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01456\Documents\Hot Profile\"/>
    </mc:Choice>
  </mc:AlternateContent>
  <xr:revisionPtr revIDLastSave="0" documentId="13_ncr:1_{2540AA39-0FD7-4D7F-A28B-3519D27B15EE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御注文書 Order Sheet" sheetId="1" r:id="rId1"/>
  </sheets>
  <externalReferences>
    <externalReference r:id="rId2"/>
    <externalReference r:id="rId3"/>
  </externalReferences>
  <definedNames>
    <definedName name="_xlnm._FilterDatabase" localSheetId="0" hidden="1">'御注文書 Order Sheet'!$C$24:$O$527</definedName>
    <definedName name="_xlnm.Print_Area" localSheetId="0">'御注文書 Order Sheet'!$C$2:$O$527</definedName>
  </definedNames>
  <calcPr calcId="191029"/>
</workbook>
</file>

<file path=xl/calcChain.xml><?xml version="1.0" encoding="utf-8"?>
<calcChain xmlns="http://schemas.openxmlformats.org/spreadsheetml/2006/main">
  <c r="M22" i="1" l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90" i="1"/>
  <c r="R89" i="1"/>
  <c r="R88" i="1"/>
  <c r="R87" i="1"/>
  <c r="R86" i="1"/>
  <c r="W518" i="1"/>
  <c r="R518" i="1"/>
  <c r="P518" i="1" s="1"/>
  <c r="O518" i="1"/>
  <c r="W517" i="1"/>
  <c r="R517" i="1"/>
  <c r="P517" i="1" s="1"/>
  <c r="O517" i="1"/>
  <c r="W516" i="1"/>
  <c r="R516" i="1"/>
  <c r="P516" i="1" s="1"/>
  <c r="O516" i="1"/>
  <c r="W515" i="1"/>
  <c r="R515" i="1"/>
  <c r="P515" i="1" s="1"/>
  <c r="O515" i="1"/>
  <c r="W514" i="1"/>
  <c r="R514" i="1"/>
  <c r="L514" i="1" s="1"/>
  <c r="N514" i="1" s="1"/>
  <c r="O514" i="1"/>
  <c r="W513" i="1"/>
  <c r="R513" i="1"/>
  <c r="L513" i="1" s="1"/>
  <c r="N513" i="1" s="1"/>
  <c r="O513" i="1"/>
  <c r="W512" i="1"/>
  <c r="R512" i="1"/>
  <c r="P512" i="1" s="1"/>
  <c r="O512" i="1"/>
  <c r="W511" i="1"/>
  <c r="R511" i="1"/>
  <c r="L511" i="1" s="1"/>
  <c r="N511" i="1" s="1"/>
  <c r="O511" i="1"/>
  <c r="W510" i="1"/>
  <c r="R510" i="1"/>
  <c r="P510" i="1" s="1"/>
  <c r="O510" i="1"/>
  <c r="W526" i="1"/>
  <c r="R526" i="1"/>
  <c r="O526" i="1"/>
  <c r="N526" i="1"/>
  <c r="W523" i="1"/>
  <c r="R523" i="1"/>
  <c r="P523" i="1" s="1"/>
  <c r="O523" i="1"/>
  <c r="W522" i="1"/>
  <c r="R522" i="1"/>
  <c r="P522" i="1" s="1"/>
  <c r="O522" i="1"/>
  <c r="W521" i="1"/>
  <c r="R521" i="1"/>
  <c r="P521" i="1" s="1"/>
  <c r="O521" i="1"/>
  <c r="W520" i="1"/>
  <c r="R520" i="1"/>
  <c r="O520" i="1"/>
  <c r="N520" i="1"/>
  <c r="W502" i="1"/>
  <c r="R502" i="1"/>
  <c r="P502" i="1" s="1"/>
  <c r="O502" i="1"/>
  <c r="W497" i="1"/>
  <c r="R497" i="1"/>
  <c r="P497" i="1" s="1"/>
  <c r="O497" i="1"/>
  <c r="W491" i="1"/>
  <c r="R491" i="1"/>
  <c r="P491" i="1" s="1"/>
  <c r="O491" i="1"/>
  <c r="W490" i="1"/>
  <c r="R490" i="1"/>
  <c r="P490" i="1" s="1"/>
  <c r="O490" i="1"/>
  <c r="W489" i="1"/>
  <c r="R489" i="1"/>
  <c r="P489" i="1" s="1"/>
  <c r="O489" i="1"/>
  <c r="W488" i="1"/>
  <c r="R488" i="1"/>
  <c r="P488" i="1" s="1"/>
  <c r="O488" i="1"/>
  <c r="W487" i="1"/>
  <c r="R487" i="1"/>
  <c r="P487" i="1" s="1"/>
  <c r="O487" i="1"/>
  <c r="W486" i="1"/>
  <c r="R486" i="1"/>
  <c r="P486" i="1" s="1"/>
  <c r="O486" i="1"/>
  <c r="W485" i="1"/>
  <c r="R485" i="1"/>
  <c r="P485" i="1" s="1"/>
  <c r="O485" i="1"/>
  <c r="W484" i="1"/>
  <c r="R484" i="1"/>
  <c r="P484" i="1" s="1"/>
  <c r="O484" i="1"/>
  <c r="W483" i="1"/>
  <c r="R483" i="1"/>
  <c r="P483" i="1" s="1"/>
  <c r="O483" i="1"/>
  <c r="W482" i="1"/>
  <c r="R482" i="1"/>
  <c r="P482" i="1" s="1"/>
  <c r="O482" i="1"/>
  <c r="W481" i="1"/>
  <c r="R481" i="1"/>
  <c r="P481" i="1" s="1"/>
  <c r="O481" i="1"/>
  <c r="W480" i="1"/>
  <c r="R480" i="1"/>
  <c r="P480" i="1" s="1"/>
  <c r="O480" i="1"/>
  <c r="W479" i="1"/>
  <c r="R479" i="1"/>
  <c r="P479" i="1" s="1"/>
  <c r="O479" i="1"/>
  <c r="W478" i="1"/>
  <c r="R478" i="1"/>
  <c r="P478" i="1" s="1"/>
  <c r="O478" i="1"/>
  <c r="L478" i="1"/>
  <c r="N478" i="1" s="1"/>
  <c r="W477" i="1"/>
  <c r="R477" i="1"/>
  <c r="P477" i="1" s="1"/>
  <c r="O477" i="1"/>
  <c r="W476" i="1"/>
  <c r="R476" i="1"/>
  <c r="P476" i="1" s="1"/>
  <c r="O476" i="1"/>
  <c r="W475" i="1"/>
  <c r="R475" i="1"/>
  <c r="L475" i="1" s="1"/>
  <c r="N475" i="1" s="1"/>
  <c r="O475" i="1"/>
  <c r="W474" i="1"/>
  <c r="R474" i="1"/>
  <c r="P474" i="1" s="1"/>
  <c r="O474" i="1"/>
  <c r="W473" i="1"/>
  <c r="R473" i="1"/>
  <c r="P473" i="1" s="1"/>
  <c r="O473" i="1"/>
  <c r="W464" i="1"/>
  <c r="R464" i="1"/>
  <c r="O464" i="1"/>
  <c r="N464" i="1"/>
  <c r="W460" i="1"/>
  <c r="R460" i="1"/>
  <c r="P460" i="1" s="1"/>
  <c r="O460" i="1"/>
  <c r="W449" i="1"/>
  <c r="R449" i="1"/>
  <c r="P449" i="1" s="1"/>
  <c r="O449" i="1"/>
  <c r="W448" i="1"/>
  <c r="R448" i="1"/>
  <c r="P448" i="1" s="1"/>
  <c r="O448" i="1"/>
  <c r="W447" i="1"/>
  <c r="R447" i="1"/>
  <c r="P447" i="1" s="1"/>
  <c r="O447" i="1"/>
  <c r="W446" i="1"/>
  <c r="R446" i="1"/>
  <c r="P446" i="1" s="1"/>
  <c r="O446" i="1"/>
  <c r="W451" i="1"/>
  <c r="R451" i="1"/>
  <c r="P451" i="1" s="1"/>
  <c r="O451" i="1"/>
  <c r="W450" i="1"/>
  <c r="R450" i="1"/>
  <c r="P450" i="1" s="1"/>
  <c r="O450" i="1"/>
  <c r="W445" i="1"/>
  <c r="R445" i="1"/>
  <c r="P445" i="1" s="1"/>
  <c r="O445" i="1"/>
  <c r="W444" i="1"/>
  <c r="R444" i="1"/>
  <c r="P444" i="1" s="1"/>
  <c r="O444" i="1"/>
  <c r="W443" i="1"/>
  <c r="R443" i="1"/>
  <c r="P443" i="1" s="1"/>
  <c r="O443" i="1"/>
  <c r="W442" i="1"/>
  <c r="R442" i="1"/>
  <c r="P442" i="1" s="1"/>
  <c r="O442" i="1"/>
  <c r="W441" i="1"/>
  <c r="R441" i="1"/>
  <c r="P441" i="1" s="1"/>
  <c r="O441" i="1"/>
  <c r="W440" i="1"/>
  <c r="R440" i="1"/>
  <c r="P440" i="1" s="1"/>
  <c r="O440" i="1"/>
  <c r="W439" i="1"/>
  <c r="R439" i="1"/>
  <c r="P439" i="1" s="1"/>
  <c r="O439" i="1"/>
  <c r="W438" i="1"/>
  <c r="R438" i="1"/>
  <c r="P438" i="1" s="1"/>
  <c r="O438" i="1"/>
  <c r="W437" i="1"/>
  <c r="R437" i="1"/>
  <c r="P437" i="1" s="1"/>
  <c r="O437" i="1"/>
  <c r="W436" i="1"/>
  <c r="R436" i="1"/>
  <c r="K436" i="1" s="1"/>
  <c r="O436" i="1"/>
  <c r="W435" i="1"/>
  <c r="R435" i="1"/>
  <c r="P435" i="1" s="1"/>
  <c r="O435" i="1"/>
  <c r="W434" i="1"/>
  <c r="R434" i="1"/>
  <c r="L434" i="1" s="1"/>
  <c r="N434" i="1" s="1"/>
  <c r="O434" i="1"/>
  <c r="W433" i="1"/>
  <c r="R433" i="1"/>
  <c r="P433" i="1" s="1"/>
  <c r="O433" i="1"/>
  <c r="W432" i="1"/>
  <c r="R432" i="1"/>
  <c r="P432" i="1" s="1"/>
  <c r="O432" i="1"/>
  <c r="W431" i="1"/>
  <c r="R431" i="1"/>
  <c r="L431" i="1" s="1"/>
  <c r="N431" i="1" s="1"/>
  <c r="O431" i="1"/>
  <c r="W430" i="1"/>
  <c r="R430" i="1"/>
  <c r="P430" i="1" s="1"/>
  <c r="O430" i="1"/>
  <c r="W429" i="1"/>
  <c r="R429" i="1"/>
  <c r="P429" i="1" s="1"/>
  <c r="O429" i="1"/>
  <c r="W428" i="1"/>
  <c r="R428" i="1"/>
  <c r="L428" i="1" s="1"/>
  <c r="N428" i="1" s="1"/>
  <c r="O428" i="1"/>
  <c r="W427" i="1"/>
  <c r="R427" i="1"/>
  <c r="L427" i="1" s="1"/>
  <c r="N427" i="1" s="1"/>
  <c r="O427" i="1"/>
  <c r="W426" i="1"/>
  <c r="R426" i="1"/>
  <c r="P426" i="1" s="1"/>
  <c r="O426" i="1"/>
  <c r="W425" i="1"/>
  <c r="R425" i="1"/>
  <c r="P425" i="1" s="1"/>
  <c r="O425" i="1"/>
  <c r="W314" i="1"/>
  <c r="R314" i="1"/>
  <c r="P314" i="1" s="1"/>
  <c r="O314" i="1"/>
  <c r="W313" i="1"/>
  <c r="R313" i="1"/>
  <c r="P313" i="1" s="1"/>
  <c r="O313" i="1"/>
  <c r="W312" i="1"/>
  <c r="R312" i="1"/>
  <c r="P312" i="1" s="1"/>
  <c r="O312" i="1"/>
  <c r="W311" i="1"/>
  <c r="R311" i="1"/>
  <c r="P311" i="1" s="1"/>
  <c r="O311" i="1"/>
  <c r="W310" i="1"/>
  <c r="R310" i="1"/>
  <c r="P310" i="1" s="1"/>
  <c r="O310" i="1"/>
  <c r="W309" i="1"/>
  <c r="R309" i="1"/>
  <c r="P309" i="1" s="1"/>
  <c r="O309" i="1"/>
  <c r="W308" i="1"/>
  <c r="R308" i="1"/>
  <c r="P308" i="1" s="1"/>
  <c r="O308" i="1"/>
  <c r="W307" i="1"/>
  <c r="R307" i="1"/>
  <c r="P307" i="1" s="1"/>
  <c r="O307" i="1"/>
  <c r="W306" i="1"/>
  <c r="R306" i="1"/>
  <c r="P306" i="1" s="1"/>
  <c r="O306" i="1"/>
  <c r="W305" i="1"/>
  <c r="R305" i="1"/>
  <c r="P305" i="1" s="1"/>
  <c r="O305" i="1"/>
  <c r="W304" i="1"/>
  <c r="R304" i="1"/>
  <c r="P304" i="1" s="1"/>
  <c r="O304" i="1"/>
  <c r="W303" i="1"/>
  <c r="R303" i="1"/>
  <c r="P303" i="1" s="1"/>
  <c r="O303" i="1"/>
  <c r="W302" i="1"/>
  <c r="R302" i="1"/>
  <c r="P302" i="1" s="1"/>
  <c r="O302" i="1"/>
  <c r="W301" i="1"/>
  <c r="R301" i="1"/>
  <c r="L301" i="1" s="1"/>
  <c r="N301" i="1" s="1"/>
  <c r="O301" i="1"/>
  <c r="W300" i="1"/>
  <c r="R300" i="1"/>
  <c r="P300" i="1" s="1"/>
  <c r="O300" i="1"/>
  <c r="W299" i="1"/>
  <c r="R299" i="1"/>
  <c r="P299" i="1" s="1"/>
  <c r="O299" i="1"/>
  <c r="W298" i="1"/>
  <c r="R298" i="1"/>
  <c r="P298" i="1" s="1"/>
  <c r="O298" i="1"/>
  <c r="W297" i="1"/>
  <c r="R297" i="1"/>
  <c r="P297" i="1" s="1"/>
  <c r="O297" i="1"/>
  <c r="W296" i="1"/>
  <c r="R296" i="1"/>
  <c r="P296" i="1" s="1"/>
  <c r="O296" i="1"/>
  <c r="W295" i="1"/>
  <c r="R295" i="1"/>
  <c r="P295" i="1" s="1"/>
  <c r="O295" i="1"/>
  <c r="W293" i="1"/>
  <c r="R293" i="1"/>
  <c r="P293" i="1" s="1"/>
  <c r="O293" i="1"/>
  <c r="W292" i="1"/>
  <c r="R292" i="1"/>
  <c r="P292" i="1" s="1"/>
  <c r="O292" i="1"/>
  <c r="W291" i="1"/>
  <c r="R291" i="1"/>
  <c r="P291" i="1" s="1"/>
  <c r="O291" i="1"/>
  <c r="W290" i="1"/>
  <c r="R290" i="1"/>
  <c r="P290" i="1" s="1"/>
  <c r="O290" i="1"/>
  <c r="W289" i="1"/>
  <c r="R289" i="1"/>
  <c r="P289" i="1" s="1"/>
  <c r="O289" i="1"/>
  <c r="W288" i="1"/>
  <c r="R288" i="1"/>
  <c r="L288" i="1" s="1"/>
  <c r="N288" i="1" s="1"/>
  <c r="O288" i="1"/>
  <c r="W287" i="1"/>
  <c r="R287" i="1"/>
  <c r="P287" i="1" s="1"/>
  <c r="O287" i="1"/>
  <c r="W286" i="1"/>
  <c r="R286" i="1"/>
  <c r="P286" i="1" s="1"/>
  <c r="O286" i="1"/>
  <c r="W285" i="1"/>
  <c r="R285" i="1"/>
  <c r="P285" i="1" s="1"/>
  <c r="O285" i="1"/>
  <c r="W284" i="1"/>
  <c r="R284" i="1"/>
  <c r="P284" i="1" s="1"/>
  <c r="O284" i="1"/>
  <c r="W283" i="1"/>
  <c r="R283" i="1"/>
  <c r="P283" i="1" s="1"/>
  <c r="O283" i="1"/>
  <c r="W282" i="1"/>
  <c r="R282" i="1"/>
  <c r="P282" i="1" s="1"/>
  <c r="O282" i="1"/>
  <c r="W281" i="1"/>
  <c r="R281" i="1"/>
  <c r="P281" i="1" s="1"/>
  <c r="O281" i="1"/>
  <c r="W280" i="1"/>
  <c r="R280" i="1"/>
  <c r="L280" i="1" s="1"/>
  <c r="N280" i="1" s="1"/>
  <c r="O280" i="1"/>
  <c r="W279" i="1"/>
  <c r="R279" i="1"/>
  <c r="P279" i="1" s="1"/>
  <c r="O279" i="1"/>
  <c r="W278" i="1"/>
  <c r="R278" i="1"/>
  <c r="P278" i="1" s="1"/>
  <c r="O278" i="1"/>
  <c r="W277" i="1"/>
  <c r="R277" i="1"/>
  <c r="P277" i="1" s="1"/>
  <c r="O277" i="1"/>
  <c r="W276" i="1"/>
  <c r="R276" i="1"/>
  <c r="P276" i="1" s="1"/>
  <c r="O276" i="1"/>
  <c r="W275" i="1"/>
  <c r="R275" i="1"/>
  <c r="P275" i="1" s="1"/>
  <c r="O275" i="1"/>
  <c r="W274" i="1"/>
  <c r="R274" i="1"/>
  <c r="L274" i="1" s="1"/>
  <c r="N274" i="1" s="1"/>
  <c r="O274" i="1"/>
  <c r="W273" i="1"/>
  <c r="R273" i="1"/>
  <c r="P273" i="1" s="1"/>
  <c r="O273" i="1"/>
  <c r="W272" i="1"/>
  <c r="R272" i="1"/>
  <c r="P272" i="1" s="1"/>
  <c r="O272" i="1"/>
  <c r="W271" i="1"/>
  <c r="R271" i="1"/>
  <c r="P271" i="1" s="1"/>
  <c r="O271" i="1"/>
  <c r="W270" i="1"/>
  <c r="R270" i="1"/>
  <c r="L270" i="1" s="1"/>
  <c r="N270" i="1" s="1"/>
  <c r="O270" i="1"/>
  <c r="W269" i="1"/>
  <c r="R269" i="1"/>
  <c r="P269" i="1" s="1"/>
  <c r="O269" i="1"/>
  <c r="W268" i="1"/>
  <c r="R268" i="1"/>
  <c r="P268" i="1" s="1"/>
  <c r="O268" i="1"/>
  <c r="W267" i="1"/>
  <c r="R267" i="1"/>
  <c r="P267" i="1" s="1"/>
  <c r="O267" i="1"/>
  <c r="W266" i="1"/>
  <c r="R266" i="1"/>
  <c r="L266" i="1" s="1"/>
  <c r="N266" i="1" s="1"/>
  <c r="O266" i="1"/>
  <c r="W265" i="1"/>
  <c r="R265" i="1"/>
  <c r="P265" i="1" s="1"/>
  <c r="O265" i="1"/>
  <c r="W264" i="1"/>
  <c r="R264" i="1"/>
  <c r="P264" i="1" s="1"/>
  <c r="O264" i="1"/>
  <c r="W263" i="1"/>
  <c r="R263" i="1"/>
  <c r="P263" i="1" s="1"/>
  <c r="O263" i="1"/>
  <c r="W262" i="1"/>
  <c r="R262" i="1"/>
  <c r="L262" i="1" s="1"/>
  <c r="N262" i="1" s="1"/>
  <c r="O262" i="1"/>
  <c r="W261" i="1"/>
  <c r="R261" i="1"/>
  <c r="L261" i="1" s="1"/>
  <c r="N261" i="1" s="1"/>
  <c r="O261" i="1"/>
  <c r="W260" i="1"/>
  <c r="R260" i="1"/>
  <c r="P260" i="1" s="1"/>
  <c r="O260" i="1"/>
  <c r="W259" i="1"/>
  <c r="R259" i="1"/>
  <c r="P259" i="1" s="1"/>
  <c r="O259" i="1"/>
  <c r="W258" i="1"/>
  <c r="R258" i="1"/>
  <c r="P258" i="1" s="1"/>
  <c r="O258" i="1"/>
  <c r="W257" i="1"/>
  <c r="R257" i="1"/>
  <c r="P257" i="1" s="1"/>
  <c r="O257" i="1"/>
  <c r="W256" i="1"/>
  <c r="R256" i="1"/>
  <c r="P256" i="1" s="1"/>
  <c r="O256" i="1"/>
  <c r="W255" i="1"/>
  <c r="R255" i="1"/>
  <c r="P255" i="1" s="1"/>
  <c r="O255" i="1"/>
  <c r="W254" i="1"/>
  <c r="R254" i="1"/>
  <c r="L254" i="1" s="1"/>
  <c r="N254" i="1" s="1"/>
  <c r="O254" i="1"/>
  <c r="W253" i="1"/>
  <c r="R253" i="1"/>
  <c r="P253" i="1" s="1"/>
  <c r="O253" i="1"/>
  <c r="W252" i="1"/>
  <c r="R252" i="1"/>
  <c r="P252" i="1" s="1"/>
  <c r="O252" i="1"/>
  <c r="W251" i="1"/>
  <c r="R251" i="1"/>
  <c r="P251" i="1" s="1"/>
  <c r="O251" i="1"/>
  <c r="W250" i="1"/>
  <c r="R250" i="1"/>
  <c r="L250" i="1" s="1"/>
  <c r="N250" i="1" s="1"/>
  <c r="O250" i="1"/>
  <c r="W249" i="1"/>
  <c r="R249" i="1"/>
  <c r="P249" i="1" s="1"/>
  <c r="O249" i="1"/>
  <c r="W248" i="1"/>
  <c r="R248" i="1"/>
  <c r="P248" i="1" s="1"/>
  <c r="O248" i="1"/>
  <c r="W247" i="1"/>
  <c r="R247" i="1"/>
  <c r="P247" i="1" s="1"/>
  <c r="O247" i="1"/>
  <c r="W246" i="1"/>
  <c r="R246" i="1"/>
  <c r="L246" i="1" s="1"/>
  <c r="N246" i="1" s="1"/>
  <c r="O246" i="1"/>
  <c r="W245" i="1"/>
  <c r="R245" i="1"/>
  <c r="P245" i="1" s="1"/>
  <c r="O245" i="1"/>
  <c r="W244" i="1"/>
  <c r="R244" i="1"/>
  <c r="P244" i="1" s="1"/>
  <c r="O244" i="1"/>
  <c r="W243" i="1"/>
  <c r="R243" i="1"/>
  <c r="P243" i="1" s="1"/>
  <c r="O243" i="1"/>
  <c r="W242" i="1"/>
  <c r="R242" i="1"/>
  <c r="L242" i="1" s="1"/>
  <c r="N242" i="1" s="1"/>
  <c r="O242" i="1"/>
  <c r="W241" i="1"/>
  <c r="R241" i="1"/>
  <c r="P241" i="1" s="1"/>
  <c r="O241" i="1"/>
  <c r="W240" i="1"/>
  <c r="R240" i="1"/>
  <c r="P240" i="1" s="1"/>
  <c r="O240" i="1"/>
  <c r="W239" i="1"/>
  <c r="R239" i="1"/>
  <c r="P239" i="1" s="1"/>
  <c r="O239" i="1"/>
  <c r="W238" i="1"/>
  <c r="R238" i="1"/>
  <c r="L238" i="1" s="1"/>
  <c r="N238" i="1" s="1"/>
  <c r="O238" i="1"/>
  <c r="W237" i="1"/>
  <c r="R237" i="1"/>
  <c r="P237" i="1" s="1"/>
  <c r="O237" i="1"/>
  <c r="W236" i="1"/>
  <c r="R236" i="1"/>
  <c r="P236" i="1" s="1"/>
  <c r="O236" i="1"/>
  <c r="W235" i="1"/>
  <c r="R235" i="1"/>
  <c r="P235" i="1" s="1"/>
  <c r="O235" i="1"/>
  <c r="W234" i="1"/>
  <c r="R234" i="1"/>
  <c r="L234" i="1" s="1"/>
  <c r="N234" i="1" s="1"/>
  <c r="O234" i="1"/>
  <c r="W233" i="1"/>
  <c r="R233" i="1"/>
  <c r="P233" i="1" s="1"/>
  <c r="O233" i="1"/>
  <c r="W232" i="1"/>
  <c r="R232" i="1"/>
  <c r="P232" i="1" s="1"/>
  <c r="O232" i="1"/>
  <c r="W231" i="1"/>
  <c r="R231" i="1"/>
  <c r="L231" i="1" s="1"/>
  <c r="N231" i="1" s="1"/>
  <c r="O231" i="1"/>
  <c r="W230" i="1"/>
  <c r="R230" i="1"/>
  <c r="L230" i="1" s="1"/>
  <c r="N230" i="1" s="1"/>
  <c r="O230" i="1"/>
  <c r="W229" i="1"/>
  <c r="R229" i="1"/>
  <c r="P229" i="1" s="1"/>
  <c r="O229" i="1"/>
  <c r="W228" i="1"/>
  <c r="R228" i="1"/>
  <c r="P228" i="1" s="1"/>
  <c r="O228" i="1"/>
  <c r="W227" i="1"/>
  <c r="R227" i="1"/>
  <c r="O227" i="1"/>
  <c r="W226" i="1"/>
  <c r="R226" i="1"/>
  <c r="L226" i="1" s="1"/>
  <c r="N226" i="1" s="1"/>
  <c r="O226" i="1"/>
  <c r="W225" i="1"/>
  <c r="R225" i="1"/>
  <c r="P225" i="1" s="1"/>
  <c r="O225" i="1"/>
  <c r="W224" i="1"/>
  <c r="R224" i="1"/>
  <c r="P224" i="1" s="1"/>
  <c r="O224" i="1"/>
  <c r="W223" i="1"/>
  <c r="R223" i="1"/>
  <c r="L223" i="1" s="1"/>
  <c r="N223" i="1" s="1"/>
  <c r="O223" i="1"/>
  <c r="W222" i="1"/>
  <c r="R222" i="1"/>
  <c r="P222" i="1" s="1"/>
  <c r="O222" i="1"/>
  <c r="W221" i="1"/>
  <c r="R221" i="1"/>
  <c r="P221" i="1" s="1"/>
  <c r="O221" i="1"/>
  <c r="W220" i="1"/>
  <c r="R220" i="1"/>
  <c r="P220" i="1" s="1"/>
  <c r="O220" i="1"/>
  <c r="W219" i="1"/>
  <c r="R219" i="1"/>
  <c r="L219" i="1" s="1"/>
  <c r="N219" i="1" s="1"/>
  <c r="O219" i="1"/>
  <c r="W218" i="1"/>
  <c r="R218" i="1"/>
  <c r="L218" i="1" s="1"/>
  <c r="N218" i="1" s="1"/>
  <c r="O218" i="1"/>
  <c r="W217" i="1"/>
  <c r="R217" i="1"/>
  <c r="P217" i="1" s="1"/>
  <c r="O217" i="1"/>
  <c r="W216" i="1"/>
  <c r="R216" i="1"/>
  <c r="P216" i="1" s="1"/>
  <c r="O216" i="1"/>
  <c r="W215" i="1"/>
  <c r="R215" i="1"/>
  <c r="L215" i="1" s="1"/>
  <c r="N215" i="1" s="1"/>
  <c r="O215" i="1"/>
  <c r="W214" i="1"/>
  <c r="R214" i="1"/>
  <c r="P214" i="1" s="1"/>
  <c r="O214" i="1"/>
  <c r="W213" i="1"/>
  <c r="R213" i="1"/>
  <c r="P213" i="1" s="1"/>
  <c r="O213" i="1"/>
  <c r="W212" i="1"/>
  <c r="R212" i="1"/>
  <c r="P212" i="1" s="1"/>
  <c r="O212" i="1"/>
  <c r="W211" i="1"/>
  <c r="R211" i="1"/>
  <c r="O211" i="1"/>
  <c r="W210" i="1"/>
  <c r="R210" i="1"/>
  <c r="P210" i="1" s="1"/>
  <c r="O210" i="1"/>
  <c r="W209" i="1"/>
  <c r="R209" i="1"/>
  <c r="P209" i="1" s="1"/>
  <c r="O209" i="1"/>
  <c r="W208" i="1"/>
  <c r="R208" i="1"/>
  <c r="P208" i="1" s="1"/>
  <c r="O208" i="1"/>
  <c r="W207" i="1"/>
  <c r="R207" i="1"/>
  <c r="O207" i="1"/>
  <c r="W206" i="1"/>
  <c r="R206" i="1"/>
  <c r="P206" i="1" s="1"/>
  <c r="O206" i="1"/>
  <c r="W205" i="1"/>
  <c r="R205" i="1"/>
  <c r="P205" i="1" s="1"/>
  <c r="O205" i="1"/>
  <c r="W204" i="1"/>
  <c r="R204" i="1"/>
  <c r="P204" i="1" s="1"/>
  <c r="O204" i="1"/>
  <c r="W203" i="1"/>
  <c r="R203" i="1"/>
  <c r="L203" i="1" s="1"/>
  <c r="N203" i="1" s="1"/>
  <c r="O203" i="1"/>
  <c r="W202" i="1"/>
  <c r="R202" i="1"/>
  <c r="L202" i="1" s="1"/>
  <c r="N202" i="1" s="1"/>
  <c r="O202" i="1"/>
  <c r="W201" i="1"/>
  <c r="R201" i="1"/>
  <c r="P201" i="1" s="1"/>
  <c r="O201" i="1"/>
  <c r="W200" i="1"/>
  <c r="R200" i="1"/>
  <c r="P200" i="1" s="1"/>
  <c r="O200" i="1"/>
  <c r="W199" i="1"/>
  <c r="R199" i="1"/>
  <c r="L199" i="1" s="1"/>
  <c r="N199" i="1" s="1"/>
  <c r="O199" i="1"/>
  <c r="W198" i="1"/>
  <c r="R198" i="1"/>
  <c r="P198" i="1" s="1"/>
  <c r="O198" i="1"/>
  <c r="W197" i="1"/>
  <c r="R197" i="1"/>
  <c r="P197" i="1" s="1"/>
  <c r="O197" i="1"/>
  <c r="W196" i="1"/>
  <c r="R196" i="1"/>
  <c r="O196" i="1"/>
  <c r="W195" i="1"/>
  <c r="R195" i="1"/>
  <c r="P195" i="1" s="1"/>
  <c r="O195" i="1"/>
  <c r="W194" i="1"/>
  <c r="R194" i="1"/>
  <c r="L194" i="1" s="1"/>
  <c r="N194" i="1" s="1"/>
  <c r="O194" i="1"/>
  <c r="W193" i="1"/>
  <c r="R193" i="1"/>
  <c r="P193" i="1" s="1"/>
  <c r="O193" i="1"/>
  <c r="W192" i="1"/>
  <c r="R192" i="1"/>
  <c r="P192" i="1" s="1"/>
  <c r="O192" i="1"/>
  <c r="W191" i="1"/>
  <c r="R191" i="1"/>
  <c r="L191" i="1" s="1"/>
  <c r="N191" i="1" s="1"/>
  <c r="O191" i="1"/>
  <c r="W190" i="1"/>
  <c r="R190" i="1"/>
  <c r="P190" i="1" s="1"/>
  <c r="O190" i="1"/>
  <c r="W189" i="1"/>
  <c r="R189" i="1"/>
  <c r="L189" i="1" s="1"/>
  <c r="N189" i="1" s="1"/>
  <c r="O189" i="1"/>
  <c r="W188" i="1"/>
  <c r="R188" i="1"/>
  <c r="P188" i="1" s="1"/>
  <c r="O188" i="1"/>
  <c r="W187" i="1"/>
  <c r="R187" i="1"/>
  <c r="L187" i="1" s="1"/>
  <c r="N187" i="1" s="1"/>
  <c r="O187" i="1"/>
  <c r="W186" i="1"/>
  <c r="R186" i="1"/>
  <c r="P186" i="1" s="1"/>
  <c r="O186" i="1"/>
  <c r="W185" i="1"/>
  <c r="R185" i="1"/>
  <c r="P185" i="1" s="1"/>
  <c r="O185" i="1"/>
  <c r="W184" i="1"/>
  <c r="R184" i="1"/>
  <c r="P184" i="1" s="1"/>
  <c r="O184" i="1"/>
  <c r="W183" i="1"/>
  <c r="R183" i="1"/>
  <c r="P183" i="1" s="1"/>
  <c r="O183" i="1"/>
  <c r="W182" i="1"/>
  <c r="R182" i="1"/>
  <c r="L182" i="1" s="1"/>
  <c r="N182" i="1" s="1"/>
  <c r="O182" i="1"/>
  <c r="W181" i="1"/>
  <c r="R181" i="1"/>
  <c r="P181" i="1" s="1"/>
  <c r="O181" i="1"/>
  <c r="W180" i="1"/>
  <c r="R180" i="1"/>
  <c r="P180" i="1" s="1"/>
  <c r="O180" i="1"/>
  <c r="W179" i="1"/>
  <c r="R179" i="1"/>
  <c r="L179" i="1" s="1"/>
  <c r="N179" i="1" s="1"/>
  <c r="O179" i="1"/>
  <c r="W178" i="1"/>
  <c r="R178" i="1"/>
  <c r="P178" i="1" s="1"/>
  <c r="O178" i="1"/>
  <c r="W177" i="1"/>
  <c r="R177" i="1"/>
  <c r="P177" i="1" s="1"/>
  <c r="O177" i="1"/>
  <c r="W176" i="1"/>
  <c r="R176" i="1"/>
  <c r="P176" i="1" s="1"/>
  <c r="O176" i="1"/>
  <c r="W175" i="1"/>
  <c r="R175" i="1"/>
  <c r="P175" i="1" s="1"/>
  <c r="O175" i="1"/>
  <c r="W174" i="1"/>
  <c r="R174" i="1"/>
  <c r="L174" i="1" s="1"/>
  <c r="N174" i="1" s="1"/>
  <c r="O174" i="1"/>
  <c r="W173" i="1"/>
  <c r="R173" i="1"/>
  <c r="P173" i="1" s="1"/>
  <c r="O173" i="1"/>
  <c r="W172" i="1"/>
  <c r="R172" i="1"/>
  <c r="P172" i="1" s="1"/>
  <c r="O172" i="1"/>
  <c r="W171" i="1"/>
  <c r="R171" i="1"/>
  <c r="P171" i="1" s="1"/>
  <c r="O171" i="1"/>
  <c r="W170" i="1"/>
  <c r="R170" i="1"/>
  <c r="P170" i="1" s="1"/>
  <c r="O170" i="1"/>
  <c r="W169" i="1"/>
  <c r="R169" i="1"/>
  <c r="P169" i="1" s="1"/>
  <c r="O169" i="1"/>
  <c r="W168" i="1"/>
  <c r="R168" i="1"/>
  <c r="P168" i="1" s="1"/>
  <c r="O168" i="1"/>
  <c r="W167" i="1"/>
  <c r="R167" i="1"/>
  <c r="P167" i="1" s="1"/>
  <c r="O167" i="1"/>
  <c r="W166" i="1"/>
  <c r="R166" i="1"/>
  <c r="L166" i="1" s="1"/>
  <c r="N166" i="1" s="1"/>
  <c r="O166" i="1"/>
  <c r="W165" i="1"/>
  <c r="R165" i="1"/>
  <c r="P165" i="1" s="1"/>
  <c r="O165" i="1"/>
  <c r="W164" i="1"/>
  <c r="R164" i="1"/>
  <c r="L164" i="1" s="1"/>
  <c r="N164" i="1" s="1"/>
  <c r="O164" i="1"/>
  <c r="W163" i="1"/>
  <c r="R163" i="1"/>
  <c r="P163" i="1" s="1"/>
  <c r="O163" i="1"/>
  <c r="W162" i="1"/>
  <c r="R162" i="1"/>
  <c r="P162" i="1" s="1"/>
  <c r="O162" i="1"/>
  <c r="W161" i="1"/>
  <c r="R161" i="1"/>
  <c r="P161" i="1" s="1"/>
  <c r="O161" i="1"/>
  <c r="W160" i="1"/>
  <c r="R160" i="1"/>
  <c r="L160" i="1" s="1"/>
  <c r="N160" i="1" s="1"/>
  <c r="O160" i="1"/>
  <c r="W159" i="1"/>
  <c r="R159" i="1"/>
  <c r="P159" i="1" s="1"/>
  <c r="O159" i="1"/>
  <c r="W158" i="1"/>
  <c r="R158" i="1"/>
  <c r="P158" i="1" s="1"/>
  <c r="O158" i="1"/>
  <c r="W157" i="1"/>
  <c r="R157" i="1"/>
  <c r="L157" i="1" s="1"/>
  <c r="N157" i="1" s="1"/>
  <c r="O157" i="1"/>
  <c r="W144" i="1"/>
  <c r="R144" i="1"/>
  <c r="P144" i="1" s="1"/>
  <c r="O144" i="1"/>
  <c r="W143" i="1"/>
  <c r="R143" i="1"/>
  <c r="P143" i="1" s="1"/>
  <c r="O143" i="1"/>
  <c r="W142" i="1"/>
  <c r="R142" i="1"/>
  <c r="P142" i="1" s="1"/>
  <c r="O142" i="1"/>
  <c r="W141" i="1"/>
  <c r="R141" i="1"/>
  <c r="L141" i="1" s="1"/>
  <c r="N141" i="1" s="1"/>
  <c r="O141" i="1"/>
  <c r="W140" i="1"/>
  <c r="R140" i="1"/>
  <c r="P140" i="1" s="1"/>
  <c r="O140" i="1"/>
  <c r="W139" i="1"/>
  <c r="R139" i="1"/>
  <c r="P139" i="1" s="1"/>
  <c r="O139" i="1"/>
  <c r="W138" i="1"/>
  <c r="R138" i="1"/>
  <c r="P138" i="1" s="1"/>
  <c r="O138" i="1"/>
  <c r="W137" i="1"/>
  <c r="R137" i="1"/>
  <c r="L137" i="1" s="1"/>
  <c r="N137" i="1" s="1"/>
  <c r="O137" i="1"/>
  <c r="W136" i="1"/>
  <c r="R136" i="1"/>
  <c r="P136" i="1" s="1"/>
  <c r="O136" i="1"/>
  <c r="W135" i="1"/>
  <c r="R135" i="1"/>
  <c r="P135" i="1" s="1"/>
  <c r="O135" i="1"/>
  <c r="W134" i="1"/>
  <c r="R134" i="1"/>
  <c r="P134" i="1" s="1"/>
  <c r="O134" i="1"/>
  <c r="W133" i="1"/>
  <c r="R133" i="1"/>
  <c r="K133" i="1" s="1"/>
  <c r="O133" i="1"/>
  <c r="W132" i="1"/>
  <c r="R132" i="1"/>
  <c r="P132" i="1" s="1"/>
  <c r="O132" i="1"/>
  <c r="W131" i="1"/>
  <c r="R131" i="1"/>
  <c r="P131" i="1" s="1"/>
  <c r="O131" i="1"/>
  <c r="W130" i="1"/>
  <c r="R130" i="1"/>
  <c r="L130" i="1" s="1"/>
  <c r="N130" i="1" s="1"/>
  <c r="O130" i="1"/>
  <c r="W129" i="1"/>
  <c r="R129" i="1"/>
  <c r="P129" i="1" s="1"/>
  <c r="O129" i="1"/>
  <c r="W128" i="1"/>
  <c r="R128" i="1"/>
  <c r="P128" i="1" s="1"/>
  <c r="O128" i="1"/>
  <c r="W127" i="1"/>
  <c r="R127" i="1"/>
  <c r="P127" i="1" s="1"/>
  <c r="O127" i="1"/>
  <c r="W126" i="1"/>
  <c r="R126" i="1"/>
  <c r="P126" i="1" s="1"/>
  <c r="O126" i="1"/>
  <c r="W125" i="1"/>
  <c r="R125" i="1"/>
  <c r="P125" i="1" s="1"/>
  <c r="O125" i="1"/>
  <c r="W124" i="1"/>
  <c r="R124" i="1"/>
  <c r="P124" i="1" s="1"/>
  <c r="O124" i="1"/>
  <c r="W123" i="1"/>
  <c r="R123" i="1"/>
  <c r="P123" i="1" s="1"/>
  <c r="O123" i="1"/>
  <c r="W122" i="1"/>
  <c r="R122" i="1"/>
  <c r="P122" i="1" s="1"/>
  <c r="O122" i="1"/>
  <c r="W121" i="1"/>
  <c r="R121" i="1"/>
  <c r="P121" i="1" s="1"/>
  <c r="O121" i="1"/>
  <c r="W112" i="1"/>
  <c r="R112" i="1"/>
  <c r="P112" i="1" s="1"/>
  <c r="O112" i="1"/>
  <c r="W111" i="1"/>
  <c r="R111" i="1"/>
  <c r="P111" i="1" s="1"/>
  <c r="O111" i="1"/>
  <c r="W110" i="1"/>
  <c r="R110" i="1"/>
  <c r="P110" i="1" s="1"/>
  <c r="O110" i="1"/>
  <c r="W109" i="1"/>
  <c r="R109" i="1"/>
  <c r="P109" i="1" s="1"/>
  <c r="O109" i="1"/>
  <c r="W108" i="1"/>
  <c r="R108" i="1"/>
  <c r="P108" i="1" s="1"/>
  <c r="O108" i="1"/>
  <c r="W107" i="1"/>
  <c r="R107" i="1"/>
  <c r="P107" i="1" s="1"/>
  <c r="O107" i="1"/>
  <c r="W106" i="1"/>
  <c r="R106" i="1"/>
  <c r="P106" i="1" s="1"/>
  <c r="O106" i="1"/>
  <c r="W105" i="1"/>
  <c r="R105" i="1"/>
  <c r="P105" i="1" s="1"/>
  <c r="O105" i="1"/>
  <c r="W104" i="1"/>
  <c r="R104" i="1"/>
  <c r="P104" i="1" s="1"/>
  <c r="O104" i="1"/>
  <c r="W103" i="1"/>
  <c r="R103" i="1"/>
  <c r="P103" i="1" s="1"/>
  <c r="O103" i="1"/>
  <c r="W102" i="1"/>
  <c r="R102" i="1"/>
  <c r="P102" i="1" s="1"/>
  <c r="O102" i="1"/>
  <c r="W101" i="1"/>
  <c r="R101" i="1"/>
  <c r="P101" i="1" s="1"/>
  <c r="O101" i="1"/>
  <c r="W100" i="1"/>
  <c r="R100" i="1"/>
  <c r="P100" i="1" s="1"/>
  <c r="O100" i="1"/>
  <c r="W99" i="1"/>
  <c r="R99" i="1"/>
  <c r="P99" i="1" s="1"/>
  <c r="O99" i="1"/>
  <c r="W98" i="1"/>
  <c r="R98" i="1"/>
  <c r="P98" i="1" s="1"/>
  <c r="O98" i="1"/>
  <c r="W97" i="1"/>
  <c r="R97" i="1"/>
  <c r="P97" i="1" s="1"/>
  <c r="O97" i="1"/>
  <c r="W96" i="1"/>
  <c r="R96" i="1"/>
  <c r="P96" i="1" s="1"/>
  <c r="O96" i="1"/>
  <c r="K476" i="1" l="1"/>
  <c r="P511" i="1"/>
  <c r="L515" i="1"/>
  <c r="N515" i="1" s="1"/>
  <c r="K511" i="1"/>
  <c r="K513" i="1"/>
  <c r="P160" i="1"/>
  <c r="K474" i="1"/>
  <c r="P513" i="1"/>
  <c r="L480" i="1"/>
  <c r="N480" i="1" s="1"/>
  <c r="L518" i="1"/>
  <c r="N518" i="1" s="1"/>
  <c r="K515" i="1"/>
  <c r="L170" i="1"/>
  <c r="N170" i="1" s="1"/>
  <c r="L474" i="1"/>
  <c r="N474" i="1" s="1"/>
  <c r="L476" i="1"/>
  <c r="N476" i="1" s="1"/>
  <c r="K484" i="1"/>
  <c r="L484" i="1"/>
  <c r="N484" i="1" s="1"/>
  <c r="L517" i="1"/>
  <c r="N517" i="1" s="1"/>
  <c r="L521" i="1"/>
  <c r="N521" i="1" s="1"/>
  <c r="L522" i="1"/>
  <c r="N522" i="1" s="1"/>
  <c r="L523" i="1"/>
  <c r="N523" i="1" s="1"/>
  <c r="L510" i="1"/>
  <c r="N510" i="1" s="1"/>
  <c r="L512" i="1"/>
  <c r="N512" i="1" s="1"/>
  <c r="L516" i="1"/>
  <c r="N516" i="1" s="1"/>
  <c r="K510" i="1"/>
  <c r="K514" i="1"/>
  <c r="P514" i="1"/>
  <c r="K518" i="1"/>
  <c r="K517" i="1"/>
  <c r="K512" i="1"/>
  <c r="K516" i="1"/>
  <c r="L502" i="1"/>
  <c r="N502" i="1" s="1"/>
  <c r="K170" i="1"/>
  <c r="P261" i="1"/>
  <c r="P266" i="1"/>
  <c r="L441" i="1"/>
  <c r="N441" i="1" s="1"/>
  <c r="L482" i="1"/>
  <c r="N482" i="1" s="1"/>
  <c r="L483" i="1"/>
  <c r="N483" i="1" s="1"/>
  <c r="L486" i="1"/>
  <c r="N486" i="1" s="1"/>
  <c r="K523" i="1"/>
  <c r="K522" i="1"/>
  <c r="L488" i="1"/>
  <c r="N488" i="1" s="1"/>
  <c r="L489" i="1"/>
  <c r="N489" i="1" s="1"/>
  <c r="L490" i="1"/>
  <c r="N490" i="1" s="1"/>
  <c r="L491" i="1"/>
  <c r="N491" i="1" s="1"/>
  <c r="K521" i="1"/>
  <c r="K478" i="1"/>
  <c r="K502" i="1"/>
  <c r="L497" i="1"/>
  <c r="N497" i="1" s="1"/>
  <c r="K497" i="1"/>
  <c r="K482" i="1"/>
  <c r="K490" i="1"/>
  <c r="K250" i="1"/>
  <c r="L447" i="1"/>
  <c r="N447" i="1" s="1"/>
  <c r="L487" i="1"/>
  <c r="N487" i="1" s="1"/>
  <c r="K488" i="1"/>
  <c r="L236" i="1"/>
  <c r="N236" i="1" s="1"/>
  <c r="L448" i="1"/>
  <c r="N448" i="1" s="1"/>
  <c r="L479" i="1"/>
  <c r="N479" i="1" s="1"/>
  <c r="K480" i="1"/>
  <c r="L485" i="1"/>
  <c r="N485" i="1" s="1"/>
  <c r="K486" i="1"/>
  <c r="L477" i="1"/>
  <c r="N477" i="1" s="1"/>
  <c r="L481" i="1"/>
  <c r="N481" i="1" s="1"/>
  <c r="K475" i="1"/>
  <c r="P475" i="1"/>
  <c r="K479" i="1"/>
  <c r="K483" i="1"/>
  <c r="K487" i="1"/>
  <c r="K491" i="1"/>
  <c r="L473" i="1"/>
  <c r="N473" i="1" s="1"/>
  <c r="K473" i="1"/>
  <c r="K477" i="1"/>
  <c r="K481" i="1"/>
  <c r="K485" i="1"/>
  <c r="K489" i="1"/>
  <c r="L222" i="1"/>
  <c r="N222" i="1" s="1"/>
  <c r="K261" i="1"/>
  <c r="K447" i="1"/>
  <c r="L212" i="1"/>
  <c r="N212" i="1" s="1"/>
  <c r="P280" i="1"/>
  <c r="L449" i="1"/>
  <c r="N449" i="1" s="1"/>
  <c r="L460" i="1"/>
  <c r="N460" i="1" s="1"/>
  <c r="K460" i="1"/>
  <c r="K160" i="1"/>
  <c r="L162" i="1"/>
  <c r="N162" i="1" s="1"/>
  <c r="L158" i="1"/>
  <c r="N158" i="1" s="1"/>
  <c r="P202" i="1"/>
  <c r="P230" i="1"/>
  <c r="K234" i="1"/>
  <c r="L269" i="1"/>
  <c r="N269" i="1" s="1"/>
  <c r="P288" i="1"/>
  <c r="L252" i="1"/>
  <c r="N252" i="1" s="1"/>
  <c r="P301" i="1"/>
  <c r="L446" i="1"/>
  <c r="N446" i="1" s="1"/>
  <c r="P218" i="1"/>
  <c r="K434" i="1"/>
  <c r="P434" i="1"/>
  <c r="K446" i="1"/>
  <c r="K449" i="1"/>
  <c r="L444" i="1"/>
  <c r="N444" i="1" s="1"/>
  <c r="L430" i="1"/>
  <c r="N430" i="1" s="1"/>
  <c r="L435" i="1"/>
  <c r="N435" i="1" s="1"/>
  <c r="L440" i="1"/>
  <c r="N440" i="1" s="1"/>
  <c r="L445" i="1"/>
  <c r="N445" i="1" s="1"/>
  <c r="K448" i="1"/>
  <c r="L198" i="1"/>
  <c r="N198" i="1" s="1"/>
  <c r="K206" i="1"/>
  <c r="L210" i="1"/>
  <c r="N210" i="1" s="1"/>
  <c r="K182" i="1"/>
  <c r="L206" i="1"/>
  <c r="N206" i="1" s="1"/>
  <c r="K218" i="1"/>
  <c r="K274" i="1"/>
  <c r="K288" i="1"/>
  <c r="L216" i="1"/>
  <c r="N216" i="1" s="1"/>
  <c r="L244" i="1"/>
  <c r="N244" i="1" s="1"/>
  <c r="P182" i="1"/>
  <c r="K194" i="1"/>
  <c r="P194" i="1"/>
  <c r="K198" i="1"/>
  <c r="K210" i="1"/>
  <c r="P226" i="1"/>
  <c r="K230" i="1"/>
  <c r="K242" i="1"/>
  <c r="P274" i="1"/>
  <c r="K280" i="1"/>
  <c r="L300" i="1"/>
  <c r="N300" i="1" s="1"/>
  <c r="K301" i="1"/>
  <c r="L311" i="1"/>
  <c r="N311" i="1" s="1"/>
  <c r="K430" i="1"/>
  <c r="K202" i="1"/>
  <c r="K226" i="1"/>
  <c r="K199" i="1"/>
  <c r="L200" i="1"/>
  <c r="N200" i="1" s="1"/>
  <c r="L265" i="1"/>
  <c r="N265" i="1" s="1"/>
  <c r="K266" i="1"/>
  <c r="L275" i="1"/>
  <c r="N275" i="1" s="1"/>
  <c r="L276" i="1"/>
  <c r="N276" i="1" s="1"/>
  <c r="L299" i="1"/>
  <c r="N299" i="1" s="1"/>
  <c r="L432" i="1"/>
  <c r="N432" i="1" s="1"/>
  <c r="L436" i="1"/>
  <c r="N436" i="1" s="1"/>
  <c r="L439" i="1"/>
  <c r="N439" i="1" s="1"/>
  <c r="K440" i="1"/>
  <c r="L443" i="1"/>
  <c r="N443" i="1" s="1"/>
  <c r="K444" i="1"/>
  <c r="L451" i="1"/>
  <c r="N451" i="1" s="1"/>
  <c r="P428" i="1"/>
  <c r="K432" i="1"/>
  <c r="P436" i="1"/>
  <c r="K428" i="1"/>
  <c r="L438" i="1"/>
  <c r="N438" i="1" s="1"/>
  <c r="L442" i="1"/>
  <c r="N442" i="1" s="1"/>
  <c r="L450" i="1"/>
  <c r="N450" i="1" s="1"/>
  <c r="L426" i="1"/>
  <c r="N426" i="1" s="1"/>
  <c r="K431" i="1"/>
  <c r="P431" i="1"/>
  <c r="K435" i="1"/>
  <c r="K439" i="1"/>
  <c r="K443" i="1"/>
  <c r="K451" i="1"/>
  <c r="L429" i="1"/>
  <c r="N429" i="1" s="1"/>
  <c r="L433" i="1"/>
  <c r="N433" i="1" s="1"/>
  <c r="K438" i="1"/>
  <c r="K442" i="1"/>
  <c r="K450" i="1"/>
  <c r="L437" i="1"/>
  <c r="N437" i="1" s="1"/>
  <c r="P427" i="1"/>
  <c r="K427" i="1"/>
  <c r="K426" i="1"/>
  <c r="K429" i="1"/>
  <c r="K433" i="1"/>
  <c r="K437" i="1"/>
  <c r="K441" i="1"/>
  <c r="K445" i="1"/>
  <c r="L214" i="1"/>
  <c r="N214" i="1" s="1"/>
  <c r="L257" i="1"/>
  <c r="N257" i="1" s="1"/>
  <c r="L273" i="1"/>
  <c r="N273" i="1" s="1"/>
  <c r="L310" i="1"/>
  <c r="N310" i="1" s="1"/>
  <c r="K172" i="1"/>
  <c r="L181" i="1"/>
  <c r="N181" i="1" s="1"/>
  <c r="L278" i="1"/>
  <c r="N278" i="1" s="1"/>
  <c r="L286" i="1"/>
  <c r="N286" i="1" s="1"/>
  <c r="L295" i="1"/>
  <c r="N295" i="1" s="1"/>
  <c r="L172" i="1"/>
  <c r="N172" i="1" s="1"/>
  <c r="L192" i="1"/>
  <c r="N192" i="1" s="1"/>
  <c r="L204" i="1"/>
  <c r="N204" i="1" s="1"/>
  <c r="L232" i="1"/>
  <c r="N232" i="1" s="1"/>
  <c r="L240" i="1"/>
  <c r="N240" i="1" s="1"/>
  <c r="L248" i="1"/>
  <c r="N248" i="1" s="1"/>
  <c r="K258" i="1"/>
  <c r="K270" i="1"/>
  <c r="L279" i="1"/>
  <c r="N279" i="1" s="1"/>
  <c r="L284" i="1"/>
  <c r="N284" i="1" s="1"/>
  <c r="L287" i="1"/>
  <c r="N287" i="1" s="1"/>
  <c r="L292" i="1"/>
  <c r="N292" i="1" s="1"/>
  <c r="L296" i="1"/>
  <c r="N296" i="1" s="1"/>
  <c r="L297" i="1"/>
  <c r="N297" i="1" s="1"/>
  <c r="L298" i="1"/>
  <c r="N298" i="1" s="1"/>
  <c r="K299" i="1"/>
  <c r="L303" i="1"/>
  <c r="N303" i="1" s="1"/>
  <c r="K257" i="1"/>
  <c r="K273" i="1"/>
  <c r="L425" i="1"/>
  <c r="N425" i="1" s="1"/>
  <c r="L173" i="1"/>
  <c r="N173" i="1" s="1"/>
  <c r="L168" i="1"/>
  <c r="N168" i="1" s="1"/>
  <c r="K181" i="1"/>
  <c r="L184" i="1"/>
  <c r="N184" i="1" s="1"/>
  <c r="L185" i="1"/>
  <c r="N185" i="1" s="1"/>
  <c r="L190" i="1"/>
  <c r="N190" i="1" s="1"/>
  <c r="L208" i="1"/>
  <c r="N208" i="1" s="1"/>
  <c r="K214" i="1"/>
  <c r="K238" i="1"/>
  <c r="K246" i="1"/>
  <c r="K254" i="1"/>
  <c r="L255" i="1"/>
  <c r="N255" i="1" s="1"/>
  <c r="L256" i="1"/>
  <c r="N256" i="1" s="1"/>
  <c r="L258" i="1"/>
  <c r="N258" i="1" s="1"/>
  <c r="K262" i="1"/>
  <c r="L267" i="1"/>
  <c r="N267" i="1" s="1"/>
  <c r="L268" i="1"/>
  <c r="N268" i="1" s="1"/>
  <c r="K269" i="1"/>
  <c r="K278" i="1"/>
  <c r="L282" i="1"/>
  <c r="N282" i="1" s="1"/>
  <c r="L285" i="1"/>
  <c r="N285" i="1" s="1"/>
  <c r="K286" i="1"/>
  <c r="L290" i="1"/>
  <c r="N290" i="1" s="1"/>
  <c r="L293" i="1"/>
  <c r="N293" i="1" s="1"/>
  <c r="K295" i="1"/>
  <c r="L307" i="1"/>
  <c r="N307" i="1" s="1"/>
  <c r="L314" i="1"/>
  <c r="N314" i="1" s="1"/>
  <c r="K425" i="1"/>
  <c r="K191" i="1"/>
  <c r="K192" i="1"/>
  <c r="L195" i="1"/>
  <c r="N195" i="1" s="1"/>
  <c r="L221" i="1"/>
  <c r="N221" i="1" s="1"/>
  <c r="L224" i="1"/>
  <c r="N224" i="1" s="1"/>
  <c r="L228" i="1"/>
  <c r="N228" i="1" s="1"/>
  <c r="L235" i="1"/>
  <c r="N235" i="1" s="1"/>
  <c r="L239" i="1"/>
  <c r="N239" i="1" s="1"/>
  <c r="L243" i="1"/>
  <c r="N243" i="1" s="1"/>
  <c r="L247" i="1"/>
  <c r="N247" i="1" s="1"/>
  <c r="L251" i="1"/>
  <c r="N251" i="1" s="1"/>
  <c r="P262" i="1"/>
  <c r="K265" i="1"/>
  <c r="P270" i="1"/>
  <c r="L281" i="1"/>
  <c r="N281" i="1" s="1"/>
  <c r="K282" i="1"/>
  <c r="L289" i="1"/>
  <c r="N289" i="1" s="1"/>
  <c r="K290" i="1"/>
  <c r="L302" i="1"/>
  <c r="N302" i="1" s="1"/>
  <c r="K303" i="1"/>
  <c r="L306" i="1"/>
  <c r="N306" i="1" s="1"/>
  <c r="K307" i="1"/>
  <c r="K311" i="1"/>
  <c r="K164" i="1"/>
  <c r="L178" i="1"/>
  <c r="N178" i="1" s="1"/>
  <c r="K126" i="1"/>
  <c r="L165" i="1"/>
  <c r="N165" i="1" s="1"/>
  <c r="K186" i="1"/>
  <c r="P164" i="1"/>
  <c r="L171" i="1"/>
  <c r="N171" i="1" s="1"/>
  <c r="L176" i="1"/>
  <c r="N176" i="1" s="1"/>
  <c r="K178" i="1"/>
  <c r="K185" i="1"/>
  <c r="L186" i="1"/>
  <c r="N186" i="1" s="1"/>
  <c r="L188" i="1"/>
  <c r="N188" i="1" s="1"/>
  <c r="K190" i="1"/>
  <c r="K222" i="1"/>
  <c r="L225" i="1"/>
  <c r="N225" i="1" s="1"/>
  <c r="L229" i="1"/>
  <c r="N229" i="1" s="1"/>
  <c r="L233" i="1"/>
  <c r="N233" i="1" s="1"/>
  <c r="P234" i="1"/>
  <c r="L237" i="1"/>
  <c r="N237" i="1" s="1"/>
  <c r="P238" i="1"/>
  <c r="L241" i="1"/>
  <c r="N241" i="1" s="1"/>
  <c r="P242" i="1"/>
  <c r="L245" i="1"/>
  <c r="N245" i="1" s="1"/>
  <c r="P246" i="1"/>
  <c r="L249" i="1"/>
  <c r="N249" i="1" s="1"/>
  <c r="P250" i="1"/>
  <c r="L253" i="1"/>
  <c r="N253" i="1" s="1"/>
  <c r="P254" i="1"/>
  <c r="L259" i="1"/>
  <c r="N259" i="1" s="1"/>
  <c r="L260" i="1"/>
  <c r="N260" i="1" s="1"/>
  <c r="L277" i="1"/>
  <c r="N277" i="1" s="1"/>
  <c r="P133" i="1"/>
  <c r="L180" i="1"/>
  <c r="N180" i="1" s="1"/>
  <c r="L193" i="1"/>
  <c r="N193" i="1" s="1"/>
  <c r="K195" i="1"/>
  <c r="L197" i="1"/>
  <c r="N197" i="1" s="1"/>
  <c r="L201" i="1"/>
  <c r="N201" i="1" s="1"/>
  <c r="L205" i="1"/>
  <c r="N205" i="1" s="1"/>
  <c r="L209" i="1"/>
  <c r="N209" i="1" s="1"/>
  <c r="L213" i="1"/>
  <c r="N213" i="1" s="1"/>
  <c r="L217" i="1"/>
  <c r="N217" i="1" s="1"/>
  <c r="L220" i="1"/>
  <c r="N220" i="1" s="1"/>
  <c r="L263" i="1"/>
  <c r="N263" i="1" s="1"/>
  <c r="L264" i="1"/>
  <c r="N264" i="1" s="1"/>
  <c r="L271" i="1"/>
  <c r="N271" i="1" s="1"/>
  <c r="L272" i="1"/>
  <c r="N272" i="1" s="1"/>
  <c r="L283" i="1"/>
  <c r="N283" i="1" s="1"/>
  <c r="K284" i="1"/>
  <c r="L291" i="1"/>
  <c r="N291" i="1" s="1"/>
  <c r="K292" i="1"/>
  <c r="L304" i="1"/>
  <c r="N304" i="1" s="1"/>
  <c r="L305" i="1"/>
  <c r="N305" i="1" s="1"/>
  <c r="L308" i="1"/>
  <c r="N308" i="1" s="1"/>
  <c r="L309" i="1"/>
  <c r="N309" i="1" s="1"/>
  <c r="L312" i="1"/>
  <c r="N312" i="1" s="1"/>
  <c r="L313" i="1"/>
  <c r="N313" i="1" s="1"/>
  <c r="K179" i="1"/>
  <c r="L183" i="1"/>
  <c r="N183" i="1" s="1"/>
  <c r="K166" i="1"/>
  <c r="P166" i="1"/>
  <c r="K174" i="1"/>
  <c r="P174" i="1"/>
  <c r="P179" i="1"/>
  <c r="K183" i="1"/>
  <c r="K187" i="1"/>
  <c r="P187" i="1"/>
  <c r="P196" i="1"/>
  <c r="K196" i="1"/>
  <c r="P207" i="1"/>
  <c r="K207" i="1"/>
  <c r="P223" i="1"/>
  <c r="K223" i="1"/>
  <c r="P189" i="1"/>
  <c r="K189" i="1"/>
  <c r="P191" i="1"/>
  <c r="L196" i="1"/>
  <c r="N196" i="1" s="1"/>
  <c r="P199" i="1"/>
  <c r="P211" i="1"/>
  <c r="K211" i="1"/>
  <c r="P227" i="1"/>
  <c r="K227" i="1"/>
  <c r="L169" i="1"/>
  <c r="N169" i="1" s="1"/>
  <c r="L177" i="1"/>
  <c r="N177" i="1" s="1"/>
  <c r="L207" i="1"/>
  <c r="N207" i="1" s="1"/>
  <c r="P215" i="1"/>
  <c r="K215" i="1"/>
  <c r="P231" i="1"/>
  <c r="K231" i="1"/>
  <c r="K158" i="1"/>
  <c r="K162" i="1"/>
  <c r="L167" i="1"/>
  <c r="N167" i="1" s="1"/>
  <c r="K168" i="1"/>
  <c r="L175" i="1"/>
  <c r="N175" i="1" s="1"/>
  <c r="K176" i="1"/>
  <c r="K180" i="1"/>
  <c r="K184" i="1"/>
  <c r="K188" i="1"/>
  <c r="P203" i="1"/>
  <c r="K203" i="1"/>
  <c r="L211" i="1"/>
  <c r="N211" i="1" s="1"/>
  <c r="P219" i="1"/>
  <c r="K219" i="1"/>
  <c r="L227" i="1"/>
  <c r="N227" i="1" s="1"/>
  <c r="K193" i="1"/>
  <c r="K197" i="1"/>
  <c r="K201" i="1"/>
  <c r="K205" i="1"/>
  <c r="K209" i="1"/>
  <c r="K213" i="1"/>
  <c r="K217" i="1"/>
  <c r="K221" i="1"/>
  <c r="K225" i="1"/>
  <c r="K229" i="1"/>
  <c r="K233" i="1"/>
  <c r="K237" i="1"/>
  <c r="K241" i="1"/>
  <c r="K245" i="1"/>
  <c r="K249" i="1"/>
  <c r="K253" i="1"/>
  <c r="K277" i="1"/>
  <c r="K281" i="1"/>
  <c r="K285" i="1"/>
  <c r="K289" i="1"/>
  <c r="K293" i="1"/>
  <c r="K298" i="1"/>
  <c r="K302" i="1"/>
  <c r="K306" i="1"/>
  <c r="K310" i="1"/>
  <c r="K314" i="1"/>
  <c r="K200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K252" i="1"/>
  <c r="K256" i="1"/>
  <c r="K260" i="1"/>
  <c r="K264" i="1"/>
  <c r="K268" i="1"/>
  <c r="K272" i="1"/>
  <c r="K276" i="1"/>
  <c r="K297" i="1"/>
  <c r="K305" i="1"/>
  <c r="K309" i="1"/>
  <c r="K313" i="1"/>
  <c r="K235" i="1"/>
  <c r="K239" i="1"/>
  <c r="K243" i="1"/>
  <c r="K247" i="1"/>
  <c r="K251" i="1"/>
  <c r="K255" i="1"/>
  <c r="K259" i="1"/>
  <c r="K263" i="1"/>
  <c r="K267" i="1"/>
  <c r="K271" i="1"/>
  <c r="K275" i="1"/>
  <c r="K279" i="1"/>
  <c r="K283" i="1"/>
  <c r="K287" i="1"/>
  <c r="K291" i="1"/>
  <c r="K296" i="1"/>
  <c r="K300" i="1"/>
  <c r="K304" i="1"/>
  <c r="K308" i="1"/>
  <c r="K312" i="1"/>
  <c r="L161" i="1"/>
  <c r="N161" i="1" s="1"/>
  <c r="L126" i="1"/>
  <c r="N126" i="1" s="1"/>
  <c r="L127" i="1"/>
  <c r="N127" i="1" s="1"/>
  <c r="L159" i="1"/>
  <c r="N159" i="1" s="1"/>
  <c r="L163" i="1"/>
  <c r="N163" i="1" s="1"/>
  <c r="P141" i="1"/>
  <c r="K157" i="1"/>
  <c r="P157" i="1"/>
  <c r="K161" i="1"/>
  <c r="K165" i="1"/>
  <c r="K169" i="1"/>
  <c r="K173" i="1"/>
  <c r="K177" i="1"/>
  <c r="K159" i="1"/>
  <c r="K163" i="1"/>
  <c r="K167" i="1"/>
  <c r="K171" i="1"/>
  <c r="K175" i="1"/>
  <c r="K134" i="1"/>
  <c r="L134" i="1"/>
  <c r="N134" i="1" s="1"/>
  <c r="L135" i="1"/>
  <c r="N135" i="1" s="1"/>
  <c r="L136" i="1"/>
  <c r="N136" i="1" s="1"/>
  <c r="L97" i="1"/>
  <c r="N97" i="1" s="1"/>
  <c r="P130" i="1"/>
  <c r="P137" i="1"/>
  <c r="L112" i="1"/>
  <c r="N112" i="1" s="1"/>
  <c r="L121" i="1"/>
  <c r="N121" i="1" s="1"/>
  <c r="K122" i="1"/>
  <c r="K141" i="1"/>
  <c r="K97" i="1"/>
  <c r="L131" i="1"/>
  <c r="N131" i="1" s="1"/>
  <c r="L132" i="1"/>
  <c r="N132" i="1" s="1"/>
  <c r="L122" i="1"/>
  <c r="N122" i="1" s="1"/>
  <c r="L128" i="1"/>
  <c r="N128" i="1" s="1"/>
  <c r="K137" i="1"/>
  <c r="L123" i="1"/>
  <c r="N123" i="1" s="1"/>
  <c r="L124" i="1"/>
  <c r="N124" i="1" s="1"/>
  <c r="L133" i="1"/>
  <c r="N133" i="1" s="1"/>
  <c r="L129" i="1"/>
  <c r="N129" i="1" s="1"/>
  <c r="K130" i="1"/>
  <c r="L125" i="1"/>
  <c r="N125" i="1" s="1"/>
  <c r="L138" i="1"/>
  <c r="N138" i="1" s="1"/>
  <c r="L139" i="1"/>
  <c r="N139" i="1" s="1"/>
  <c r="L140" i="1"/>
  <c r="N140" i="1" s="1"/>
  <c r="L142" i="1"/>
  <c r="N142" i="1" s="1"/>
  <c r="L143" i="1"/>
  <c r="N143" i="1" s="1"/>
  <c r="L144" i="1"/>
  <c r="N144" i="1" s="1"/>
  <c r="K109" i="1"/>
  <c r="L109" i="1"/>
  <c r="N109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K121" i="1"/>
  <c r="K125" i="1"/>
  <c r="K129" i="1"/>
  <c r="L101" i="1"/>
  <c r="N101" i="1" s="1"/>
  <c r="L99" i="1"/>
  <c r="N99" i="1" s="1"/>
  <c r="L100" i="1"/>
  <c r="N100" i="1" s="1"/>
  <c r="K101" i="1"/>
  <c r="K124" i="1"/>
  <c r="K128" i="1"/>
  <c r="K132" i="1"/>
  <c r="K136" i="1"/>
  <c r="K140" i="1"/>
  <c r="K144" i="1"/>
  <c r="K123" i="1"/>
  <c r="K127" i="1"/>
  <c r="K131" i="1"/>
  <c r="K135" i="1"/>
  <c r="K139" i="1"/>
  <c r="K143" i="1"/>
  <c r="L110" i="1"/>
  <c r="N110" i="1" s="1"/>
  <c r="L111" i="1"/>
  <c r="N111" i="1" s="1"/>
  <c r="K138" i="1"/>
  <c r="K142" i="1"/>
  <c r="L96" i="1"/>
  <c r="N96" i="1" s="1"/>
  <c r="K105" i="1"/>
  <c r="L98" i="1"/>
  <c r="N98" i="1" s="1"/>
  <c r="K96" i="1"/>
  <c r="K100" i="1"/>
  <c r="K104" i="1"/>
  <c r="K108" i="1"/>
  <c r="K112" i="1"/>
  <c r="K99" i="1"/>
  <c r="K103" i="1"/>
  <c r="K107" i="1"/>
  <c r="K111" i="1"/>
  <c r="K98" i="1"/>
  <c r="K102" i="1"/>
  <c r="K106" i="1"/>
  <c r="K110" i="1"/>
  <c r="W90" i="1" l="1"/>
  <c r="P90" i="1"/>
  <c r="O90" i="1"/>
  <c r="W89" i="1"/>
  <c r="P89" i="1"/>
  <c r="O89" i="1"/>
  <c r="W88" i="1"/>
  <c r="P88" i="1"/>
  <c r="O88" i="1"/>
  <c r="W87" i="1"/>
  <c r="L87" i="1"/>
  <c r="N87" i="1" s="1"/>
  <c r="O87" i="1"/>
  <c r="W86" i="1"/>
  <c r="P86" i="1"/>
  <c r="O86" i="1"/>
  <c r="W85" i="1"/>
  <c r="R85" i="1"/>
  <c r="P85" i="1" s="1"/>
  <c r="O85" i="1"/>
  <c r="W84" i="1"/>
  <c r="R84" i="1"/>
  <c r="L84" i="1" s="1"/>
  <c r="N84" i="1" s="1"/>
  <c r="O84" i="1"/>
  <c r="W83" i="1"/>
  <c r="R83" i="1"/>
  <c r="P83" i="1" s="1"/>
  <c r="O83" i="1"/>
  <c r="W82" i="1"/>
  <c r="R82" i="1"/>
  <c r="P82" i="1" s="1"/>
  <c r="O82" i="1"/>
  <c r="W81" i="1"/>
  <c r="R81" i="1"/>
  <c r="P81" i="1" s="1"/>
  <c r="O81" i="1"/>
  <c r="W76" i="1"/>
  <c r="R76" i="1"/>
  <c r="P76" i="1" s="1"/>
  <c r="O76" i="1"/>
  <c r="W75" i="1"/>
  <c r="R75" i="1"/>
  <c r="O75" i="1"/>
  <c r="N75" i="1"/>
  <c r="P84" i="1" l="1"/>
  <c r="K84" i="1"/>
  <c r="L85" i="1"/>
  <c r="N85" i="1" s="1"/>
  <c r="L86" i="1"/>
  <c r="N86" i="1" s="1"/>
  <c r="K76" i="1"/>
  <c r="L76" i="1"/>
  <c r="N76" i="1" s="1"/>
  <c r="K88" i="1"/>
  <c r="L82" i="1"/>
  <c r="N82" i="1" s="1"/>
  <c r="K87" i="1"/>
  <c r="P87" i="1"/>
  <c r="L88" i="1"/>
  <c r="N88" i="1" s="1"/>
  <c r="L83" i="1"/>
  <c r="N83" i="1" s="1"/>
  <c r="L89" i="1"/>
  <c r="N89" i="1" s="1"/>
  <c r="L90" i="1"/>
  <c r="N90" i="1" s="1"/>
  <c r="K83" i="1"/>
  <c r="L81" i="1"/>
  <c r="N81" i="1" s="1"/>
  <c r="K82" i="1"/>
  <c r="K86" i="1"/>
  <c r="K90" i="1"/>
  <c r="K81" i="1"/>
  <c r="K85" i="1"/>
  <c r="K89" i="1"/>
  <c r="L33" i="1"/>
  <c r="N33" i="1" s="1"/>
  <c r="O33" i="1"/>
  <c r="P33" i="1"/>
  <c r="R33" i="1"/>
  <c r="K33" i="1" s="1"/>
  <c r="W33" i="1"/>
  <c r="L26" i="1"/>
  <c r="N26" i="1" s="1"/>
  <c r="O26" i="1"/>
  <c r="P26" i="1"/>
  <c r="R26" i="1"/>
  <c r="K26" i="1" s="1"/>
  <c r="W26" i="1"/>
  <c r="U26" i="1" l="1"/>
  <c r="U33" i="1"/>
  <c r="R154" i="1" l="1"/>
  <c r="K154" i="1" s="1"/>
  <c r="R155" i="1"/>
  <c r="K155" i="1" s="1"/>
  <c r="R156" i="1"/>
  <c r="K156" i="1" s="1"/>
  <c r="R294" i="1"/>
  <c r="K294" i="1" s="1"/>
  <c r="R315" i="1"/>
  <c r="K315" i="1" s="1"/>
  <c r="R316" i="1"/>
  <c r="K316" i="1" s="1"/>
  <c r="R317" i="1"/>
  <c r="K317" i="1" s="1"/>
  <c r="R318" i="1"/>
  <c r="K318" i="1" s="1"/>
  <c r="R319" i="1"/>
  <c r="K319" i="1" s="1"/>
  <c r="R320" i="1"/>
  <c r="K320" i="1" s="1"/>
  <c r="R321" i="1"/>
  <c r="K321" i="1" s="1"/>
  <c r="R322" i="1"/>
  <c r="K322" i="1" s="1"/>
  <c r="R323" i="1"/>
  <c r="K323" i="1" s="1"/>
  <c r="R324" i="1"/>
  <c r="K324" i="1" s="1"/>
  <c r="R325" i="1"/>
  <c r="K325" i="1" s="1"/>
  <c r="R326" i="1"/>
  <c r="K326" i="1" s="1"/>
  <c r="R327" i="1"/>
  <c r="K327" i="1" s="1"/>
  <c r="R328" i="1"/>
  <c r="K328" i="1" s="1"/>
  <c r="R329" i="1"/>
  <c r="K329" i="1" s="1"/>
  <c r="R330" i="1"/>
  <c r="K330" i="1" s="1"/>
  <c r="R331" i="1"/>
  <c r="K331" i="1" s="1"/>
  <c r="R332" i="1"/>
  <c r="K332" i="1" s="1"/>
  <c r="R333" i="1"/>
  <c r="K333" i="1" s="1"/>
  <c r="R334" i="1"/>
  <c r="K334" i="1" s="1"/>
  <c r="R335" i="1"/>
  <c r="K335" i="1" s="1"/>
  <c r="R336" i="1"/>
  <c r="K336" i="1" s="1"/>
  <c r="R337" i="1"/>
  <c r="K337" i="1" s="1"/>
  <c r="R338" i="1"/>
  <c r="K338" i="1" s="1"/>
  <c r="R339" i="1"/>
  <c r="K339" i="1" s="1"/>
  <c r="R340" i="1"/>
  <c r="K340" i="1" s="1"/>
  <c r="R341" i="1"/>
  <c r="K341" i="1" s="1"/>
  <c r="R342" i="1"/>
  <c r="K342" i="1" s="1"/>
  <c r="R343" i="1"/>
  <c r="K343" i="1" s="1"/>
  <c r="R344" i="1"/>
  <c r="K344" i="1" s="1"/>
  <c r="R345" i="1"/>
  <c r="K345" i="1" s="1"/>
  <c r="R346" i="1"/>
  <c r="K346" i="1" s="1"/>
  <c r="R347" i="1"/>
  <c r="K347" i="1" s="1"/>
  <c r="R348" i="1"/>
  <c r="K348" i="1" s="1"/>
  <c r="R349" i="1"/>
  <c r="K349" i="1" s="1"/>
  <c r="R350" i="1"/>
  <c r="K350" i="1" s="1"/>
  <c r="R351" i="1"/>
  <c r="K351" i="1" s="1"/>
  <c r="R352" i="1"/>
  <c r="K352" i="1" s="1"/>
  <c r="R353" i="1"/>
  <c r="K353" i="1" s="1"/>
  <c r="R354" i="1"/>
  <c r="K354" i="1" s="1"/>
  <c r="R355" i="1"/>
  <c r="K355" i="1" s="1"/>
  <c r="R356" i="1"/>
  <c r="K356" i="1" s="1"/>
  <c r="R357" i="1"/>
  <c r="K357" i="1" s="1"/>
  <c r="R358" i="1"/>
  <c r="K358" i="1" s="1"/>
  <c r="R359" i="1"/>
  <c r="K359" i="1" s="1"/>
  <c r="R360" i="1"/>
  <c r="K360" i="1" s="1"/>
  <c r="R361" i="1"/>
  <c r="K361" i="1" s="1"/>
  <c r="R362" i="1"/>
  <c r="K362" i="1" s="1"/>
  <c r="R363" i="1"/>
  <c r="K363" i="1" s="1"/>
  <c r="R364" i="1"/>
  <c r="K364" i="1" s="1"/>
  <c r="R365" i="1"/>
  <c r="K365" i="1" s="1"/>
  <c r="R366" i="1"/>
  <c r="K366" i="1" s="1"/>
  <c r="R367" i="1"/>
  <c r="K367" i="1" s="1"/>
  <c r="R368" i="1"/>
  <c r="K368" i="1" s="1"/>
  <c r="R369" i="1"/>
  <c r="K369" i="1" s="1"/>
  <c r="R370" i="1"/>
  <c r="K370" i="1" s="1"/>
  <c r="R371" i="1"/>
  <c r="K371" i="1" s="1"/>
  <c r="R372" i="1"/>
  <c r="K372" i="1" s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52" i="1"/>
  <c r="R453" i="1"/>
  <c r="R454" i="1"/>
  <c r="R455" i="1"/>
  <c r="R456" i="1"/>
  <c r="R457" i="1"/>
  <c r="R458" i="1"/>
  <c r="R459" i="1"/>
  <c r="R461" i="1"/>
  <c r="R462" i="1"/>
  <c r="R463" i="1"/>
  <c r="R465" i="1"/>
  <c r="R466" i="1"/>
  <c r="R467" i="1"/>
  <c r="R468" i="1"/>
  <c r="R469" i="1"/>
  <c r="R470" i="1"/>
  <c r="R471" i="1"/>
  <c r="R472" i="1"/>
  <c r="R492" i="1"/>
  <c r="R493" i="1"/>
  <c r="R494" i="1"/>
  <c r="R495" i="1"/>
  <c r="R496" i="1"/>
  <c r="R498" i="1"/>
  <c r="R499" i="1"/>
  <c r="R500" i="1"/>
  <c r="R501" i="1"/>
  <c r="R503" i="1"/>
  <c r="R504" i="1"/>
  <c r="R505" i="1"/>
  <c r="R506" i="1"/>
  <c r="R507" i="1"/>
  <c r="R508" i="1"/>
  <c r="R509" i="1"/>
  <c r="R519" i="1"/>
  <c r="R524" i="1"/>
  <c r="R525" i="1"/>
  <c r="R527" i="1"/>
  <c r="R153" i="1"/>
  <c r="K153" i="1" s="1"/>
  <c r="R150" i="1"/>
  <c r="R149" i="1"/>
  <c r="R148" i="1"/>
  <c r="R147" i="1"/>
  <c r="R146" i="1"/>
  <c r="R145" i="1"/>
  <c r="R120" i="1"/>
  <c r="R119" i="1"/>
  <c r="R118" i="1"/>
  <c r="R117" i="1"/>
  <c r="R116" i="1"/>
  <c r="R115" i="1"/>
  <c r="R114" i="1"/>
  <c r="R113" i="1"/>
  <c r="R95" i="1"/>
  <c r="R94" i="1"/>
  <c r="R93" i="1"/>
  <c r="R92" i="1"/>
  <c r="R91" i="1"/>
  <c r="R80" i="1"/>
  <c r="R79" i="1"/>
  <c r="R78" i="1"/>
  <c r="R77" i="1"/>
  <c r="L74" i="1"/>
  <c r="L73" i="1"/>
  <c r="L72" i="1"/>
  <c r="L71" i="1"/>
  <c r="L70" i="1"/>
  <c r="R56" i="1"/>
  <c r="R55" i="1"/>
  <c r="R54" i="1"/>
  <c r="R52" i="1"/>
  <c r="R51" i="1"/>
  <c r="R50" i="1"/>
  <c r="R49" i="1"/>
  <c r="R48" i="1"/>
  <c r="R47" i="1"/>
  <c r="R46" i="1"/>
  <c r="R45" i="1"/>
  <c r="R44" i="1"/>
  <c r="R43" i="1"/>
  <c r="R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7" i="1"/>
  <c r="W78" i="1"/>
  <c r="W79" i="1"/>
  <c r="W80" i="1"/>
  <c r="W91" i="1"/>
  <c r="W92" i="1"/>
  <c r="W93" i="1"/>
  <c r="W94" i="1"/>
  <c r="W95" i="1"/>
  <c r="W113" i="1"/>
  <c r="W114" i="1"/>
  <c r="W115" i="1"/>
  <c r="W116" i="1"/>
  <c r="W117" i="1"/>
  <c r="W118" i="1"/>
  <c r="W119" i="1"/>
  <c r="W120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29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52" i="1"/>
  <c r="W453" i="1"/>
  <c r="W454" i="1"/>
  <c r="W455" i="1"/>
  <c r="W456" i="1"/>
  <c r="W457" i="1"/>
  <c r="W458" i="1"/>
  <c r="W459" i="1"/>
  <c r="W461" i="1"/>
  <c r="W462" i="1"/>
  <c r="W463" i="1"/>
  <c r="W465" i="1"/>
  <c r="W466" i="1"/>
  <c r="W467" i="1"/>
  <c r="W468" i="1"/>
  <c r="W469" i="1"/>
  <c r="W470" i="1"/>
  <c r="W471" i="1"/>
  <c r="W472" i="1"/>
  <c r="W492" i="1"/>
  <c r="W493" i="1"/>
  <c r="W494" i="1"/>
  <c r="W495" i="1"/>
  <c r="W496" i="1"/>
  <c r="W498" i="1"/>
  <c r="W499" i="1"/>
  <c r="W500" i="1"/>
  <c r="W501" i="1"/>
  <c r="W503" i="1"/>
  <c r="W504" i="1"/>
  <c r="W505" i="1"/>
  <c r="W506" i="1"/>
  <c r="W507" i="1"/>
  <c r="W508" i="1"/>
  <c r="W509" i="1"/>
  <c r="W519" i="1"/>
  <c r="W524" i="1"/>
  <c r="W525" i="1"/>
  <c r="W527" i="1"/>
  <c r="W42" i="1"/>
  <c r="W32" i="1"/>
  <c r="W30" i="1"/>
  <c r="W31" i="1"/>
  <c r="W28" i="1"/>
  <c r="W29" i="1"/>
  <c r="W27" i="1"/>
  <c r="P32" i="1" l="1"/>
  <c r="P30" i="1"/>
  <c r="P31" i="1"/>
  <c r="P28" i="1"/>
  <c r="P29" i="1"/>
  <c r="P27" i="1"/>
  <c r="L32" i="1"/>
  <c r="L30" i="1"/>
  <c r="L31" i="1"/>
  <c r="L28" i="1"/>
  <c r="L29" i="1"/>
  <c r="L27" i="1"/>
  <c r="O27" i="1"/>
  <c r="O29" i="1"/>
  <c r="O28" i="1"/>
  <c r="O31" i="1"/>
  <c r="O30" i="1"/>
  <c r="O32" i="1"/>
  <c r="R32" i="1"/>
  <c r="K32" i="1" s="1"/>
  <c r="R30" i="1"/>
  <c r="K30" i="1" s="1"/>
  <c r="R31" i="1"/>
  <c r="K31" i="1" s="1"/>
  <c r="R28" i="1"/>
  <c r="K28" i="1" s="1"/>
  <c r="R29" i="1"/>
  <c r="K29" i="1" s="1"/>
  <c r="R27" i="1"/>
  <c r="K27" i="1" s="1"/>
  <c r="U28" i="1" l="1"/>
  <c r="U31" i="1"/>
  <c r="U27" i="1"/>
  <c r="U30" i="1"/>
  <c r="U29" i="1"/>
  <c r="U32" i="1"/>
  <c r="N52" i="1" l="1"/>
  <c r="N77" i="1"/>
  <c r="N91" i="1"/>
  <c r="N114" i="1"/>
  <c r="N151" i="1"/>
  <c r="N152" i="1"/>
  <c r="N373" i="1"/>
  <c r="N458" i="1"/>
  <c r="N462" i="1"/>
  <c r="N466" i="1"/>
  <c r="N470" i="1"/>
  <c r="N493" i="1"/>
  <c r="N500" i="1"/>
  <c r="N504" i="1"/>
  <c r="N506" i="1"/>
  <c r="N524" i="1"/>
  <c r="N30" i="1"/>
  <c r="N31" i="1"/>
  <c r="N28" i="1"/>
  <c r="N29" i="1"/>
  <c r="N27" i="1"/>
  <c r="P68" i="1"/>
  <c r="O68" i="1"/>
  <c r="L68" i="1" l="1"/>
  <c r="N68" i="1" s="1"/>
  <c r="K68" i="1"/>
  <c r="O65" i="1"/>
  <c r="P65" i="1"/>
  <c r="O66" i="1"/>
  <c r="P66" i="1"/>
  <c r="P67" i="1"/>
  <c r="O67" i="1"/>
  <c r="P61" i="1"/>
  <c r="O61" i="1"/>
  <c r="P57" i="1"/>
  <c r="O57" i="1"/>
  <c r="P58" i="1"/>
  <c r="O58" i="1"/>
  <c r="P72" i="1"/>
  <c r="K73" i="1"/>
  <c r="N74" i="1"/>
  <c r="O73" i="1"/>
  <c r="O54" i="1"/>
  <c r="P54" i="1"/>
  <c r="O55" i="1"/>
  <c r="P55" i="1"/>
  <c r="O56" i="1"/>
  <c r="P56" i="1"/>
  <c r="O59" i="1"/>
  <c r="P59" i="1"/>
  <c r="O60" i="1"/>
  <c r="P60" i="1"/>
  <c r="O62" i="1"/>
  <c r="P62" i="1"/>
  <c r="O63" i="1"/>
  <c r="P63" i="1"/>
  <c r="O64" i="1"/>
  <c r="P64" i="1"/>
  <c r="O70" i="1"/>
  <c r="P70" i="1"/>
  <c r="O69" i="1"/>
  <c r="P69" i="1"/>
  <c r="O71" i="1"/>
  <c r="P71" i="1"/>
  <c r="O72" i="1"/>
  <c r="O74" i="1"/>
  <c r="K65" i="1" l="1"/>
  <c r="L66" i="1"/>
  <c r="N66" i="1" s="1"/>
  <c r="L65" i="1"/>
  <c r="N65" i="1" s="1"/>
  <c r="K66" i="1"/>
  <c r="L67" i="1"/>
  <c r="N67" i="1" s="1"/>
  <c r="K67" i="1"/>
  <c r="P74" i="1"/>
  <c r="K74" i="1"/>
  <c r="L61" i="1"/>
  <c r="N61" i="1" s="1"/>
  <c r="K61" i="1"/>
  <c r="K57" i="1"/>
  <c r="L57" i="1"/>
  <c r="N57" i="1" s="1"/>
  <c r="K58" i="1"/>
  <c r="L58" i="1"/>
  <c r="N58" i="1" s="1"/>
  <c r="K72" i="1"/>
  <c r="N73" i="1"/>
  <c r="P73" i="1"/>
  <c r="N72" i="1"/>
  <c r="K60" i="1"/>
  <c r="L60" i="1"/>
  <c r="N60" i="1" s="1"/>
  <c r="L59" i="1"/>
  <c r="N59" i="1" s="1"/>
  <c r="K59" i="1"/>
  <c r="M37" i="1" l="1"/>
  <c r="K35" i="1" s="1"/>
  <c r="T34" i="1" l="1"/>
  <c r="T37" i="1" s="1"/>
  <c r="T36" i="1"/>
  <c r="T39" i="1" s="1"/>
  <c r="T35" i="1"/>
  <c r="T38" i="1" s="1"/>
  <c r="M38" i="1" l="1"/>
  <c r="N38" i="1"/>
  <c r="O471" i="1"/>
  <c r="K471" i="1"/>
  <c r="O52" i="1"/>
  <c r="O527" i="1"/>
  <c r="O525" i="1"/>
  <c r="O524" i="1"/>
  <c r="O519" i="1"/>
  <c r="O509" i="1"/>
  <c r="O508" i="1"/>
  <c r="O507" i="1"/>
  <c r="O506" i="1"/>
  <c r="O505" i="1"/>
  <c r="O504" i="1"/>
  <c r="O503" i="1"/>
  <c r="O501" i="1"/>
  <c r="O500" i="1"/>
  <c r="O499" i="1"/>
  <c r="O498" i="1"/>
  <c r="O496" i="1"/>
  <c r="O495" i="1"/>
  <c r="O494" i="1"/>
  <c r="O493" i="1"/>
  <c r="O492" i="1"/>
  <c r="O472" i="1"/>
  <c r="O470" i="1"/>
  <c r="O469" i="1"/>
  <c r="O468" i="1"/>
  <c r="O467" i="1"/>
  <c r="O466" i="1"/>
  <c r="O465" i="1"/>
  <c r="O463" i="1"/>
  <c r="O462" i="1"/>
  <c r="O461" i="1"/>
  <c r="O459" i="1"/>
  <c r="O458" i="1"/>
  <c r="O457" i="1"/>
  <c r="O456" i="1"/>
  <c r="O455" i="1"/>
  <c r="O454" i="1"/>
  <c r="O453" i="1"/>
  <c r="O452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294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20" i="1"/>
  <c r="O119" i="1"/>
  <c r="O118" i="1"/>
  <c r="O117" i="1"/>
  <c r="O116" i="1"/>
  <c r="O115" i="1"/>
  <c r="O114" i="1"/>
  <c r="O113" i="1"/>
  <c r="O95" i="1"/>
  <c r="O94" i="1"/>
  <c r="O93" i="1"/>
  <c r="O92" i="1"/>
  <c r="O91" i="1"/>
  <c r="O80" i="1"/>
  <c r="O79" i="1"/>
  <c r="O78" i="1"/>
  <c r="O77" i="1"/>
  <c r="O53" i="1"/>
  <c r="O51" i="1"/>
  <c r="O50" i="1"/>
  <c r="O49" i="1"/>
  <c r="O48" i="1"/>
  <c r="O47" i="1"/>
  <c r="O46" i="1"/>
  <c r="O45" i="1"/>
  <c r="O44" i="1"/>
  <c r="O43" i="1"/>
  <c r="O42" i="1"/>
  <c r="T23" i="1"/>
  <c r="N32" i="1"/>
  <c r="N22" i="1" s="1"/>
  <c r="N41" i="1"/>
  <c r="P42" i="1"/>
  <c r="K43" i="1"/>
  <c r="K44" i="1"/>
  <c r="L44" i="1"/>
  <c r="N44" i="1" s="1"/>
  <c r="P44" i="1"/>
  <c r="K45" i="1"/>
  <c r="K46" i="1"/>
  <c r="K47" i="1"/>
  <c r="K48" i="1"/>
  <c r="K49" i="1"/>
  <c r="K50" i="1"/>
  <c r="K51" i="1"/>
  <c r="L51" i="1"/>
  <c r="N51" i="1" s="1"/>
  <c r="P51" i="1"/>
  <c r="P52" i="1"/>
  <c r="K53" i="1"/>
  <c r="K54" i="1"/>
  <c r="K55" i="1"/>
  <c r="L55" i="1"/>
  <c r="N55" i="1" s="1"/>
  <c r="K56" i="1"/>
  <c r="L63" i="1"/>
  <c r="N63" i="1" s="1"/>
  <c r="K64" i="1"/>
  <c r="K70" i="1"/>
  <c r="K69" i="1"/>
  <c r="N71" i="1"/>
  <c r="L78" i="1"/>
  <c r="N78" i="1" s="1"/>
  <c r="P79" i="1"/>
  <c r="L80" i="1"/>
  <c r="N80" i="1" s="1"/>
  <c r="K92" i="1"/>
  <c r="L93" i="1"/>
  <c r="N93" i="1" s="1"/>
  <c r="L94" i="1"/>
  <c r="N94" i="1" s="1"/>
  <c r="L95" i="1"/>
  <c r="N95" i="1" s="1"/>
  <c r="L113" i="1"/>
  <c r="N113" i="1" s="1"/>
  <c r="L115" i="1"/>
  <c r="N115" i="1" s="1"/>
  <c r="K116" i="1"/>
  <c r="K117" i="1"/>
  <c r="L118" i="1"/>
  <c r="N118" i="1" s="1"/>
  <c r="P119" i="1"/>
  <c r="P120" i="1"/>
  <c r="P145" i="1"/>
  <c r="P146" i="1"/>
  <c r="P147" i="1"/>
  <c r="P148" i="1"/>
  <c r="P149" i="1"/>
  <c r="P150" i="1"/>
  <c r="P335" i="1"/>
  <c r="P336" i="1"/>
  <c r="P337" i="1"/>
  <c r="P339" i="1"/>
  <c r="P364" i="1"/>
  <c r="L365" i="1"/>
  <c r="N365" i="1" s="1"/>
  <c r="L366" i="1"/>
  <c r="N366" i="1" s="1"/>
  <c r="L367" i="1"/>
  <c r="N367" i="1" s="1"/>
  <c r="L368" i="1"/>
  <c r="N368" i="1" s="1"/>
  <c r="L369" i="1"/>
  <c r="N369" i="1" s="1"/>
  <c r="L370" i="1"/>
  <c r="N370" i="1" s="1"/>
  <c r="L371" i="1"/>
  <c r="N371" i="1" s="1"/>
  <c r="L372" i="1"/>
  <c r="N372" i="1" s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L391" i="1"/>
  <c r="N391" i="1" s="1"/>
  <c r="L408" i="1"/>
  <c r="N408" i="1" s="1"/>
  <c r="L409" i="1"/>
  <c r="N409" i="1" s="1"/>
  <c r="L410" i="1"/>
  <c r="N410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8" i="1"/>
  <c r="N418" i="1" s="1"/>
  <c r="L419" i="1"/>
  <c r="N419" i="1" s="1"/>
  <c r="L420" i="1"/>
  <c r="N420" i="1" s="1"/>
  <c r="P421" i="1"/>
  <c r="P422" i="1"/>
  <c r="P423" i="1"/>
  <c r="P424" i="1"/>
  <c r="P452" i="1"/>
  <c r="P453" i="1"/>
  <c r="P454" i="1"/>
  <c r="P455" i="1"/>
  <c r="P456" i="1"/>
  <c r="P457" i="1"/>
  <c r="K459" i="1"/>
  <c r="K461" i="1"/>
  <c r="K463" i="1"/>
  <c r="K465" i="1"/>
  <c r="L467" i="1"/>
  <c r="N467" i="1" s="1"/>
  <c r="L468" i="1"/>
  <c r="N468" i="1" s="1"/>
  <c r="L469" i="1"/>
  <c r="N469" i="1" s="1"/>
  <c r="K472" i="1"/>
  <c r="K492" i="1"/>
  <c r="K494" i="1"/>
  <c r="K495" i="1"/>
  <c r="L496" i="1"/>
  <c r="N496" i="1" s="1"/>
  <c r="K498" i="1"/>
  <c r="K499" i="1"/>
  <c r="P501" i="1"/>
  <c r="P503" i="1"/>
  <c r="P505" i="1"/>
  <c r="L507" i="1"/>
  <c r="N507" i="1" s="1"/>
  <c r="L508" i="1"/>
  <c r="N508" i="1" s="1"/>
  <c r="L509" i="1"/>
  <c r="N509" i="1" s="1"/>
  <c r="L519" i="1"/>
  <c r="N519" i="1" s="1"/>
  <c r="K525" i="1"/>
  <c r="K527" i="1"/>
  <c r="L62" i="1" l="1"/>
  <c r="N62" i="1" s="1"/>
  <c r="K62" i="1"/>
  <c r="P353" i="1"/>
  <c r="P78" i="1"/>
  <c r="K391" i="1"/>
  <c r="P48" i="1"/>
  <c r="P412" i="1"/>
  <c r="P414" i="1"/>
  <c r="P343" i="1"/>
  <c r="K94" i="1"/>
  <c r="K20" i="1"/>
  <c r="T22" i="1"/>
  <c r="N23" i="1" s="1"/>
  <c r="P410" i="1"/>
  <c r="P496" i="1"/>
  <c r="L494" i="1"/>
  <c r="N494" i="1" s="1"/>
  <c r="P469" i="1"/>
  <c r="P467" i="1"/>
  <c r="K80" i="1"/>
  <c r="K78" i="1"/>
  <c r="L48" i="1"/>
  <c r="N48" i="1" s="1"/>
  <c r="P471" i="1"/>
  <c r="K496" i="1"/>
  <c r="K469" i="1"/>
  <c r="K419" i="1"/>
  <c r="P416" i="1"/>
  <c r="P341" i="1"/>
  <c r="L498" i="1"/>
  <c r="N498" i="1" s="1"/>
  <c r="L463" i="1"/>
  <c r="N463" i="1" s="1"/>
  <c r="P420" i="1"/>
  <c r="P418" i="1"/>
  <c r="K411" i="1"/>
  <c r="L363" i="1"/>
  <c r="N363" i="1" s="1"/>
  <c r="P355" i="1"/>
  <c r="L525" i="1"/>
  <c r="N525" i="1" s="1"/>
  <c r="P508" i="1"/>
  <c r="P519" i="1"/>
  <c r="K508" i="1"/>
  <c r="P495" i="1"/>
  <c r="K415" i="1"/>
  <c r="P408" i="1"/>
  <c r="L364" i="1"/>
  <c r="N364" i="1" s="1"/>
  <c r="P359" i="1"/>
  <c r="P357" i="1"/>
  <c r="L355" i="1"/>
  <c r="N355" i="1" s="1"/>
  <c r="P345" i="1"/>
  <c r="P95" i="1"/>
  <c r="K71" i="1"/>
  <c r="N70" i="1"/>
  <c r="K63" i="1"/>
  <c r="L56" i="1"/>
  <c r="N56" i="1" s="1"/>
  <c r="L499" i="1"/>
  <c r="N499" i="1" s="1"/>
  <c r="L465" i="1"/>
  <c r="N465" i="1" s="1"/>
  <c r="L459" i="1"/>
  <c r="N459" i="1" s="1"/>
  <c r="K421" i="1"/>
  <c r="L359" i="1"/>
  <c r="N359" i="1" s="1"/>
  <c r="K95" i="1"/>
  <c r="L471" i="1"/>
  <c r="N471" i="1" s="1"/>
  <c r="P525" i="1"/>
  <c r="L374" i="1"/>
  <c r="N374" i="1" s="1"/>
  <c r="P360" i="1"/>
  <c r="P351" i="1"/>
  <c r="P349" i="1"/>
  <c r="P347" i="1"/>
  <c r="L527" i="1"/>
  <c r="N527" i="1" s="1"/>
  <c r="K509" i="1"/>
  <c r="L503" i="1"/>
  <c r="N503" i="1" s="1"/>
  <c r="L501" i="1"/>
  <c r="N501" i="1" s="1"/>
  <c r="K519" i="1"/>
  <c r="P507" i="1"/>
  <c r="K503" i="1"/>
  <c r="K501" i="1"/>
  <c r="L495" i="1"/>
  <c r="N495" i="1" s="1"/>
  <c r="P492" i="1"/>
  <c r="P472" i="1"/>
  <c r="P468" i="1"/>
  <c r="K467" i="1"/>
  <c r="P461" i="1"/>
  <c r="P459" i="1"/>
  <c r="L423" i="1"/>
  <c r="N423" i="1" s="1"/>
  <c r="L421" i="1"/>
  <c r="N421" i="1" s="1"/>
  <c r="K418" i="1"/>
  <c r="K414" i="1"/>
  <c r="K410" i="1"/>
  <c r="P387" i="1"/>
  <c r="P385" i="1"/>
  <c r="P383" i="1"/>
  <c r="P381" i="1"/>
  <c r="P379" i="1"/>
  <c r="P377" i="1"/>
  <c r="P375" i="1"/>
  <c r="L360" i="1"/>
  <c r="N360" i="1" s="1"/>
  <c r="L356" i="1"/>
  <c r="N356" i="1" s="1"/>
  <c r="P352" i="1"/>
  <c r="L351" i="1"/>
  <c r="N351" i="1" s="1"/>
  <c r="L347" i="1"/>
  <c r="N347" i="1" s="1"/>
  <c r="L343" i="1"/>
  <c r="N343" i="1" s="1"/>
  <c r="L150" i="1"/>
  <c r="N150" i="1" s="1"/>
  <c r="L148" i="1"/>
  <c r="N148" i="1" s="1"/>
  <c r="L146" i="1"/>
  <c r="N146" i="1" s="1"/>
  <c r="L120" i="1"/>
  <c r="N120" i="1" s="1"/>
  <c r="P118" i="1"/>
  <c r="P116" i="1"/>
  <c r="P115" i="1"/>
  <c r="P113" i="1"/>
  <c r="P92" i="1"/>
  <c r="P53" i="1"/>
  <c r="P47" i="1"/>
  <c r="L42" i="1"/>
  <c r="N42" i="1" s="1"/>
  <c r="K507" i="1"/>
  <c r="L492" i="1"/>
  <c r="N492" i="1" s="1"/>
  <c r="L472" i="1"/>
  <c r="N472" i="1" s="1"/>
  <c r="K468" i="1"/>
  <c r="L461" i="1"/>
  <c r="N461" i="1" s="1"/>
  <c r="P363" i="1"/>
  <c r="P361" i="1"/>
  <c r="L352" i="1"/>
  <c r="N352" i="1" s="1"/>
  <c r="L348" i="1"/>
  <c r="N348" i="1" s="1"/>
  <c r="L344" i="1"/>
  <c r="N344" i="1" s="1"/>
  <c r="L340" i="1"/>
  <c r="N340" i="1" s="1"/>
  <c r="K118" i="1"/>
  <c r="L116" i="1"/>
  <c r="N116" i="1" s="1"/>
  <c r="K115" i="1"/>
  <c r="K113" i="1"/>
  <c r="P93" i="1"/>
  <c r="L92" i="1"/>
  <c r="N92" i="1" s="1"/>
  <c r="P80" i="1"/>
  <c r="L79" i="1"/>
  <c r="N79" i="1" s="1"/>
  <c r="L53" i="1"/>
  <c r="N53" i="1" s="1"/>
  <c r="L47" i="1"/>
  <c r="N47" i="1" s="1"/>
  <c r="P45" i="1"/>
  <c r="P527" i="1"/>
  <c r="P509" i="1"/>
  <c r="P494" i="1"/>
  <c r="K422" i="1"/>
  <c r="P388" i="1"/>
  <c r="P386" i="1"/>
  <c r="P384" i="1"/>
  <c r="P382" i="1"/>
  <c r="P380" i="1"/>
  <c r="P378" i="1"/>
  <c r="P376" i="1"/>
  <c r="P374" i="1"/>
  <c r="L149" i="1"/>
  <c r="N149" i="1" s="1"/>
  <c r="L147" i="1"/>
  <c r="N147" i="1" s="1"/>
  <c r="L145" i="1"/>
  <c r="N145" i="1" s="1"/>
  <c r="L119" i="1"/>
  <c r="N119" i="1" s="1"/>
  <c r="P94" i="1"/>
  <c r="K93" i="1"/>
  <c r="L45" i="1"/>
  <c r="N45" i="1" s="1"/>
  <c r="L505" i="1"/>
  <c r="N505" i="1" s="1"/>
  <c r="L457" i="1"/>
  <c r="N457" i="1" s="1"/>
  <c r="L456" i="1"/>
  <c r="N456" i="1" s="1"/>
  <c r="L455" i="1"/>
  <c r="N455" i="1" s="1"/>
  <c r="L454" i="1"/>
  <c r="N454" i="1" s="1"/>
  <c r="L453" i="1"/>
  <c r="N453" i="1" s="1"/>
  <c r="L452" i="1"/>
  <c r="N452" i="1" s="1"/>
  <c r="L424" i="1"/>
  <c r="N424" i="1" s="1"/>
  <c r="L406" i="1"/>
  <c r="N406" i="1" s="1"/>
  <c r="P406" i="1"/>
  <c r="L404" i="1"/>
  <c r="N404" i="1" s="1"/>
  <c r="P404" i="1"/>
  <c r="L402" i="1"/>
  <c r="N402" i="1" s="1"/>
  <c r="P402" i="1"/>
  <c r="L400" i="1"/>
  <c r="N400" i="1" s="1"/>
  <c r="P400" i="1"/>
  <c r="L398" i="1"/>
  <c r="N398" i="1" s="1"/>
  <c r="P398" i="1"/>
  <c r="L396" i="1"/>
  <c r="N396" i="1" s="1"/>
  <c r="P396" i="1"/>
  <c r="L394" i="1"/>
  <c r="N394" i="1" s="1"/>
  <c r="P394" i="1"/>
  <c r="K392" i="1"/>
  <c r="L392" i="1"/>
  <c r="N392" i="1" s="1"/>
  <c r="P392" i="1"/>
  <c r="K505" i="1"/>
  <c r="P499" i="1"/>
  <c r="P498" i="1"/>
  <c r="P465" i="1"/>
  <c r="P463" i="1"/>
  <c r="K457" i="1"/>
  <c r="K456" i="1"/>
  <c r="K455" i="1"/>
  <c r="K454" i="1"/>
  <c r="K453" i="1"/>
  <c r="K452" i="1"/>
  <c r="K424" i="1"/>
  <c r="K423" i="1"/>
  <c r="K420" i="1"/>
  <c r="P417" i="1"/>
  <c r="K416" i="1"/>
  <c r="P413" i="1"/>
  <c r="K412" i="1"/>
  <c r="P409" i="1"/>
  <c r="K408" i="1"/>
  <c r="K406" i="1"/>
  <c r="K404" i="1"/>
  <c r="K402" i="1"/>
  <c r="K400" i="1"/>
  <c r="K398" i="1"/>
  <c r="K396" i="1"/>
  <c r="K394" i="1"/>
  <c r="K417" i="1"/>
  <c r="K413" i="1"/>
  <c r="K409" i="1"/>
  <c r="L407" i="1"/>
  <c r="N407" i="1" s="1"/>
  <c r="P407" i="1"/>
  <c r="L405" i="1"/>
  <c r="N405" i="1" s="1"/>
  <c r="P405" i="1"/>
  <c r="L403" i="1"/>
  <c r="N403" i="1" s="1"/>
  <c r="P403" i="1"/>
  <c r="L401" i="1"/>
  <c r="N401" i="1" s="1"/>
  <c r="P401" i="1"/>
  <c r="L399" i="1"/>
  <c r="N399" i="1" s="1"/>
  <c r="P399" i="1"/>
  <c r="L397" i="1"/>
  <c r="N397" i="1" s="1"/>
  <c r="P397" i="1"/>
  <c r="L395" i="1"/>
  <c r="N395" i="1" s="1"/>
  <c r="P395" i="1"/>
  <c r="L393" i="1"/>
  <c r="N393" i="1" s="1"/>
  <c r="P393" i="1"/>
  <c r="L422" i="1"/>
  <c r="N422" i="1" s="1"/>
  <c r="P419" i="1"/>
  <c r="P415" i="1"/>
  <c r="P411" i="1"/>
  <c r="K407" i="1"/>
  <c r="K405" i="1"/>
  <c r="K403" i="1"/>
  <c r="K401" i="1"/>
  <c r="K399" i="1"/>
  <c r="K397" i="1"/>
  <c r="K395" i="1"/>
  <c r="K393" i="1"/>
  <c r="P390" i="1"/>
  <c r="P389" i="1"/>
  <c r="P362" i="1"/>
  <c r="L361" i="1"/>
  <c r="N361" i="1" s="1"/>
  <c r="P358" i="1"/>
  <c r="L357" i="1"/>
  <c r="N357" i="1" s="1"/>
  <c r="P354" i="1"/>
  <c r="L353" i="1"/>
  <c r="N353" i="1" s="1"/>
  <c r="P350" i="1"/>
  <c r="L349" i="1"/>
  <c r="N349" i="1" s="1"/>
  <c r="P346" i="1"/>
  <c r="L345" i="1"/>
  <c r="N345" i="1" s="1"/>
  <c r="P342" i="1"/>
  <c r="L341" i="1"/>
  <c r="N341" i="1" s="1"/>
  <c r="L338" i="1"/>
  <c r="N338" i="1" s="1"/>
  <c r="L336" i="1"/>
  <c r="N336" i="1" s="1"/>
  <c r="L334" i="1"/>
  <c r="N334" i="1" s="1"/>
  <c r="P334" i="1"/>
  <c r="L330" i="1"/>
  <c r="N330" i="1" s="1"/>
  <c r="P330" i="1"/>
  <c r="L326" i="1"/>
  <c r="N326" i="1" s="1"/>
  <c r="P326" i="1"/>
  <c r="P391" i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N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P372" i="1"/>
  <c r="P371" i="1"/>
  <c r="P370" i="1"/>
  <c r="P369" i="1"/>
  <c r="P368" i="1"/>
  <c r="P367" i="1"/>
  <c r="P366" i="1"/>
  <c r="P365" i="1"/>
  <c r="L362" i="1"/>
  <c r="N362" i="1" s="1"/>
  <c r="L358" i="1"/>
  <c r="N358" i="1" s="1"/>
  <c r="L354" i="1"/>
  <c r="N354" i="1" s="1"/>
  <c r="L350" i="1"/>
  <c r="N350" i="1" s="1"/>
  <c r="L346" i="1"/>
  <c r="N346" i="1" s="1"/>
  <c r="L342" i="1"/>
  <c r="N342" i="1" s="1"/>
  <c r="P338" i="1"/>
  <c r="L333" i="1"/>
  <c r="N333" i="1" s="1"/>
  <c r="P333" i="1"/>
  <c r="L329" i="1"/>
  <c r="N329" i="1" s="1"/>
  <c r="P329" i="1"/>
  <c r="L325" i="1"/>
  <c r="N325" i="1" s="1"/>
  <c r="P325" i="1"/>
  <c r="P356" i="1"/>
  <c r="P348" i="1"/>
  <c r="P344" i="1"/>
  <c r="P340" i="1"/>
  <c r="L339" i="1"/>
  <c r="N339" i="1" s="1"/>
  <c r="L337" i="1"/>
  <c r="N337" i="1" s="1"/>
  <c r="L335" i="1"/>
  <c r="N335" i="1" s="1"/>
  <c r="L332" i="1"/>
  <c r="N332" i="1" s="1"/>
  <c r="P332" i="1"/>
  <c r="L328" i="1"/>
  <c r="N328" i="1" s="1"/>
  <c r="P328" i="1"/>
  <c r="L324" i="1"/>
  <c r="N324" i="1" s="1"/>
  <c r="P324" i="1"/>
  <c r="L331" i="1"/>
  <c r="N331" i="1" s="1"/>
  <c r="P331" i="1"/>
  <c r="L327" i="1"/>
  <c r="N327" i="1" s="1"/>
  <c r="P327" i="1"/>
  <c r="P323" i="1"/>
  <c r="P322" i="1"/>
  <c r="P321" i="1"/>
  <c r="P320" i="1"/>
  <c r="P319" i="1"/>
  <c r="P318" i="1"/>
  <c r="P317" i="1"/>
  <c r="P316" i="1"/>
  <c r="P315" i="1"/>
  <c r="P294" i="1"/>
  <c r="P156" i="1"/>
  <c r="P155" i="1"/>
  <c r="P154" i="1"/>
  <c r="P153" i="1"/>
  <c r="K150" i="1"/>
  <c r="K149" i="1"/>
  <c r="K148" i="1"/>
  <c r="K147" i="1"/>
  <c r="K146" i="1"/>
  <c r="K145" i="1"/>
  <c r="K120" i="1"/>
  <c r="K119" i="1"/>
  <c r="P117" i="1"/>
  <c r="K79" i="1"/>
  <c r="L69" i="1"/>
  <c r="N69" i="1" s="1"/>
  <c r="L64" i="1"/>
  <c r="N64" i="1" s="1"/>
  <c r="L54" i="1"/>
  <c r="N54" i="1" s="1"/>
  <c r="P50" i="1"/>
  <c r="P49" i="1"/>
  <c r="P46" i="1"/>
  <c r="P43" i="1"/>
  <c r="K42" i="1"/>
  <c r="M23" i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294" i="1"/>
  <c r="N294" i="1" s="1"/>
  <c r="L156" i="1"/>
  <c r="N156" i="1" s="1"/>
  <c r="L155" i="1"/>
  <c r="N155" i="1" s="1"/>
  <c r="L154" i="1"/>
  <c r="N154" i="1" s="1"/>
  <c r="L153" i="1"/>
  <c r="N153" i="1" s="1"/>
  <c r="L117" i="1"/>
  <c r="N117" i="1" s="1"/>
  <c r="L50" i="1"/>
  <c r="N50" i="1" s="1"/>
  <c r="L49" i="1"/>
  <c r="N49" i="1" s="1"/>
  <c r="L46" i="1"/>
  <c r="N46" i="1" s="1"/>
  <c r="L43" i="1"/>
  <c r="N43" i="1" s="1"/>
  <c r="N37" i="1" l="1"/>
  <c r="N18" i="1" s="1"/>
  <c r="M18" i="1" s="1"/>
</calcChain>
</file>

<file path=xl/sharedStrings.xml><?xml version="1.0" encoding="utf-8"?>
<sst xmlns="http://schemas.openxmlformats.org/spreadsheetml/2006/main" count="4086" uniqueCount="1298">
  <si>
    <t>品番</t>
  </si>
  <si>
    <t>VT</t>
    <phoneticPr fontId="3"/>
  </si>
  <si>
    <t>ml</t>
    <phoneticPr fontId="2"/>
  </si>
  <si>
    <t>ＴＥＬ</t>
    <phoneticPr fontId="1"/>
  </si>
  <si>
    <t>〒</t>
    <phoneticPr fontId="2"/>
  </si>
  <si>
    <t>＠</t>
    <phoneticPr fontId="2"/>
  </si>
  <si>
    <t>750×12</t>
  </si>
  <si>
    <t>赤</t>
    <rPh sb="0" eb="1">
      <t>アカ</t>
    </rPh>
    <phoneticPr fontId="2"/>
  </si>
  <si>
    <t>白</t>
    <rPh sb="0" eb="1">
      <t>シロ</t>
    </rPh>
    <phoneticPr fontId="2"/>
  </si>
  <si>
    <t>ビストロ向け仕様の万能ワイン</t>
    <rPh sb="4" eb="5">
      <t>ム</t>
    </rPh>
    <rPh sb="6" eb="8">
      <t>シヨウ</t>
    </rPh>
    <rPh sb="9" eb="11">
      <t>バンノウ</t>
    </rPh>
    <phoneticPr fontId="2"/>
  </si>
  <si>
    <t>9A080119</t>
  </si>
  <si>
    <t>9F430418</t>
  </si>
  <si>
    <t>9F430518</t>
  </si>
  <si>
    <t>9F430618</t>
  </si>
  <si>
    <t>9F430718</t>
  </si>
  <si>
    <t>9F4007XX</t>
  </si>
  <si>
    <t>手打ち</t>
    <rPh sb="0" eb="2">
      <t>テウ</t>
    </rPh>
    <phoneticPr fontId="2"/>
  </si>
  <si>
    <t>登録単価</t>
    <rPh sb="0" eb="2">
      <t>トウロク</t>
    </rPh>
    <rPh sb="2" eb="4">
      <t>タンカ</t>
    </rPh>
    <phoneticPr fontId="2"/>
  </si>
  <si>
    <t>入力単価
（税抜）</t>
    <rPh sb="0" eb="2">
      <t>ニュウリョク</t>
    </rPh>
    <rPh sb="2" eb="4">
      <t>タンカ</t>
    </rPh>
    <rPh sb="6" eb="8">
      <t>ゼイヌキ</t>
    </rPh>
    <phoneticPr fontId="2"/>
  </si>
  <si>
    <t>クロネコヤマトクール便（1箱9本まで）Cool delivery (9 bottles/box)</t>
    <phoneticPr fontId="2"/>
  </si>
  <si>
    <t>セット品常温送料</t>
    <rPh sb="3" eb="4">
      <t>ヒン</t>
    </rPh>
    <rPh sb="4" eb="6">
      <t>ジョウオン</t>
    </rPh>
    <rPh sb="6" eb="8">
      <t>ソウリョウ</t>
    </rPh>
    <phoneticPr fontId="2"/>
  </si>
  <si>
    <t>セット品クール送料</t>
    <rPh sb="3" eb="4">
      <t>ヒン</t>
    </rPh>
    <rPh sb="7" eb="9">
      <t>ソウリョウ</t>
    </rPh>
    <phoneticPr fontId="2"/>
  </si>
  <si>
    <t>総合計金額（税込）</t>
    <rPh sb="0" eb="1">
      <t>ソウ</t>
    </rPh>
    <rPh sb="1" eb="3">
      <t>ゴウケイ</t>
    </rPh>
    <rPh sb="3" eb="5">
      <t>キンガク</t>
    </rPh>
    <rPh sb="6" eb="8">
      <t>ゼイコミ</t>
    </rPh>
    <phoneticPr fontId="2"/>
  </si>
  <si>
    <t>＜ご注文方法＞　太枠内ご記入のうえ、メールにて承ります。</t>
    <rPh sb="8" eb="9">
      <t>フト</t>
    </rPh>
    <rPh sb="9" eb="11">
      <t>ワクナイ</t>
    </rPh>
    <rPh sb="12" eb="14">
      <t>キニュウ</t>
    </rPh>
    <rPh sb="23" eb="24">
      <t>ウケタマワ</t>
    </rPh>
    <phoneticPr fontId="2"/>
  </si>
  <si>
    <t>＊在庫限定となります。品切れの際はご容赦下さい。</t>
    <rPh sb="1" eb="3">
      <t>ザイコ</t>
    </rPh>
    <rPh sb="3" eb="5">
      <t>ゲンテイ</t>
    </rPh>
    <rPh sb="11" eb="12">
      <t>シナ</t>
    </rPh>
    <rPh sb="12" eb="13">
      <t>ギ</t>
    </rPh>
    <rPh sb="15" eb="16">
      <t>サイ</t>
    </rPh>
    <rPh sb="18" eb="21">
      <t>ヨウシャクダ</t>
    </rPh>
    <phoneticPr fontId="2"/>
  </si>
  <si>
    <t>＊お問い合わせ：JSRトレーディング株式会社 ワイン部   TEL 03-6218-3814</t>
    <phoneticPr fontId="2"/>
  </si>
  <si>
    <t>お名前（漢字・フリガナ）</t>
    <rPh sb="1" eb="3">
      <t>ナマエ</t>
    </rPh>
    <rPh sb="4" eb="6">
      <t>カンジ</t>
    </rPh>
    <phoneticPr fontId="1"/>
  </si>
  <si>
    <t>郵便番号 ・ お届け先ご住所</t>
    <rPh sb="0" eb="4">
      <t>ユウビンバンゴウ</t>
    </rPh>
    <rPh sb="8" eb="9">
      <t>トド</t>
    </rPh>
    <rPh sb="10" eb="11">
      <t>サキ</t>
    </rPh>
    <rPh sb="12" eb="14">
      <t>ジュウショ</t>
    </rPh>
    <phoneticPr fontId="1"/>
  </si>
  <si>
    <t xml:space="preserve">　カード </t>
    <phoneticPr fontId="1"/>
  </si>
  <si>
    <t>お支払方法
（右の２つからお選びください）</t>
    <phoneticPr fontId="2"/>
  </si>
  <si>
    <t>　給与天引（JSRグループ社員のみ）</t>
    <rPh sb="1" eb="3">
      <t>キュウヨ</t>
    </rPh>
    <rPh sb="3" eb="5">
      <t>テンビ</t>
    </rPh>
    <rPh sb="13" eb="15">
      <t>シャイン</t>
    </rPh>
    <phoneticPr fontId="21"/>
  </si>
  <si>
    <t>所属</t>
    <rPh sb="0" eb="2">
      <t>ショゾク</t>
    </rPh>
    <phoneticPr fontId="2"/>
  </si>
  <si>
    <t>社員番号</t>
    <rPh sb="0" eb="2">
      <t>シャイン</t>
    </rPh>
    <rPh sb="2" eb="4">
      <t>バンゴウ</t>
    </rPh>
    <phoneticPr fontId="2"/>
  </si>
  <si>
    <t>フォンカリュー</t>
  </si>
  <si>
    <t>ツェンツェン</t>
  </si>
  <si>
    <t>南アフリカ</t>
    <rPh sb="0" eb="1">
      <t>ミナミ</t>
    </rPh>
    <phoneticPr fontId="4"/>
  </si>
  <si>
    <t>セット合計</t>
    <rPh sb="3" eb="5">
      <t>ゴウケイ</t>
    </rPh>
    <phoneticPr fontId="2"/>
  </si>
  <si>
    <t>セット品送料</t>
    <rPh sb="3" eb="4">
      <t>ヒン</t>
    </rPh>
    <rPh sb="4" eb="6">
      <t>ソウリョウ</t>
    </rPh>
    <phoneticPr fontId="2"/>
  </si>
  <si>
    <t>品          名</t>
    <phoneticPr fontId="2"/>
  </si>
  <si>
    <t>色</t>
    <rPh sb="0" eb="1">
      <t>イロ</t>
    </rPh>
    <phoneticPr fontId="2"/>
  </si>
  <si>
    <t>生産者</t>
    <rPh sb="0" eb="3">
      <t>セイサンシャ</t>
    </rPh>
    <phoneticPr fontId="2"/>
  </si>
  <si>
    <t>生産地区･格付</t>
    <rPh sb="0" eb="2">
      <t>セイサン</t>
    </rPh>
    <rPh sb="2" eb="4">
      <t>チク</t>
    </rPh>
    <rPh sb="5" eb="6">
      <t>カク</t>
    </rPh>
    <rPh sb="6" eb="7">
      <t>ツ</t>
    </rPh>
    <phoneticPr fontId="2"/>
  </si>
  <si>
    <t>備考</t>
    <rPh sb="0" eb="2">
      <t>ビコウ</t>
    </rPh>
    <phoneticPr fontId="2"/>
  </si>
  <si>
    <t>参考小売価格
（税込）</t>
    <rPh sb="0" eb="2">
      <t>サンコウ</t>
    </rPh>
    <rPh sb="2" eb="4">
      <t>コウリ</t>
    </rPh>
    <rPh sb="4" eb="6">
      <t>カカク</t>
    </rPh>
    <rPh sb="8" eb="10">
      <t>ゼイコミ</t>
    </rPh>
    <phoneticPr fontId="2"/>
  </si>
  <si>
    <t>ご注文本数</t>
    <rPh sb="1" eb="3">
      <t>チュウモン</t>
    </rPh>
    <rPh sb="3" eb="5">
      <t>ホンスウ</t>
    </rPh>
    <phoneticPr fontId="2"/>
  </si>
  <si>
    <t>小計
（自動計算）</t>
    <rPh sb="0" eb="2">
      <t>ショウケイ</t>
    </rPh>
    <rPh sb="4" eb="6">
      <t>ジドウ</t>
    </rPh>
    <rPh sb="6" eb="8">
      <t>ケイサン</t>
    </rPh>
    <phoneticPr fontId="2"/>
  </si>
  <si>
    <t>品番</t>
    <phoneticPr fontId="2"/>
  </si>
  <si>
    <t xml:space="preserve">＜デイリーワイン箱買いセット特価＞ </t>
    <phoneticPr fontId="2"/>
  </si>
  <si>
    <t>バラ合計</t>
    <rPh sb="2" eb="4">
      <t>ゴウケイ</t>
    </rPh>
    <phoneticPr fontId="2"/>
  </si>
  <si>
    <t>バラ送料</t>
    <rPh sb="2" eb="4">
      <t>ソウリョウ</t>
    </rPh>
    <phoneticPr fontId="2"/>
  </si>
  <si>
    <t>9F020119</t>
  </si>
  <si>
    <t>9E130019</t>
  </si>
  <si>
    <t>9E130119</t>
  </si>
  <si>
    <t>参考上代</t>
    <rPh sb="0" eb="2">
      <t>サンコウ</t>
    </rPh>
    <rPh sb="2" eb="4">
      <t>ジョウダイ</t>
    </rPh>
    <phoneticPr fontId="2"/>
  </si>
  <si>
    <t>・お客様記入セル以外はロック</t>
    <rPh sb="2" eb="4">
      <t>キャクサマ</t>
    </rPh>
    <rPh sb="4" eb="6">
      <t>キニュウ</t>
    </rPh>
    <rPh sb="8" eb="10">
      <t>イガイ</t>
    </rPh>
    <phoneticPr fontId="2"/>
  </si>
  <si>
    <t>AM</t>
    <phoneticPr fontId="2"/>
  </si>
  <si>
    <t>スムースな口当たり</t>
    <rPh sb="5" eb="7">
      <t>クチア</t>
    </rPh>
    <phoneticPr fontId="2"/>
  </si>
  <si>
    <t>14－16</t>
    <phoneticPr fontId="2"/>
  </si>
  <si>
    <t>16－18</t>
    <phoneticPr fontId="2"/>
  </si>
  <si>
    <t>18－20</t>
    <phoneticPr fontId="2"/>
  </si>
  <si>
    <t>指定なし</t>
    <rPh sb="0" eb="2">
      <t>シテイ</t>
    </rPh>
    <phoneticPr fontId="2"/>
  </si>
  <si>
    <t>特別販売価格
（税込）</t>
    <rPh sb="0" eb="2">
      <t>トクベツ</t>
    </rPh>
    <rPh sb="2" eb="4">
      <t>ハンバイ</t>
    </rPh>
    <rPh sb="4" eb="6">
      <t>カカク</t>
    </rPh>
    <rPh sb="8" eb="10">
      <t>ゼイコミ</t>
    </rPh>
    <phoneticPr fontId="2"/>
  </si>
  <si>
    <t>１）クロネコヤマト常温便（1箱1,000円）</t>
    <rPh sb="9" eb="11">
      <t>ジョウオン</t>
    </rPh>
    <rPh sb="11" eb="12">
      <t>ビン</t>
    </rPh>
    <rPh sb="14" eb="15">
      <t>ハコ</t>
    </rPh>
    <rPh sb="20" eb="21">
      <t>エン</t>
    </rPh>
    <phoneticPr fontId="2"/>
  </si>
  <si>
    <t>２）佐川クール便（1箱2,400円）</t>
    <rPh sb="2" eb="4">
      <t>サガワ</t>
    </rPh>
    <rPh sb="7" eb="8">
      <t>ビン</t>
    </rPh>
    <rPh sb="10" eb="11">
      <t>ハコ</t>
    </rPh>
    <rPh sb="16" eb="17">
      <t>エン</t>
    </rPh>
    <phoneticPr fontId="2"/>
  </si>
  <si>
    <t>運送便のご選択をお忘れないようお願い致します</t>
    <rPh sb="0" eb="3">
      <t>ウンソウビン</t>
    </rPh>
    <rPh sb="5" eb="7">
      <t>センタク</t>
    </rPh>
    <rPh sb="9" eb="10">
      <t>ワス</t>
    </rPh>
    <rPh sb="16" eb="17">
      <t>ネガ</t>
    </rPh>
    <rPh sb="18" eb="19">
      <t>イタ</t>
    </rPh>
    <phoneticPr fontId="2"/>
  </si>
  <si>
    <t>注）</t>
    <rPh sb="0" eb="1">
      <t>チュウ</t>
    </rPh>
    <phoneticPr fontId="2"/>
  </si>
  <si>
    <t>【ＪＳＲトレーディング　銘醸ワインセール】</t>
    <rPh sb="12" eb="14">
      <t>メイジョウ</t>
    </rPh>
    <phoneticPr fontId="1"/>
  </si>
  <si>
    <t>当セールは期間限定となります</t>
    <rPh sb="0" eb="1">
      <t>トウ</t>
    </rPh>
    <phoneticPr fontId="2"/>
  </si>
  <si>
    <t>750×12</t>
    <phoneticPr fontId="2"/>
  </si>
  <si>
    <t>9F430818</t>
    <phoneticPr fontId="2"/>
  </si>
  <si>
    <t>登録単価</t>
  </si>
  <si>
    <t>登録単価
or
手打ち</t>
    <rPh sb="0" eb="2">
      <t>トウロク</t>
    </rPh>
    <rPh sb="2" eb="4">
      <t>タンカ</t>
    </rPh>
    <rPh sb="8" eb="10">
      <t>テウ</t>
    </rPh>
    <phoneticPr fontId="2"/>
  </si>
  <si>
    <t>手打ち</t>
    <rPh sb="0" eb="2">
      <t>テウ</t>
    </rPh>
    <phoneticPr fontId="2"/>
  </si>
  <si>
    <t>50掛</t>
    <rPh sb="2" eb="3">
      <t>カ</t>
    </rPh>
    <phoneticPr fontId="2"/>
  </si>
  <si>
    <t>特別奉仕品</t>
    <rPh sb="0" eb="5">
      <t>トクベツホウシヒン</t>
    </rPh>
    <phoneticPr fontId="2"/>
  </si>
  <si>
    <t>訳あり品</t>
    <rPh sb="0" eb="1">
      <t>ワケ</t>
    </rPh>
    <rPh sb="3" eb="4">
      <t>ヒン</t>
    </rPh>
    <phoneticPr fontId="2"/>
  </si>
  <si>
    <t xml:space="preserve">＜特別ご奉仕品（終売品・端数品など）＞ </t>
    <rPh sb="1" eb="3">
      <t>トクベツ</t>
    </rPh>
    <rPh sb="4" eb="7">
      <t>ホウシヒン</t>
    </rPh>
    <rPh sb="8" eb="10">
      <t>シュウバイ</t>
    </rPh>
    <rPh sb="10" eb="11">
      <t>ヒン</t>
    </rPh>
    <rPh sb="12" eb="15">
      <t>ハスウヒン</t>
    </rPh>
    <phoneticPr fontId="2"/>
  </si>
  <si>
    <t>ピノノワール85％</t>
    <phoneticPr fontId="2"/>
  </si>
  <si>
    <t>60掛</t>
  </si>
  <si>
    <t>60掛</t>
    <phoneticPr fontId="2"/>
  </si>
  <si>
    <t>A品</t>
  </si>
  <si>
    <t>A品</t>
    <rPh sb="1" eb="2">
      <t>ヒン</t>
    </rPh>
    <phoneticPr fontId="2"/>
  </si>
  <si>
    <t xml:space="preserve">＜お手頃レギュラーワイン・白＞ </t>
    <rPh sb="2" eb="4">
      <t>テゴロ</t>
    </rPh>
    <rPh sb="13" eb="14">
      <t>シロ</t>
    </rPh>
    <phoneticPr fontId="2"/>
  </si>
  <si>
    <t xml:space="preserve">＜スパークリング＆シャンパーニュ＞ </t>
    <phoneticPr fontId="2"/>
  </si>
  <si>
    <t xml:space="preserve">＜お手頃レギュラーワイン・赤＞ </t>
    <rPh sb="2" eb="4">
      <t>テゴロ</t>
    </rPh>
    <rPh sb="13" eb="14">
      <t>アカ</t>
    </rPh>
    <phoneticPr fontId="2"/>
  </si>
  <si>
    <t>バランス抜群の味わい</t>
  </si>
  <si>
    <t xml:space="preserve">＜ファインワイン＞ </t>
    <phoneticPr fontId="2"/>
  </si>
  <si>
    <t>フランス　ボルドー</t>
    <phoneticPr fontId="2"/>
  </si>
  <si>
    <t>フランス　ブルゴーニュ</t>
    <phoneticPr fontId="2"/>
  </si>
  <si>
    <t>フランス　コート・デュ・ローヌ</t>
    <phoneticPr fontId="2"/>
  </si>
  <si>
    <t>フランス　ロワール</t>
    <phoneticPr fontId="2"/>
  </si>
  <si>
    <t>フランス　アルザス</t>
    <phoneticPr fontId="2"/>
  </si>
  <si>
    <t>イタリア</t>
    <phoneticPr fontId="2"/>
  </si>
  <si>
    <t>ドイツ</t>
    <phoneticPr fontId="2"/>
  </si>
  <si>
    <t>スペイン</t>
    <phoneticPr fontId="2"/>
  </si>
  <si>
    <t>ハンガリー</t>
    <phoneticPr fontId="2"/>
  </si>
  <si>
    <t>USA</t>
    <phoneticPr fontId="2"/>
  </si>
  <si>
    <t>ジャン・バルモン</t>
  </si>
  <si>
    <t>有効在庫8/20</t>
    <rPh sb="0" eb="4">
      <t>ユウコウザイコ</t>
    </rPh>
    <phoneticPr fontId="2"/>
  </si>
  <si>
    <r>
      <t>セット品　運送便（プルダウンから選択ください）</t>
    </r>
    <r>
      <rPr>
        <b/>
        <sz val="18"/>
        <color rgb="FFFF0000"/>
        <rFont val="Meiryo UI"/>
        <family val="3"/>
        <charset val="128"/>
      </rPr>
      <t>⇒</t>
    </r>
    <phoneticPr fontId="2"/>
  </si>
  <si>
    <r>
      <t>バラ品　運送便（プルダウンから選択ください）</t>
    </r>
    <r>
      <rPr>
        <b/>
        <sz val="18"/>
        <color rgb="FFFF0000"/>
        <rFont val="Meiryo UI"/>
        <family val="3"/>
        <charset val="128"/>
      </rPr>
      <t>⇒</t>
    </r>
    <rPh sb="2" eb="3">
      <t>ヒン</t>
    </rPh>
    <phoneticPr fontId="2"/>
  </si>
  <si>
    <t>１）クロネコヤマトクール便（1箱9本まで）1,700円/箱</t>
    <rPh sb="26" eb="27">
      <t>エン</t>
    </rPh>
    <rPh sb="28" eb="29">
      <t>ハコ</t>
    </rPh>
    <phoneticPr fontId="2"/>
  </si>
  <si>
    <t>２）佐川クール便（1箱12本まで）2,400円/箱</t>
    <rPh sb="2" eb="4">
      <t>サガワ</t>
    </rPh>
    <rPh sb="22" eb="23">
      <t>エン</t>
    </rPh>
    <rPh sb="24" eb="25">
      <t>ハコ</t>
    </rPh>
    <phoneticPr fontId="2"/>
  </si>
  <si>
    <t>常温便配送による液漏れ、および品質変化は補償の対象外になります。</t>
    <phoneticPr fontId="2"/>
  </si>
  <si>
    <t>３）クロネコヤマト常温便（1箱12本まで）1,000円/箱</t>
    <rPh sb="9" eb="11">
      <t>ジョウオン</t>
    </rPh>
    <phoneticPr fontId="2"/>
  </si>
  <si>
    <t>バラ個数ヤマト常温</t>
    <rPh sb="2" eb="4">
      <t>コスウ</t>
    </rPh>
    <rPh sb="7" eb="8">
      <t>ジョウ</t>
    </rPh>
    <rPh sb="8" eb="9">
      <t>オン</t>
    </rPh>
    <phoneticPr fontId="2"/>
  </si>
  <si>
    <t>バラ個数ヤマトクール</t>
    <rPh sb="2" eb="4">
      <t>コスウ</t>
    </rPh>
    <phoneticPr fontId="2"/>
  </si>
  <si>
    <t>バラヤマトクール送料</t>
    <rPh sb="8" eb="10">
      <t>ソウリョウ</t>
    </rPh>
    <phoneticPr fontId="2"/>
  </si>
  <si>
    <t>バラ個数佐川クール</t>
    <rPh sb="2" eb="4">
      <t>コスウ</t>
    </rPh>
    <rPh sb="4" eb="6">
      <t>サガワ</t>
    </rPh>
    <phoneticPr fontId="2"/>
  </si>
  <si>
    <t>バラ佐川クール送料</t>
    <rPh sb="2" eb="4">
      <t>サガワ</t>
    </rPh>
    <rPh sb="7" eb="9">
      <t>ソウリョウ</t>
    </rPh>
    <phoneticPr fontId="2"/>
  </si>
  <si>
    <t>バラヤマト常温送料</t>
    <rPh sb="5" eb="7">
      <t>ジョウオン</t>
    </rPh>
    <rPh sb="7" eb="9">
      <t>ソウリョウ</t>
    </rPh>
    <phoneticPr fontId="2"/>
  </si>
  <si>
    <t xml:space="preserve">※必須　☞ </t>
    <rPh sb="1" eb="3">
      <t>ヒッス</t>
    </rPh>
    <phoneticPr fontId="2"/>
  </si>
  <si>
    <t>納入指定日
(プルダウンよりご選択ください)</t>
    <rPh sb="0" eb="2">
      <t>ノウニュウ</t>
    </rPh>
    <rPh sb="2" eb="4">
      <t>シテイ</t>
    </rPh>
    <rPh sb="4" eb="5">
      <t>ビ</t>
    </rPh>
    <rPh sb="15" eb="17">
      <t>センタク</t>
    </rPh>
    <phoneticPr fontId="1"/>
  </si>
  <si>
    <t>時間指定</t>
    <phoneticPr fontId="2"/>
  </si>
  <si>
    <t>／</t>
    <phoneticPr fontId="2"/>
  </si>
  <si>
    <t>※決済後の３営業日後より指定可</t>
    <phoneticPr fontId="2"/>
  </si>
  <si>
    <r>
      <rPr>
        <b/>
        <sz val="11"/>
        <color indexed="10"/>
        <rFont val="Meiryo UI"/>
        <family val="3"/>
        <charset val="128"/>
      </rPr>
      <t xml:space="preserve">右にメールアドレスをご記入ください。 
</t>
    </r>
    <r>
      <rPr>
        <b/>
        <sz val="11"/>
        <rFont val="Meiryo UI"/>
        <family val="3"/>
        <charset val="128"/>
      </rPr>
      <t>【みずほファクターEC総合決済サービス】&lt;kessai-navi.info@mail.kessai-navi.jp&gt;より
『カード情報入力依頼のご案内』のメールが送信されます。
ご注文内容をご確認のうえ、カード情報のご入力をお願い致します。出荷は決済の確認後となります。</t>
    </r>
    <rPh sb="0" eb="155">
      <t>ジョウホウイタシュッカケッサイゴ</t>
    </rPh>
    <phoneticPr fontId="2"/>
  </si>
  <si>
    <t>123</t>
    <phoneticPr fontId="2"/>
  </si>
  <si>
    <t>＜訳あり品＞  こちらはノークレーム前提でご購入いただきますようお願い致します。</t>
    <phoneticPr fontId="2"/>
  </si>
  <si>
    <t>B2ラベル不良</t>
    <rPh sb="5" eb="7">
      <t>フリョウ</t>
    </rPh>
    <phoneticPr fontId="2"/>
  </si>
  <si>
    <t>B1ビンキズ</t>
  </si>
  <si>
    <t>B1ビンキズ</t>
    <phoneticPr fontId="2"/>
  </si>
  <si>
    <t>B3キャップ不良</t>
    <rPh sb="6" eb="8">
      <t>フリョウ</t>
    </rPh>
    <phoneticPr fontId="2"/>
  </si>
  <si>
    <t>NV</t>
    <phoneticPr fontId="2"/>
  </si>
  <si>
    <t>50掛</t>
  </si>
  <si>
    <t>訳あり品</t>
  </si>
  <si>
    <t>※まだ選択されておりません※</t>
  </si>
  <si>
    <t>※まだ選択されておりません※</t>
    <rPh sb="3" eb="5">
      <t>センタク</t>
    </rPh>
    <phoneticPr fontId="2"/>
  </si>
  <si>
    <t>※まだ選択されておりません※</t>
    <phoneticPr fontId="2"/>
  </si>
  <si>
    <t>＊最終12月19日（日）までのお届け期限とさせていただきます。</t>
    <rPh sb="1" eb="3">
      <t>サイシュウ</t>
    </rPh>
    <rPh sb="5" eb="6">
      <t>ガツ</t>
    </rPh>
    <rPh sb="8" eb="9">
      <t>ニチ</t>
    </rPh>
    <rPh sb="10" eb="11">
      <t>ニチ</t>
    </rPh>
    <rPh sb="16" eb="17">
      <t>トド</t>
    </rPh>
    <rPh sb="18" eb="20">
      <t>キゲン</t>
    </rPh>
    <phoneticPr fontId="2"/>
  </si>
  <si>
    <t>12月11日（土）</t>
    <rPh sb="2" eb="3">
      <t>ガツ</t>
    </rPh>
    <rPh sb="5" eb="6">
      <t>ニチ</t>
    </rPh>
    <rPh sb="7" eb="8">
      <t>ド</t>
    </rPh>
    <phoneticPr fontId="2"/>
  </si>
  <si>
    <t>12月18日（土）</t>
    <rPh sb="2" eb="3">
      <t>ガツ</t>
    </rPh>
    <rPh sb="5" eb="6">
      <t>ニチ</t>
    </rPh>
    <rPh sb="7" eb="8">
      <t>ド</t>
    </rPh>
    <phoneticPr fontId="2"/>
  </si>
  <si>
    <t>12月12日（日）</t>
    <rPh sb="2" eb="3">
      <t>ガツ</t>
    </rPh>
    <rPh sb="5" eb="6">
      <t>ニチ</t>
    </rPh>
    <rPh sb="7" eb="8">
      <t>ニチ</t>
    </rPh>
    <phoneticPr fontId="2"/>
  </si>
  <si>
    <t>12月9日（木）</t>
    <rPh sb="2" eb="3">
      <t>ガツ</t>
    </rPh>
    <rPh sb="4" eb="5">
      <t>ニチ</t>
    </rPh>
    <rPh sb="6" eb="7">
      <t>モク</t>
    </rPh>
    <phoneticPr fontId="2"/>
  </si>
  <si>
    <t>12月10日（金）</t>
    <rPh sb="2" eb="3">
      <t>ガツ</t>
    </rPh>
    <rPh sb="5" eb="6">
      <t>ニチ</t>
    </rPh>
    <rPh sb="7" eb="8">
      <t>キン</t>
    </rPh>
    <phoneticPr fontId="2"/>
  </si>
  <si>
    <t>12月13日（月）</t>
    <rPh sb="2" eb="3">
      <t>ガツ</t>
    </rPh>
    <rPh sb="5" eb="6">
      <t>ニチ</t>
    </rPh>
    <rPh sb="7" eb="8">
      <t>ゲツ</t>
    </rPh>
    <phoneticPr fontId="2"/>
  </si>
  <si>
    <t>12月14日（火）</t>
    <rPh sb="2" eb="3">
      <t>ガツ</t>
    </rPh>
    <rPh sb="5" eb="6">
      <t>ニチ</t>
    </rPh>
    <rPh sb="7" eb="8">
      <t>カ</t>
    </rPh>
    <phoneticPr fontId="2"/>
  </si>
  <si>
    <t>12月15日（水）</t>
    <rPh sb="2" eb="3">
      <t>ガツ</t>
    </rPh>
    <rPh sb="5" eb="6">
      <t>ニチ</t>
    </rPh>
    <rPh sb="7" eb="8">
      <t>スイ</t>
    </rPh>
    <phoneticPr fontId="2"/>
  </si>
  <si>
    <t>12月16日（木）</t>
    <rPh sb="2" eb="3">
      <t>ガツ</t>
    </rPh>
    <rPh sb="5" eb="6">
      <t>ニチ</t>
    </rPh>
    <rPh sb="7" eb="8">
      <t>モク</t>
    </rPh>
    <phoneticPr fontId="2"/>
  </si>
  <si>
    <t>12月17日（金）</t>
    <rPh sb="2" eb="3">
      <t>ガツ</t>
    </rPh>
    <rPh sb="5" eb="6">
      <t>ニチ</t>
    </rPh>
    <rPh sb="7" eb="8">
      <t>キン</t>
    </rPh>
    <phoneticPr fontId="2"/>
  </si>
  <si>
    <t>12月19日（日）</t>
    <rPh sb="2" eb="3">
      <t>ガツ</t>
    </rPh>
    <rPh sb="5" eb="6">
      <t>ニチ</t>
    </rPh>
    <rPh sb="7" eb="8">
      <t>ニチ</t>
    </rPh>
    <phoneticPr fontId="2"/>
  </si>
  <si>
    <t>ジャン・バルモン･ブラン・ド・ブラン・ブリュット　 12本セット</t>
    <phoneticPr fontId="2"/>
  </si>
  <si>
    <t>泡白</t>
    <rPh sb="0" eb="1">
      <t>アワ</t>
    </rPh>
    <rPh sb="1" eb="2">
      <t>シロ</t>
    </rPh>
    <phoneticPr fontId="2"/>
  </si>
  <si>
    <t>9F8130XB</t>
  </si>
  <si>
    <t>9F020016</t>
  </si>
  <si>
    <t>単価</t>
    <rPh sb="0" eb="2">
      <t>タンカ</t>
    </rPh>
    <phoneticPr fontId="2"/>
  </si>
  <si>
    <t>小売</t>
    <rPh sb="0" eb="2">
      <t>コウリ</t>
    </rPh>
    <phoneticPr fontId="2"/>
  </si>
  <si>
    <t>入数</t>
    <rPh sb="0" eb="2">
      <t>イリスウ</t>
    </rPh>
    <phoneticPr fontId="2"/>
  </si>
  <si>
    <t>掛率</t>
    <rPh sb="0" eb="1">
      <t>カ</t>
    </rPh>
    <rPh sb="1" eb="2">
      <t>リツ</t>
    </rPh>
    <phoneticPr fontId="2"/>
  </si>
  <si>
    <t>11/26有効在庫</t>
    <rPh sb="5" eb="7">
      <t>ユウコウ</t>
    </rPh>
    <rPh sb="7" eb="9">
      <t>ザイコ</t>
    </rPh>
    <phoneticPr fontId="2"/>
  </si>
  <si>
    <t>レゼルヴ・ラフィット・モンテーユ　　　 　　　　　12本セット</t>
    <rPh sb="27" eb="28">
      <t>ホン</t>
    </rPh>
    <phoneticPr fontId="2"/>
  </si>
  <si>
    <t>ジェラシー・ピノノワール　　　　　　　　　　 　　12本セット</t>
    <rPh sb="27" eb="28">
      <t>ホン</t>
    </rPh>
    <phoneticPr fontId="2"/>
  </si>
  <si>
    <t>サンマルク カベルネソーヴィニヨン　　　　　　 　12本セット</t>
    <rPh sb="27" eb="28">
      <t>ホン</t>
    </rPh>
    <phoneticPr fontId="2"/>
  </si>
  <si>
    <t>サンマルク メルロ　　　　　　　　　　　　　　　　12本セット</t>
    <phoneticPr fontId="2"/>
  </si>
  <si>
    <t>サンマルク シャルドネ　　　　 　　　　　　　　　12本セット</t>
    <phoneticPr fontId="2"/>
  </si>
  <si>
    <t>サンマルク ソーヴィニヨンブラン　　　　　　　　 12本セット</t>
    <phoneticPr fontId="2"/>
  </si>
  <si>
    <t>ケープ312･ホワイト　　　　　　　　　 　　　　12本セット</t>
    <rPh sb="27" eb="28">
      <t>ホン</t>
    </rPh>
    <phoneticPr fontId="2"/>
  </si>
  <si>
    <t>11月30日付
在庫本数</t>
    <rPh sb="2" eb="3">
      <t>ガツ</t>
    </rPh>
    <rPh sb="5" eb="6">
      <t>ニチ</t>
    </rPh>
    <rPh sb="6" eb="7">
      <t>ヅケ</t>
    </rPh>
    <rPh sb="8" eb="10">
      <t>ザイコ</t>
    </rPh>
    <rPh sb="10" eb="12">
      <t>ホンスウ</t>
    </rPh>
    <phoneticPr fontId="3"/>
  </si>
  <si>
    <t>9W000310</t>
  </si>
  <si>
    <t>エルミタージュ･キュヴェ・ド・ロレ</t>
  </si>
  <si>
    <t>白</t>
  </si>
  <si>
    <t>シャプティエ</t>
  </si>
  <si>
    <t>ローヌ</t>
  </si>
  <si>
    <t>ロウキャップはがれ</t>
  </si>
  <si>
    <t>9A080020</t>
  </si>
  <si>
    <t>コーヒーピノタージュ</t>
  </si>
  <si>
    <t>赤</t>
  </si>
  <si>
    <t>イムブコ</t>
  </si>
  <si>
    <t>ラベル不良</t>
  </si>
  <si>
    <t>9F403520</t>
  </si>
  <si>
    <t>コート・デュ・ローヌ・ルージュ</t>
  </si>
  <si>
    <t>ポン・デュ・ローヌ</t>
  </si>
  <si>
    <t>9F403720</t>
  </si>
  <si>
    <t>ラ・ジャグレリ・ロゼ・ダンジュ</t>
  </si>
  <si>
    <t>ﾛｾﾞ</t>
  </si>
  <si>
    <t>マルセル・マルタン</t>
  </si>
  <si>
    <t>9R041312</t>
  </si>
  <si>
    <t>Ch.カロン・セギュール</t>
  </si>
  <si>
    <t>サンテステフ第3級</t>
  </si>
  <si>
    <t>9R220206</t>
  </si>
  <si>
    <t>Ch.パプ・クレマン・ルージュ</t>
  </si>
  <si>
    <t>グラーヴ</t>
  </si>
  <si>
    <t>9R266394</t>
  </si>
  <si>
    <t>Ch.ラルシュ・デュカス</t>
  </si>
  <si>
    <t>サンテミリオン プルミエGC</t>
  </si>
  <si>
    <t>9R270712</t>
  </si>
  <si>
    <t>Ch.スタール・カデ</t>
  </si>
  <si>
    <t>カスタンデ家</t>
  </si>
  <si>
    <t>サンテミリオン</t>
  </si>
  <si>
    <t>9S003016</t>
  </si>
  <si>
    <t>ジュヴレ・シャンベルタン</t>
  </si>
  <si>
    <t>オリヴィエ・バーンスタイン</t>
  </si>
  <si>
    <t>コート・ド・ニュイ</t>
  </si>
  <si>
    <t>9S003116</t>
  </si>
  <si>
    <t>ジュヴレ・シャンベルタン･レ・シャポー</t>
  </si>
  <si>
    <t>コート・ド・ニュイ 1級</t>
  </si>
  <si>
    <t>9S522307</t>
  </si>
  <si>
    <t>ボーヌ・プルミエ・クリュ</t>
  </si>
  <si>
    <t>ポール・レイツ</t>
  </si>
  <si>
    <t>コート・ド・ボーヌ 1級</t>
  </si>
  <si>
    <t>9W009214</t>
  </si>
  <si>
    <t>シャトーヌフ・デュ・パプ</t>
  </si>
  <si>
    <t>オマージュ・ジャック・ペラン</t>
  </si>
  <si>
    <t>9Y023394</t>
  </si>
  <si>
    <t>ヴュルツブルガー・シュタイン・TBA</t>
  </si>
  <si>
    <t>ユリウスシュピタール</t>
  </si>
  <si>
    <t>フランケン</t>
  </si>
  <si>
    <t>9R061717</t>
  </si>
  <si>
    <t>Ch.ランシュ・バージュ</t>
  </si>
  <si>
    <t>ポイヤック第5級</t>
  </si>
  <si>
    <t>9R091206</t>
  </si>
  <si>
    <t>Ch.ベイシュヴェル</t>
  </si>
  <si>
    <t>サン・ジュリアン第4級</t>
  </si>
  <si>
    <t>9R262912</t>
  </si>
  <si>
    <t>Ch.パヴィ</t>
  </si>
  <si>
    <t>9S230614</t>
  </si>
  <si>
    <t>シャンボール・ミュジニー・プルミエ・クリュ</t>
  </si>
  <si>
    <t>コント・ド・ヴォギュエ</t>
  </si>
  <si>
    <t>9S391018</t>
  </si>
  <si>
    <t>シャペル・シャンベルタン</t>
  </si>
  <si>
    <t>ドルーアン・ラローズ</t>
  </si>
  <si>
    <t>コート・ド・ニュイ 特級</t>
  </si>
  <si>
    <t>9S391118</t>
  </si>
  <si>
    <t>ボンヌ・マール</t>
  </si>
  <si>
    <t>9S391318</t>
  </si>
  <si>
    <t>シャンベルタン･クロ・ド・ベーズ</t>
  </si>
  <si>
    <t>9S392118</t>
  </si>
  <si>
    <t>ジュヴレ・シャンベルタン・サン・スフル</t>
  </si>
  <si>
    <t>9W991539</t>
  </si>
  <si>
    <t>モーリー</t>
  </si>
  <si>
    <t>ドメーヌ・バシュレ</t>
  </si>
  <si>
    <t>ラングドック・ルーション</t>
  </si>
  <si>
    <t xml:space="preserve">＜オリーブオイル＞ </t>
    <phoneticPr fontId="2"/>
  </si>
  <si>
    <t>9Z050102</t>
  </si>
  <si>
    <t xml:space="preserve">エクストラバージン・オリーブオイル </t>
  </si>
  <si>
    <t>―</t>
  </si>
  <si>
    <t>サンタ・ジュリア</t>
  </si>
  <si>
    <t>オリーブオイル</t>
  </si>
  <si>
    <t>ワイナリーが作る絶品オイル</t>
    <rPh sb="6" eb="7">
      <t>ツク</t>
    </rPh>
    <rPh sb="8" eb="10">
      <t>ゼッピン</t>
    </rPh>
    <phoneticPr fontId="2"/>
  </si>
  <si>
    <t>9A060919</t>
  </si>
  <si>
    <t>アラベラ･スパークリング・ホワイト</t>
  </si>
  <si>
    <t>泡白</t>
  </si>
  <si>
    <t>アラベラ</t>
  </si>
  <si>
    <t>南アフリカ</t>
  </si>
  <si>
    <t>9E0401XX</t>
  </si>
  <si>
    <t>ロベルト・ホタ・ムール･ブリュット</t>
  </si>
  <si>
    <t>NV</t>
  </si>
  <si>
    <t>ロベルト・ホタ・ムール</t>
  </si>
  <si>
    <t>スペイン・カヴァ</t>
  </si>
  <si>
    <t>9E0402XX</t>
  </si>
  <si>
    <t>ﾛﾍﾞﾙﾄ･ﾎﾀ･ﾑｰﾙ･ｴｽﾍﾟｼｱﾙ･ﾄﾗﾃﾞｨｼｵ･ﾌﾞﾘｭｯﾄ･ﾅﾁｭﾚ</t>
  </si>
  <si>
    <t>9F2111XX</t>
  </si>
  <si>
    <t>クレマン・ダルザス・ブリュット</t>
  </si>
  <si>
    <t>カーヴ・ド・トゥルクハイム</t>
  </si>
  <si>
    <t>フランス・アルザス</t>
  </si>
  <si>
    <t>ジャン・バルモン･ブラン・ド・ブラン・ブリュット</t>
  </si>
  <si>
    <t>フランス・ヴァンムスー</t>
  </si>
  <si>
    <t>9F4099XX</t>
  </si>
  <si>
    <t>ゴールドラッシュ・キュヴェ・ドール・エクストラドライ</t>
  </si>
  <si>
    <t>GCF</t>
  </si>
  <si>
    <t>9F8116XX</t>
  </si>
  <si>
    <t>マリーワイス・ブリュット</t>
  </si>
  <si>
    <t>プロワイエ・ジャックマール</t>
  </si>
  <si>
    <t>フランス・シャンパーニュ</t>
  </si>
  <si>
    <t>9F8122XX</t>
  </si>
  <si>
    <t>キュヴェ・グラニテ</t>
  </si>
  <si>
    <t>コント・ド・ラモット</t>
  </si>
  <si>
    <t>9W113313</t>
  </si>
  <si>
    <t>ブリュット・ミレシメ・プルミエ・クリュ</t>
  </si>
  <si>
    <t>ニコラ・グスカン</t>
  </si>
  <si>
    <t>9W1196XX</t>
  </si>
  <si>
    <t>ブリュット・ゴールド</t>
  </si>
  <si>
    <t>アルマン・ド・ブルニャック</t>
  </si>
  <si>
    <t>9W122205</t>
  </si>
  <si>
    <t>エンジェルシャンパーニュ・ヴィンテージ</t>
  </si>
  <si>
    <t>エンジェル</t>
  </si>
  <si>
    <t>9W1230XX</t>
  </si>
  <si>
    <t>プレステージ・グラン・クリュ</t>
  </si>
  <si>
    <t>ジャン・ペルネ</t>
  </si>
  <si>
    <t>9W1266XX</t>
  </si>
  <si>
    <t>レ・マイヨン</t>
  </si>
  <si>
    <t>ユリス・コラン</t>
  </si>
  <si>
    <t>サンマルク･シャルドネ</t>
  </si>
  <si>
    <t>フォンカリュー生産者協同組合</t>
  </si>
  <si>
    <t>サンマルク･ソーヴィニヨン・ブラン</t>
  </si>
  <si>
    <t>ケープ312･ホワイト</t>
  </si>
  <si>
    <t>レゼルヴ・ラフィット・モンテーユ</t>
  </si>
  <si>
    <t>サンマルク･カベルネ・ソーヴィニヨン</t>
  </si>
  <si>
    <t>サンマルク･メルロ</t>
  </si>
  <si>
    <t>コント・ド・ラモット・ブリュット</t>
    <phoneticPr fontId="2"/>
  </si>
  <si>
    <t>9F211318</t>
  </si>
  <si>
    <t>ゲヴュルツトラミネール</t>
  </si>
  <si>
    <t>9N020020</t>
  </si>
  <si>
    <t>エノトリア･ホワイト</t>
  </si>
  <si>
    <t>ドゥルファキス・ワイナリー</t>
  </si>
  <si>
    <t>9F430018</t>
  </si>
  <si>
    <t>レ・グラン・ロシェ･ピノ・ノワール</t>
  </si>
  <si>
    <t>9F010619</t>
  </si>
  <si>
    <t>Ch.ルクーニュ・ブラン</t>
  </si>
  <si>
    <t>ミラード・ファミリー</t>
  </si>
  <si>
    <t>9F031818</t>
  </si>
  <si>
    <t>Ch.ラコサード・サンマルタン・ブラン</t>
  </si>
  <si>
    <t>9F211218</t>
  </si>
  <si>
    <t>リースリング　レゼルブ</t>
  </si>
  <si>
    <t>9F225119</t>
  </si>
  <si>
    <t>ブルゴーニュ・シャルドネ</t>
  </si>
  <si>
    <t>ドメーヌ・ロミィ</t>
  </si>
  <si>
    <t>9F270018</t>
  </si>
  <si>
    <t>シャブリ</t>
  </si>
  <si>
    <t>ドメーヌ・デ・ショーム</t>
  </si>
  <si>
    <t>9F270217</t>
  </si>
  <si>
    <t>シャブリ・プルミエクリュ・ヴァイヨン</t>
  </si>
  <si>
    <t>9F403620</t>
  </si>
  <si>
    <t>レ・ロシェ・ノワール・ミュスカデ・セーヴル・エ・メーヌ・シュル・リー</t>
  </si>
  <si>
    <t>9F404520</t>
  </si>
  <si>
    <t>ジャン・バルモン･シャルドネ</t>
  </si>
  <si>
    <t>9F404618</t>
  </si>
  <si>
    <t>ジャン・バルモン･ソーヴィニヨン・ブラン</t>
  </si>
  <si>
    <t>9F430319</t>
  </si>
  <si>
    <t>レ・グラン・ロシェ･シャルドネ</t>
  </si>
  <si>
    <t>ベルメヨ・オレンジワイン</t>
  </si>
  <si>
    <t>ボデガス・アルベロ</t>
  </si>
  <si>
    <t>9N020420</t>
  </si>
  <si>
    <t>ダフニオス･ホワイト</t>
  </si>
  <si>
    <t>9N020619</t>
  </si>
  <si>
    <t>フェミーナ</t>
  </si>
  <si>
    <t>9N021319</t>
  </si>
  <si>
    <t>アラルゴ･アシルティコ</t>
  </si>
  <si>
    <t>9A030419</t>
  </si>
  <si>
    <t>ジョーダン･リースリング</t>
  </si>
  <si>
    <t>ジョーダン・ワイナリー</t>
  </si>
  <si>
    <t>9A030519</t>
  </si>
  <si>
    <t>ジョーダン･シャルドネ</t>
  </si>
  <si>
    <t>9A050119</t>
  </si>
  <si>
    <t>ミヤルスト･シャルドネ</t>
  </si>
  <si>
    <t>ミヤルスト</t>
  </si>
  <si>
    <t>9A060419</t>
  </si>
  <si>
    <t>アラベラ･シュナン・ブラン</t>
  </si>
  <si>
    <t>9A060620</t>
  </si>
  <si>
    <t>アラベラ･ソーヴィニヨン・ブラン</t>
  </si>
  <si>
    <t>9A120019</t>
  </si>
  <si>
    <t>ハニーバンチ･シュナン・ブラン</t>
  </si>
  <si>
    <t>レムフクト</t>
  </si>
  <si>
    <t>9B010018</t>
  </si>
  <si>
    <t>モントレー・カウンティ・シャルドネ</t>
  </si>
  <si>
    <t xml:space="preserve"> バーナーダス</t>
  </si>
  <si>
    <t>9B010118</t>
  </si>
  <si>
    <t>シエラ・マール・シャルドネ・サンタルチア・ハイランズ</t>
  </si>
  <si>
    <t>9F010314</t>
  </si>
  <si>
    <t>Ch.ダマーズ</t>
  </si>
  <si>
    <t>9F010717</t>
  </si>
  <si>
    <t xml:space="preserve">Ch.ルクーニュ・ルージュ </t>
  </si>
  <si>
    <t>9F010816</t>
  </si>
  <si>
    <t>Ch.ルクーニュ  【ジェロボアム ５㍑】（特製木箱入）</t>
  </si>
  <si>
    <t>9F011212</t>
  </si>
  <si>
    <t>Ch.リオナ</t>
  </si>
  <si>
    <t>9F011418</t>
  </si>
  <si>
    <t>Ch.セルガン 【メタルラベル】</t>
  </si>
  <si>
    <t>9F011617</t>
  </si>
  <si>
    <t>Ch.ブティス</t>
  </si>
  <si>
    <t>9F011916</t>
  </si>
  <si>
    <t>Ch.オー・サン・マルタン</t>
  </si>
  <si>
    <t>9F014812</t>
  </si>
  <si>
    <t>Ch.リオナ・キュヴェ・エモーション</t>
  </si>
  <si>
    <t>9F015616</t>
  </si>
  <si>
    <t>Ch.トゥール・バイヤール</t>
  </si>
  <si>
    <t>Ch.ラランド</t>
  </si>
  <si>
    <t>9F031716</t>
  </si>
  <si>
    <t>Ch.ラコサード・サンマルタン・ルージュ</t>
  </si>
  <si>
    <t>9F031914</t>
  </si>
  <si>
    <t>Ch.モンフォレ・ぺガーズ</t>
  </si>
  <si>
    <t>9F211418</t>
  </si>
  <si>
    <t>ピノ・ノワール　レゼルブ</t>
  </si>
  <si>
    <t>9F225019</t>
  </si>
  <si>
    <t>ブルゴーニュ・ピノ・ノワール</t>
  </si>
  <si>
    <t>9F402218</t>
  </si>
  <si>
    <t>ジャン・バルモン･プレミアム･ピノ・ノワール</t>
  </si>
  <si>
    <t>9F404120</t>
  </si>
  <si>
    <t>ジャン・バルモン･カベルネ・ソーヴィニヨン</t>
  </si>
  <si>
    <t>9F404219</t>
  </si>
  <si>
    <t>ジャン・バルモン･メルロ</t>
  </si>
  <si>
    <t>9F405918</t>
  </si>
  <si>
    <t>レイモン・ユエ・ボルドー・ルージュ【メタルラベル】</t>
  </si>
  <si>
    <t>（ミシェル・ロラン）</t>
  </si>
  <si>
    <t>9F430120</t>
  </si>
  <si>
    <t>レ・グラン・ロシェ･カベルネソーヴィニヨン・シラー</t>
  </si>
  <si>
    <t>9F430818</t>
  </si>
  <si>
    <t>ジェラシー･ピノ・ノワール</t>
  </si>
  <si>
    <t>9I050015</t>
  </si>
  <si>
    <t>ブルネッロ・ディ・モンタルチーノ・リゼルバ</t>
  </si>
  <si>
    <t>9I050116</t>
  </si>
  <si>
    <t>ブルネッロ・ディ・モンタルチーノ</t>
  </si>
  <si>
    <t>9I050218</t>
  </si>
  <si>
    <t>ロッソ・ディ・モンタルチーノ</t>
  </si>
  <si>
    <t>9I050317</t>
  </si>
  <si>
    <t>クアルト ジーロ メルロー</t>
  </si>
  <si>
    <t>コルタデラ・テンプラニーリョ・ノーアディドサルフィテス</t>
  </si>
  <si>
    <t>9A030918</t>
  </si>
  <si>
    <t>ジョーダン･カメレオン･ノ－アディドサルファー･メルロ</t>
  </si>
  <si>
    <t>9A050216</t>
  </si>
  <si>
    <t>ミヤルスト･メルロ</t>
  </si>
  <si>
    <t>9A050318</t>
  </si>
  <si>
    <t>ミヤルスト･ピノ・ノワール</t>
  </si>
  <si>
    <t>9A050415</t>
  </si>
  <si>
    <t>ミヤルスト･ルビコン</t>
  </si>
  <si>
    <t>9A060120</t>
  </si>
  <si>
    <t>アラベラ･カベルネ・ソーヴィニヨン</t>
  </si>
  <si>
    <t>9A060220</t>
  </si>
  <si>
    <t>アラベラ･メルロ</t>
  </si>
  <si>
    <t>9A060719</t>
  </si>
  <si>
    <t>アラベラ･ピノタージュ</t>
  </si>
  <si>
    <t>9A120115</t>
  </si>
  <si>
    <t>サー・トーマス・カリナン</t>
  </si>
  <si>
    <t>9B010218</t>
  </si>
  <si>
    <t>サンタルチア・ハイランズ・ピノ・ノワール</t>
  </si>
  <si>
    <t>9B010317</t>
  </si>
  <si>
    <t>カーメル・ヴァレー・カベルネ・ソーヴィニヨン</t>
  </si>
  <si>
    <t>9B010417</t>
  </si>
  <si>
    <t>ソベレーンズ・ピノ・ノワール・サンタルチア・ハイランズ</t>
  </si>
  <si>
    <t>9R000316</t>
  </si>
  <si>
    <t>カイユー・ブラン・デュ・シャトー･タルボ</t>
  </si>
  <si>
    <t>タルボ(ﾒﾄﾞｯｸ４級）</t>
  </si>
  <si>
    <t>AOC ボルドー</t>
  </si>
  <si>
    <t>9R000319</t>
  </si>
  <si>
    <t>9R000418</t>
  </si>
  <si>
    <t>パヴィヨン・ブラン・ド・Ch.マルゴー</t>
  </si>
  <si>
    <t>2018</t>
  </si>
  <si>
    <t>Ch.マルゴー(１級）</t>
  </si>
  <si>
    <t>9R000618</t>
  </si>
  <si>
    <t>レ・ザルム・ド・ラグランジュ</t>
  </si>
  <si>
    <t>ラグランジュ３級</t>
  </si>
  <si>
    <t>9R002289</t>
  </si>
  <si>
    <t>Ch.シュデュイロー・クレーム・ド・テット</t>
  </si>
  <si>
    <t>ソーテルヌ</t>
  </si>
  <si>
    <t>9R003016</t>
  </si>
  <si>
    <t>プティ・ヴェルド・バイ・ベル・ヴュー</t>
  </si>
  <si>
    <t>ベル・ヴュー（オー・メドック）</t>
  </si>
  <si>
    <t>9R040214</t>
  </si>
  <si>
    <t>ラ・ダーム・ド・モンローズ</t>
  </si>
  <si>
    <t>モンローズ</t>
  </si>
  <si>
    <t>サンテステフ</t>
  </si>
  <si>
    <t>9R040403</t>
  </si>
  <si>
    <t>Ch.オー・マルビュゼ</t>
  </si>
  <si>
    <t/>
  </si>
  <si>
    <t>サンテステフ ブルジョア</t>
  </si>
  <si>
    <t>9R040690</t>
  </si>
  <si>
    <t>Ch.ド・マルビュゼ</t>
  </si>
  <si>
    <t>コス・デストゥルネル</t>
  </si>
  <si>
    <t>9R041313</t>
  </si>
  <si>
    <t>9R041314</t>
  </si>
  <si>
    <t>9R041598</t>
  </si>
  <si>
    <t>Ch.コス・デストゥルネル</t>
  </si>
  <si>
    <t>サンテステフ第2級</t>
  </si>
  <si>
    <t>9R041599</t>
  </si>
  <si>
    <t>9R041717</t>
  </si>
  <si>
    <t>Ch.モンローズ</t>
  </si>
  <si>
    <t>9R042808</t>
  </si>
  <si>
    <t>Ch.ラフォン・ロシェ【ハーフ】</t>
  </si>
  <si>
    <t>サンテステフ第4級</t>
  </si>
  <si>
    <t>9R042817</t>
  </si>
  <si>
    <t>9R042917</t>
  </si>
  <si>
    <t>マルキ・ド・カロン【ハーフ】</t>
  </si>
  <si>
    <t>カロン・セギュール(３級）</t>
  </si>
  <si>
    <t>9R044317</t>
  </si>
  <si>
    <t>ラ・ダーム・ド・モンローズ【ハーフ】</t>
  </si>
  <si>
    <t>9R045515</t>
  </si>
  <si>
    <t>パゴド・ド・コス【ハーフ】</t>
  </si>
  <si>
    <t>2015</t>
  </si>
  <si>
    <t>9R060009</t>
  </si>
  <si>
    <t>カリュアド・ド・ラフィット・ロートシルト</t>
  </si>
  <si>
    <t>2009</t>
  </si>
  <si>
    <t>ラフィット(１級）</t>
  </si>
  <si>
    <t>ポイヤック</t>
  </si>
  <si>
    <t>9R060016</t>
  </si>
  <si>
    <t>2016</t>
  </si>
  <si>
    <t>9R060209</t>
  </si>
  <si>
    <t>ル・プティ・ムートン</t>
  </si>
  <si>
    <t>ムートン(１級）</t>
  </si>
  <si>
    <t>9R060210</t>
  </si>
  <si>
    <t>9R060514</t>
  </si>
  <si>
    <t>レ・フォール・ド・ラトゥール</t>
  </si>
  <si>
    <t>2014</t>
  </si>
  <si>
    <t>ラトゥール(１級）</t>
  </si>
  <si>
    <t>9R060610</t>
  </si>
  <si>
    <t>レゼルヴ・ド・ラ・コンテス</t>
  </si>
  <si>
    <t>ピション・ラランド(２級）</t>
  </si>
  <si>
    <t>9R060813</t>
  </si>
  <si>
    <t>Ch.オー・バタイエ</t>
  </si>
  <si>
    <t>9R061211</t>
  </si>
  <si>
    <t>Ch.クレール・ミロン・ロートシルト</t>
  </si>
  <si>
    <t>9R061298</t>
  </si>
  <si>
    <t>1998</t>
  </si>
  <si>
    <t>9R061304</t>
  </si>
  <si>
    <t>Ch.クロワゼ・バージュ</t>
  </si>
  <si>
    <t>9R061411</t>
  </si>
  <si>
    <t>Ch.ダルマイヤック【ハーフ】</t>
  </si>
  <si>
    <t>9R061594</t>
  </si>
  <si>
    <t>Ch.ダルマイヤック</t>
  </si>
  <si>
    <t>1994</t>
  </si>
  <si>
    <t>ﾊﾞﾛﾝﾇ・ﾌﾟｨﾘｯﾌﾟ・ﾛｰﾄｼﾙﾄ</t>
  </si>
  <si>
    <t>9R061796</t>
  </si>
  <si>
    <t>9R061799</t>
  </si>
  <si>
    <t>9R061804</t>
  </si>
  <si>
    <t>Ch.ランシュ・ムーサ</t>
  </si>
  <si>
    <t>9R061910</t>
  </si>
  <si>
    <t>Ch.デュアール・ミロン・ロートシルト</t>
  </si>
  <si>
    <t>ポイヤック第4級</t>
  </si>
  <si>
    <t>9R061912</t>
  </si>
  <si>
    <t>9R062003</t>
  </si>
  <si>
    <t>Ch.ポンテ・カネ</t>
  </si>
  <si>
    <t>2003</t>
  </si>
  <si>
    <t>9R062006</t>
  </si>
  <si>
    <t>9R062015</t>
  </si>
  <si>
    <t>9R062016</t>
  </si>
  <si>
    <t>9R062083</t>
  </si>
  <si>
    <t>9R062506</t>
  </si>
  <si>
    <t>Ch.ムートン・ロートシルト</t>
  </si>
  <si>
    <t>ポイヤック第1級</t>
  </si>
  <si>
    <t>9R062508</t>
  </si>
  <si>
    <t>9R062512</t>
  </si>
  <si>
    <t>9R062514</t>
  </si>
  <si>
    <t>9R062516</t>
  </si>
  <si>
    <t>9R062711</t>
  </si>
  <si>
    <t>Ch.ラトゥール</t>
  </si>
  <si>
    <t>9R062712</t>
  </si>
  <si>
    <t>2012</t>
  </si>
  <si>
    <t>9R062713</t>
  </si>
  <si>
    <t>9R063004</t>
  </si>
  <si>
    <t>Ch.ラフィット・ロートシルト</t>
  </si>
  <si>
    <t>9R063008</t>
  </si>
  <si>
    <t>2008</t>
  </si>
  <si>
    <t>9R063010</t>
  </si>
  <si>
    <t>2010</t>
  </si>
  <si>
    <t>9R063014</t>
  </si>
  <si>
    <t>9R063015</t>
  </si>
  <si>
    <t>9R063515</t>
  </si>
  <si>
    <t>レ・フォール・ド・ラトゥール【ハーフ】</t>
  </si>
  <si>
    <t>9R064617</t>
  </si>
  <si>
    <t>Ch.ランシュ・ムーサ【ハーフ】</t>
  </si>
  <si>
    <t>9R065415</t>
  </si>
  <si>
    <t>Ch.ペデスクロー</t>
  </si>
  <si>
    <t>9R090106</t>
  </si>
  <si>
    <t>クロ・デュ・マルキ</t>
  </si>
  <si>
    <t>2006</t>
  </si>
  <si>
    <t>ﾚｵｳﾞｨﾙ・ﾗｽ・ｶｰｽﾞ(２級)</t>
  </si>
  <si>
    <t>サン・ジュリアン</t>
  </si>
  <si>
    <t>9R090107</t>
  </si>
  <si>
    <t>9R090113</t>
  </si>
  <si>
    <t>9R090711</t>
  </si>
  <si>
    <t>Ch.ラランド・ボリー</t>
  </si>
  <si>
    <t>2011</t>
  </si>
  <si>
    <t>ﾃﾞｭｸﾘｭ･ﾎﾞｰｶｲﾕ(２級)</t>
  </si>
  <si>
    <t>サン・ジュリアン ブルジョア</t>
  </si>
  <si>
    <t>9R090814</t>
  </si>
  <si>
    <t>Ch.サン・ピエール</t>
  </si>
  <si>
    <t>9R090918</t>
  </si>
  <si>
    <t>Ch.タルボ【ハーフ】</t>
  </si>
  <si>
    <t>9R091194</t>
  </si>
  <si>
    <t>Ch.ブラネール・デュクリュ</t>
  </si>
  <si>
    <t>9R091298</t>
  </si>
  <si>
    <t>9R091717</t>
  </si>
  <si>
    <t>Ch.グリュオー・ラローズ</t>
  </si>
  <si>
    <t>2017</t>
  </si>
  <si>
    <t>サン・ジュリアン第2級</t>
  </si>
  <si>
    <t>9R091789</t>
  </si>
  <si>
    <t>9R091900</t>
  </si>
  <si>
    <t>Ch.デュクリュ・ボーカイユ</t>
  </si>
  <si>
    <t>2000</t>
  </si>
  <si>
    <t>9R091982</t>
  </si>
  <si>
    <t>9R091985</t>
  </si>
  <si>
    <t>9R091986</t>
  </si>
  <si>
    <t>9R092096</t>
  </si>
  <si>
    <t>Ch.レオヴィル・バルトン</t>
  </si>
  <si>
    <t>1996</t>
  </si>
  <si>
    <t>9R092109</t>
  </si>
  <si>
    <t>Ch.レオヴィル・ポワフェレ</t>
  </si>
  <si>
    <t>9R092216</t>
  </si>
  <si>
    <t>Ch.レオヴィル・ラス・カーズ</t>
  </si>
  <si>
    <t>9R092294</t>
  </si>
  <si>
    <t>9R092295</t>
  </si>
  <si>
    <t>9R092318</t>
  </si>
  <si>
    <t>Ch.ラグランジュ【ハーフ】</t>
  </si>
  <si>
    <t>サン・ジュリアン第3級</t>
  </si>
  <si>
    <t>9R094011</t>
  </si>
  <si>
    <t>Ch.タルボ【マグナム】</t>
  </si>
  <si>
    <t>9R094418</t>
  </si>
  <si>
    <t>レ・フィエフ・ド・ラグランジュ【ハーフ】</t>
  </si>
  <si>
    <t>9R110414</t>
  </si>
  <si>
    <t>パヴィヨン・ルージュ・ド・Ch.マルゴー</t>
  </si>
  <si>
    <t>マルゴー</t>
  </si>
  <si>
    <t>9R110417</t>
  </si>
  <si>
    <t>9R110714</t>
  </si>
  <si>
    <t>ラ・シレーヌ・ド・ジスクール</t>
  </si>
  <si>
    <t>ジスクール(３級）</t>
  </si>
  <si>
    <t>9R111410</t>
  </si>
  <si>
    <t>Ch.プリューレ・リシーヌ</t>
  </si>
  <si>
    <t>ステファン・ドゥルノンクール</t>
  </si>
  <si>
    <t>マルゴー第4級</t>
  </si>
  <si>
    <t>9R111411</t>
  </si>
  <si>
    <t>9R111611</t>
  </si>
  <si>
    <t>Ch.ジスクール</t>
  </si>
  <si>
    <t>マルゴー第3級</t>
  </si>
  <si>
    <t>9R111696</t>
  </si>
  <si>
    <t>9R111806</t>
  </si>
  <si>
    <t>Ch.パルメ</t>
  </si>
  <si>
    <t>9R111996</t>
  </si>
  <si>
    <t>Ch.フェリエール</t>
  </si>
  <si>
    <t>9R112211</t>
  </si>
  <si>
    <t>Ch.カントナック・ブラウン</t>
  </si>
  <si>
    <t>マルゴー第2級</t>
  </si>
  <si>
    <t>9R112518</t>
  </si>
  <si>
    <t>Ch.ラスコンブ【ハーフ】</t>
  </si>
  <si>
    <t>9R112701</t>
  </si>
  <si>
    <t>Ch.ローザン･セグラ</t>
  </si>
  <si>
    <t>9R112709</t>
  </si>
  <si>
    <t>9R112715</t>
  </si>
  <si>
    <t>9R112795</t>
  </si>
  <si>
    <t>9R112797</t>
  </si>
  <si>
    <t>1997</t>
  </si>
  <si>
    <t>9R112815</t>
  </si>
  <si>
    <t>Ch.ローザン・ガシー</t>
  </si>
  <si>
    <t>9R112895</t>
  </si>
  <si>
    <t>1995</t>
  </si>
  <si>
    <t>9R112898</t>
  </si>
  <si>
    <t>9R112899</t>
  </si>
  <si>
    <t>9R113006</t>
  </si>
  <si>
    <t>Ch.マルゴー</t>
  </si>
  <si>
    <t>マルゴー第1級</t>
  </si>
  <si>
    <t>9R113014</t>
  </si>
  <si>
    <t>9R115116</t>
  </si>
  <si>
    <t>Ch.ジスクール【ハーフ】</t>
  </si>
  <si>
    <t>9R116116</t>
  </si>
  <si>
    <t>Ch.ディッサン【ハーフ】</t>
  </si>
  <si>
    <t>9R116514</t>
  </si>
  <si>
    <t>Ch.デスミライユ</t>
  </si>
  <si>
    <t>9R116617</t>
  </si>
  <si>
    <t>Ch.ブラーヌ・カントナック【ハーフ】</t>
  </si>
  <si>
    <t>9R118017</t>
  </si>
  <si>
    <t>Ch.マレスコ・サン・テグジュペリー【ハーフ】</t>
  </si>
  <si>
    <t>9R118215</t>
  </si>
  <si>
    <t>Ch.デュルフォール・ヴィヴァン【ハーフ】</t>
  </si>
  <si>
    <t>9R118316</t>
  </si>
  <si>
    <t>Ch.フェリエール【ハーフ】</t>
  </si>
  <si>
    <t>9R140310</t>
  </si>
  <si>
    <t>Ch.モーカイユ</t>
  </si>
  <si>
    <t>ムーリス ブルジョア</t>
  </si>
  <si>
    <t>9R140316</t>
  </si>
  <si>
    <t>9R181007</t>
  </si>
  <si>
    <t>Ch.シトラン</t>
  </si>
  <si>
    <t>オー・メドック ブルジョア</t>
  </si>
  <si>
    <t>9R181008</t>
  </si>
  <si>
    <t>9R181212</t>
  </si>
  <si>
    <t>Ch.ソシアンド・マレ</t>
  </si>
  <si>
    <t>9R183617</t>
  </si>
  <si>
    <t>Ch.ラネッサン【ハーフ】</t>
  </si>
  <si>
    <t>メドック ブルジョア</t>
  </si>
  <si>
    <t>9R184708</t>
  </si>
  <si>
    <t>Ch.カントメルル【ハーフ】</t>
  </si>
  <si>
    <t>オー・メドック第5級</t>
  </si>
  <si>
    <t>9R185317</t>
  </si>
  <si>
    <t>Ch.ソシアンド・マレ【ハーフ】</t>
  </si>
  <si>
    <t>9R186212</t>
  </si>
  <si>
    <t>コント・ドセネジャック</t>
  </si>
  <si>
    <t>セネジャック(ブルジョア級）</t>
  </si>
  <si>
    <t>9R187113</t>
  </si>
  <si>
    <t>オー・メドック・ド・ラグランジュ</t>
  </si>
  <si>
    <t>オー・メドック</t>
  </si>
  <si>
    <t>9R188014</t>
  </si>
  <si>
    <t>ロルム・ド・ローザン・ガシー</t>
  </si>
  <si>
    <t>ﾛｰｻﾞﾝ･ｶﾞｼｰ(ﾏﾙｺﾞｰ2級）</t>
  </si>
  <si>
    <t>9R188311</t>
  </si>
  <si>
    <t>ロゼ・ド・シトラン</t>
  </si>
  <si>
    <t>ロゼ</t>
  </si>
  <si>
    <t>シトラン</t>
  </si>
  <si>
    <t>9R188716</t>
  </si>
  <si>
    <t>ラ・シャペル・ド・オー・バージュ・リベラル</t>
  </si>
  <si>
    <t>オー・バージュ・リベラル（５級）</t>
  </si>
  <si>
    <t>9R200818</t>
  </si>
  <si>
    <t>Ch.ポタンサック【ハーフ】</t>
  </si>
  <si>
    <t>9R201215</t>
  </si>
  <si>
    <t>Ch.ラ・ゴレ</t>
  </si>
  <si>
    <t>9R220209</t>
  </si>
  <si>
    <t>9R220293</t>
  </si>
  <si>
    <t>9R220594</t>
  </si>
  <si>
    <t>Ch.ラ・ルヴィエール</t>
  </si>
  <si>
    <t>9R221712</t>
  </si>
  <si>
    <t>Ch.オー・バイイ</t>
  </si>
  <si>
    <t>9R221905</t>
  </si>
  <si>
    <t>Ch.スミス・オー・ラフィット・ルージュ</t>
  </si>
  <si>
    <t>2005</t>
  </si>
  <si>
    <t>9R221909</t>
  </si>
  <si>
    <t>9R221910</t>
  </si>
  <si>
    <t>9R221915</t>
  </si>
  <si>
    <t>9R222413</t>
  </si>
  <si>
    <t>ドメーヌ・ド・シュヴァリエ・ルージュ</t>
  </si>
  <si>
    <t>9R222414</t>
  </si>
  <si>
    <t>9R222712</t>
  </si>
  <si>
    <t>Ch.オー・ブリオン・ルージュ</t>
  </si>
  <si>
    <t>9R222713</t>
  </si>
  <si>
    <t>9R222814</t>
  </si>
  <si>
    <t>Ch.パプ・クレマン・ブラン</t>
  </si>
  <si>
    <t>9R225207</t>
  </si>
  <si>
    <t>Ch.ブスコー・ブラン</t>
  </si>
  <si>
    <t>9R229315</t>
  </si>
  <si>
    <t>Ch.ブラウン・ブラン</t>
  </si>
  <si>
    <t>9R229617</t>
  </si>
  <si>
    <t>Ch.シャントグリーヴ・キュヴェ・カロリーヌ・ブラン</t>
  </si>
  <si>
    <t>9R229718</t>
  </si>
  <si>
    <t>Ch.シャントグリーヴ・レ・ゾワゾ・ル・パナシェ</t>
  </si>
  <si>
    <t>9R240267</t>
  </si>
  <si>
    <t>Ch.カイユー</t>
  </si>
  <si>
    <t>ソーテルヌ 第2級</t>
  </si>
  <si>
    <t>9R240608</t>
  </si>
  <si>
    <t>Ch.クーテ</t>
  </si>
  <si>
    <t>ソーテルヌ 第1級</t>
  </si>
  <si>
    <t>9R240616</t>
  </si>
  <si>
    <t>9R240617</t>
  </si>
  <si>
    <t>9R240707</t>
  </si>
  <si>
    <t>Ch.シュデュイロー【ハーフ】</t>
  </si>
  <si>
    <t>9R240985</t>
  </si>
  <si>
    <t>Ch.ド・ファルグ</t>
  </si>
  <si>
    <t>リュール・サルース家（ディケム）</t>
  </si>
  <si>
    <t>9R241188</t>
  </si>
  <si>
    <t>Ch.ラフォリ・ペラゲ</t>
  </si>
  <si>
    <t>9R241717</t>
  </si>
  <si>
    <t>Ch.ディケム</t>
  </si>
  <si>
    <t>ソーテルヌ 第1 特別級</t>
  </si>
  <si>
    <t>9R241718</t>
  </si>
  <si>
    <t>9R241784</t>
  </si>
  <si>
    <t>ソーテルヌ 第1特別級</t>
  </si>
  <si>
    <t>9R241816</t>
  </si>
  <si>
    <t>Ch.クーテ【ハーフ】</t>
  </si>
  <si>
    <t>9R242305</t>
  </si>
  <si>
    <t>Ch.クリマン</t>
  </si>
  <si>
    <t>9R242308</t>
  </si>
  <si>
    <t>9R242312</t>
  </si>
  <si>
    <t>9R242396</t>
  </si>
  <si>
    <t>9R242705</t>
  </si>
  <si>
    <t>Ch.ディケム【ハーフ】</t>
  </si>
  <si>
    <t>9R242715</t>
  </si>
  <si>
    <t>9R243717</t>
  </si>
  <si>
    <t>レ・カルム・ド・リューセック【ハーフ】</t>
  </si>
  <si>
    <t>リューセック（１級）</t>
  </si>
  <si>
    <t>9R244014</t>
  </si>
  <si>
    <t>Ch.ドワジ・ヴェドリーヌ</t>
  </si>
  <si>
    <t xml:space="preserve">白 </t>
  </si>
  <si>
    <t>9R244515</t>
  </si>
  <si>
    <t>Ch.ドワジ・ヴェドリーヌ【ハーフ】</t>
  </si>
  <si>
    <t>9R245511</t>
  </si>
  <si>
    <t>リューテノン・ドゥ・シガラ・ラボー【ハーフ】</t>
  </si>
  <si>
    <t>シガラ・ラボー（1級）</t>
  </si>
  <si>
    <t>9R260414</t>
  </si>
  <si>
    <t>Ch.アンジェリュス</t>
  </si>
  <si>
    <t>サンテミリオン GC</t>
  </si>
  <si>
    <t>9R260499</t>
  </si>
  <si>
    <t>1999</t>
  </si>
  <si>
    <t>9R260515</t>
  </si>
  <si>
    <t>Ch.ド･ヴァランドロー</t>
  </si>
  <si>
    <t>9R261014</t>
  </si>
  <si>
    <t>Ch.ラ・クースポード</t>
  </si>
  <si>
    <t>9R261597</t>
  </si>
  <si>
    <t>Ch.カノン・ラ・ガフリエール</t>
  </si>
  <si>
    <t>ステファン・フォン・ネイペルグ</t>
  </si>
  <si>
    <t>9R261608</t>
  </si>
  <si>
    <t>Ch.グラン・メーヌ</t>
  </si>
  <si>
    <t>9R262614</t>
  </si>
  <si>
    <t>Ch.ラ・ドミニク</t>
  </si>
  <si>
    <t>9R262814</t>
  </si>
  <si>
    <t>Ch.カノン</t>
  </si>
  <si>
    <t>9R262815</t>
  </si>
  <si>
    <t>9R262890</t>
  </si>
  <si>
    <t>1990</t>
  </si>
  <si>
    <t>9R262913</t>
  </si>
  <si>
    <t>9R262915</t>
  </si>
  <si>
    <t>9R262996</t>
  </si>
  <si>
    <t>9R262998</t>
  </si>
  <si>
    <t>9R263007</t>
  </si>
  <si>
    <t>Ch.フィジャック</t>
  </si>
  <si>
    <t>9R263011</t>
  </si>
  <si>
    <t>9R263199</t>
  </si>
  <si>
    <t>Ch.ボーセジュール・ベコー</t>
  </si>
  <si>
    <t>9R263516</t>
  </si>
  <si>
    <t>Ch.シュヴァル・ブラン</t>
  </si>
  <si>
    <t>9R264098</t>
  </si>
  <si>
    <t>Ch.グロ・デ・ジャコバン</t>
  </si>
  <si>
    <t>9R265812</t>
  </si>
  <si>
    <t>Ch.フルール・カルディナル</t>
  </si>
  <si>
    <t>9R268012</t>
  </si>
  <si>
    <t>Ch.クロワ・ド・ラブリー</t>
  </si>
  <si>
    <t>ミッシェル・プジオ＆テュヌヴァン</t>
  </si>
  <si>
    <t>9R273615</t>
  </si>
  <si>
    <t>Ch.ヨン・フィジャック</t>
  </si>
  <si>
    <t>9R276403</t>
  </si>
  <si>
    <t>エスキス・ド・ラ・トゥール・フィジャック【ハーフ】</t>
  </si>
  <si>
    <t>ラ・トゥール・フィジャック</t>
  </si>
  <si>
    <t>9R276702</t>
  </si>
  <si>
    <t>Ch.ベルヴュー・モンドット</t>
  </si>
  <si>
    <t>9R276912</t>
  </si>
  <si>
    <t>Ch.モンロ</t>
  </si>
  <si>
    <t>9R277513</t>
  </si>
  <si>
    <t>Ch.フォンロック</t>
  </si>
  <si>
    <t>9R290315</t>
  </si>
  <si>
    <t>ヴュー・シャトー・セルタン</t>
  </si>
  <si>
    <t>ポムロール</t>
  </si>
  <si>
    <t>9R290999</t>
  </si>
  <si>
    <t>Ch.クリネ</t>
  </si>
  <si>
    <t>ｼﾞｬﾝ・ﾐｼｪﾙ・ｱﾙｺｰﾄ</t>
  </si>
  <si>
    <t>9R291103</t>
  </si>
  <si>
    <t>クロ・レグリーズ（ポムロール）</t>
  </si>
  <si>
    <t>9R291300</t>
  </si>
  <si>
    <t>Ch.ラ・コンセイヤント</t>
  </si>
  <si>
    <t>9R291309</t>
  </si>
  <si>
    <t>9R291394</t>
  </si>
  <si>
    <t>9R291396</t>
  </si>
  <si>
    <t>9R291399</t>
  </si>
  <si>
    <t>9R291705</t>
  </si>
  <si>
    <t>Ch.トロタノワ</t>
  </si>
  <si>
    <t>9R291807</t>
  </si>
  <si>
    <t>Ch.ネナン</t>
  </si>
  <si>
    <t>2007</t>
  </si>
  <si>
    <t>9R292015</t>
  </si>
  <si>
    <t>Ch.プティ・ヴィラージュ</t>
  </si>
  <si>
    <t>9R292114</t>
  </si>
  <si>
    <t>Ch.ペトリュス</t>
  </si>
  <si>
    <t>9R292615</t>
  </si>
  <si>
    <t>Ch.ラ・フルール・ペトリュス</t>
  </si>
  <si>
    <t>9R293311</t>
  </si>
  <si>
    <t>ル・パン</t>
  </si>
  <si>
    <t>9R293508</t>
  </si>
  <si>
    <t>Ch.レヴァンジル</t>
  </si>
  <si>
    <t>9R293515</t>
  </si>
  <si>
    <t>9R293813</t>
  </si>
  <si>
    <t>Ch.ラフルール</t>
  </si>
  <si>
    <t>2013</t>
  </si>
  <si>
    <t>9R294615</t>
  </si>
  <si>
    <t>Ch.ラ・クロワ・サン・ジョルジュ</t>
  </si>
  <si>
    <t>9R295017</t>
  </si>
  <si>
    <t>Ch.ラ・ヴィオレット</t>
  </si>
  <si>
    <t>ﾐｼｪﾙ･ﾛｰﾗﾝ･ｺﾝｻﾙﾀﾝﾄ</t>
  </si>
  <si>
    <t>9R295718</t>
  </si>
  <si>
    <t>Ch.グイヨ・クローゼル</t>
  </si>
  <si>
    <t>9R297117</t>
  </si>
  <si>
    <t>エンクロ　トルマリン</t>
  </si>
  <si>
    <t>9R297318</t>
  </si>
  <si>
    <t>トリロジー・ド・ルパン　16-17-18</t>
  </si>
  <si>
    <t>9R297410</t>
  </si>
  <si>
    <t>シャペル・ド・フェール</t>
  </si>
  <si>
    <t>ジャン・フィリップ・ジャヌイクス</t>
  </si>
  <si>
    <t>9R297602</t>
  </si>
  <si>
    <t>Ch.カノン・シェニョー</t>
  </si>
  <si>
    <t>9R360414</t>
  </si>
  <si>
    <t>Ch.ダレム</t>
  </si>
  <si>
    <t>ミシェル・ルーリエ</t>
  </si>
  <si>
    <t>フロンサック</t>
  </si>
  <si>
    <t>9R360918</t>
  </si>
  <si>
    <t>Ch.ラ・ヴィエイユ・キュール</t>
  </si>
  <si>
    <t>9R380116</t>
  </si>
  <si>
    <t>ラ・フルール・サン・ジョルジュ</t>
  </si>
  <si>
    <t>ラランド･ド･ポムロール</t>
  </si>
  <si>
    <t>9R400604</t>
  </si>
  <si>
    <t>クロ・リュネル</t>
  </si>
  <si>
    <t>ジェラール・ペルス</t>
  </si>
  <si>
    <t>コート・ド・カスティヨン</t>
  </si>
  <si>
    <t>9S003217</t>
  </si>
  <si>
    <t xml:space="preserve">シャンボール・ミュジニー・ラヴロット </t>
  </si>
  <si>
    <t>9S003412</t>
  </si>
  <si>
    <t>クロ・ド・ラ・ロッシュ</t>
  </si>
  <si>
    <t>9S010493</t>
  </si>
  <si>
    <t>ロマネ・サン・ヴィヴァン</t>
  </si>
  <si>
    <t>DRC</t>
  </si>
  <si>
    <t>9S140017</t>
  </si>
  <si>
    <t>ブルゴーニュ・ブラン</t>
  </si>
  <si>
    <t>エティエンヌ・ソゼ</t>
  </si>
  <si>
    <t>AOC ブルゴーニュ</t>
  </si>
  <si>
    <t>9S151217</t>
  </si>
  <si>
    <t>オート・コート・ド・ボーヌ・ブラン</t>
  </si>
  <si>
    <t>エマニュエル・ルジェ</t>
  </si>
  <si>
    <t>コート・ド・ボーヌ</t>
  </si>
  <si>
    <t>9S155116</t>
  </si>
  <si>
    <t>ムルソー・レ・テソン</t>
  </si>
  <si>
    <t>ルーロ</t>
  </si>
  <si>
    <t>9S155211</t>
  </si>
  <si>
    <t>ムルソー・レ・ナルヴォー</t>
  </si>
  <si>
    <t>9S160115</t>
  </si>
  <si>
    <t>ブルゴーニュ･シャルドネ･レ・ゼルブー</t>
  </si>
  <si>
    <t>カイヨ（ミシェル）</t>
  </si>
  <si>
    <t>9S160818</t>
  </si>
  <si>
    <t>ピュリニー・モンラッシェ・レ・ピュセル</t>
  </si>
  <si>
    <t>9S200118</t>
  </si>
  <si>
    <t>オート・コート・ド・ニュイ･ブラン</t>
  </si>
  <si>
    <t>グロ・フレール・エ・スール</t>
  </si>
  <si>
    <t>9S200219</t>
  </si>
  <si>
    <t>オート・コート・ド・ニュイ･ルージュ</t>
  </si>
  <si>
    <t>9S200318</t>
  </si>
  <si>
    <t>ヴォーヌ・ロマネ</t>
  </si>
  <si>
    <t>9S200419</t>
  </si>
  <si>
    <t>ヴォーヌ・ロマネ･プルミエ・クリュ</t>
  </si>
  <si>
    <t>9S200618</t>
  </si>
  <si>
    <t>エシェゾー</t>
  </si>
  <si>
    <t>9S200818</t>
  </si>
  <si>
    <t>グラン・エシェゾー</t>
  </si>
  <si>
    <t>9S200918</t>
  </si>
  <si>
    <t>リッシュブール</t>
  </si>
  <si>
    <t>9S201019</t>
  </si>
  <si>
    <t>ブルゴーニュ･ルージュ</t>
  </si>
  <si>
    <t>9S201319</t>
  </si>
  <si>
    <t>シュマン・デ・モワンヌ・ド・ヴェルジィ</t>
  </si>
  <si>
    <t>VdT（ラ・ターシュの東500ｍ）</t>
  </si>
  <si>
    <t>9S201419</t>
  </si>
  <si>
    <t xml:space="preserve">ピノノワール VSIG </t>
  </si>
  <si>
    <t>9S241215</t>
  </si>
  <si>
    <t>モンテリー・レ・デュレッス</t>
  </si>
  <si>
    <t>コント・ラフォン</t>
  </si>
  <si>
    <t>9S390217</t>
  </si>
  <si>
    <t>9S390318</t>
  </si>
  <si>
    <t>シャンボール・ミュジニー</t>
  </si>
  <si>
    <t>9S390417</t>
  </si>
  <si>
    <t>モレ・サン・ドニ</t>
  </si>
  <si>
    <t>9S390617</t>
  </si>
  <si>
    <t>ジュウ゛レ・シャンベルタン･クロ・プリュール</t>
  </si>
  <si>
    <t>9S390618</t>
  </si>
  <si>
    <t>9S390818</t>
  </si>
  <si>
    <t>ジュウ゛レ・シャンベルタン･クレピヨ</t>
  </si>
  <si>
    <t>9S391517</t>
  </si>
  <si>
    <t>ジュウ゛レ・シャンベルタン･オー・クロゾー</t>
  </si>
  <si>
    <t>9S391518</t>
  </si>
  <si>
    <t>9S391818</t>
  </si>
  <si>
    <t>ジュウ゛レ・シャンベルタン･アン・シャン</t>
  </si>
  <si>
    <t>9S392018</t>
  </si>
  <si>
    <t>ジュヴレ・シャンベルタン・ディス・クリマ</t>
  </si>
  <si>
    <t>9S392218</t>
  </si>
  <si>
    <t>モレ・サン・ドニ・トレ・ジラール</t>
  </si>
  <si>
    <t>9S410018</t>
  </si>
  <si>
    <t>シャサーニュ・モンラッシェ</t>
  </si>
  <si>
    <t>バシュレ・ラモネ</t>
  </si>
  <si>
    <t>9S410219</t>
  </si>
  <si>
    <t>シャサーニュ・モンラッシェ･レ・カイユレ</t>
  </si>
  <si>
    <t>9S410318</t>
  </si>
  <si>
    <t>ｼｬｻｰﾆｭ・ﾓﾝﾗｯｼｪ･ﾗ･ｸﾞﾗﾝﾄﾞ･ﾓﾝﾀｰﾆｭ･V.V.</t>
  </si>
  <si>
    <t>9S410618</t>
  </si>
  <si>
    <t>シャサーニュ・モンラッシェ･グラン・リュショット</t>
  </si>
  <si>
    <t>9S410819</t>
  </si>
  <si>
    <t>ビアンヴィーニュ・バタール・モンラッシェ</t>
  </si>
  <si>
    <t>コート・ド・ボーヌ 特級</t>
  </si>
  <si>
    <t>9S411119</t>
  </si>
  <si>
    <t>シャサーニュ・モンラッシェ･クロ・サン・ジャン・ブラン</t>
  </si>
  <si>
    <t>9S420018</t>
  </si>
  <si>
    <t>ブルゴーニュ･シャルドネ</t>
  </si>
  <si>
    <t>パラン</t>
  </si>
  <si>
    <t>9S420116</t>
  </si>
  <si>
    <t>9S420816</t>
  </si>
  <si>
    <t>コルトン･レ・ルナルド</t>
  </si>
  <si>
    <t>9S421115</t>
  </si>
  <si>
    <t>ポマール･レ・シャンラン</t>
  </si>
  <si>
    <t>9S421218</t>
  </si>
  <si>
    <t>ラドワ</t>
  </si>
  <si>
    <t>9S421718</t>
  </si>
  <si>
    <t>ブルゴーニュ･ルージュ・コート・ドール</t>
  </si>
  <si>
    <t>9S430814</t>
  </si>
  <si>
    <t>ジュヴレ・シャンベルタン･フォントニー</t>
  </si>
  <si>
    <t>ベルナール・デュガ・ピィ</t>
  </si>
  <si>
    <t>9S462017</t>
  </si>
  <si>
    <t>デュージェニー</t>
  </si>
  <si>
    <t>9S462316</t>
  </si>
  <si>
    <t>ヴォーヌ・ロマネ オー・ブリュレ</t>
  </si>
  <si>
    <t>9S462317</t>
  </si>
  <si>
    <t>9S475112</t>
  </si>
  <si>
    <t>ジュヴレ・シャンベルタン･コンブ・オー・モワンヌ</t>
  </si>
  <si>
    <t>フーリエ</t>
  </si>
  <si>
    <t>9S475812</t>
  </si>
  <si>
    <t>ジュヴレ・シャンベルタン･クロ・サン・ジャック</t>
  </si>
  <si>
    <t>9S480218</t>
  </si>
  <si>
    <t>クロ・ド・ヴージョ</t>
  </si>
  <si>
    <t>ラマルシェ</t>
  </si>
  <si>
    <t>9S495017</t>
  </si>
  <si>
    <t>ブルゴーニュ・ルージュ･レ・プリエール</t>
  </si>
  <si>
    <t>ベルトー</t>
  </si>
  <si>
    <t>9S495117</t>
  </si>
  <si>
    <t>フィサン</t>
  </si>
  <si>
    <t>9S495217</t>
  </si>
  <si>
    <t>フィサン･レ・クレ</t>
  </si>
  <si>
    <t>9S495317</t>
  </si>
  <si>
    <t>フィサン･レ・ザルヴレ</t>
  </si>
  <si>
    <t>9S495417</t>
  </si>
  <si>
    <t>9S495617</t>
  </si>
  <si>
    <t>9S496111</t>
  </si>
  <si>
    <t>フィサン･レ・クロ</t>
  </si>
  <si>
    <t>9S496117</t>
  </si>
  <si>
    <t>9S496217</t>
  </si>
  <si>
    <t>フィサン・ブラン・ル・シャン・デ・シャルム</t>
  </si>
  <si>
    <t>9S496218</t>
  </si>
  <si>
    <t>9S496417</t>
  </si>
  <si>
    <t>フィサン･アン・コンブ・ロワ</t>
  </si>
  <si>
    <t>9S496418</t>
  </si>
  <si>
    <t>9S496517</t>
  </si>
  <si>
    <t>ジュヴレ・シャンベルタン・クロ・デ・シェゾー</t>
  </si>
  <si>
    <t>9S520617</t>
  </si>
  <si>
    <t>ヴォルネイ</t>
  </si>
  <si>
    <t>9S523117</t>
  </si>
  <si>
    <t>サヴィニー･レ・ボーヌ</t>
  </si>
  <si>
    <t>9S590217</t>
  </si>
  <si>
    <t>ミシェル・グロ</t>
  </si>
  <si>
    <t>9S590418</t>
  </si>
  <si>
    <t>ニュイ・サン・ジョルジュ</t>
  </si>
  <si>
    <t>9S590617</t>
  </si>
  <si>
    <t>ニュイ・サン・ジョルジュ･プルミエ・クリュ</t>
  </si>
  <si>
    <t>9S591018</t>
  </si>
  <si>
    <t>ヴォーヌ・ロマネ･オー・ブリュレ</t>
  </si>
  <si>
    <t>9S591118</t>
  </si>
  <si>
    <t>ヴォーヌ・ロマネ･クロ・デ・レア</t>
  </si>
  <si>
    <t>ラトゥール・ジロー</t>
  </si>
  <si>
    <t>9S640117</t>
  </si>
  <si>
    <t>ムルソー･ジュヌヴリエール</t>
  </si>
  <si>
    <t>9S640218</t>
  </si>
  <si>
    <t>9S641018</t>
  </si>
  <si>
    <t>ムルソー･シャルム</t>
  </si>
  <si>
    <t>9S932018</t>
  </si>
  <si>
    <t>ムルソー</t>
  </si>
  <si>
    <t>ピエール・ボワッソン</t>
  </si>
  <si>
    <t>9S932118</t>
  </si>
  <si>
    <t>ムルソー・レ・グラン・シャロン</t>
  </si>
  <si>
    <t>9S933015</t>
  </si>
  <si>
    <t>コルトン・シャルルマーニュ</t>
  </si>
  <si>
    <t>ルシアン・ル・モワンヌ</t>
  </si>
  <si>
    <t>9S933116</t>
  </si>
  <si>
    <t>9S998513</t>
  </si>
  <si>
    <t>シャルム・シャンベルタン</t>
  </si>
  <si>
    <t>シャルル・ヴァン・カネット</t>
  </si>
  <si>
    <t>9S998613</t>
  </si>
  <si>
    <t>ヴォーヌ ロマネ・レ・プチモン</t>
  </si>
  <si>
    <t>9W006107</t>
  </si>
  <si>
    <t>シャトーヌフ・デュ・パプ・ヴィエユ・ヴィーニュ</t>
  </si>
  <si>
    <t>ジャナス</t>
  </si>
  <si>
    <t>9W006110</t>
  </si>
  <si>
    <t>9W009217</t>
  </si>
  <si>
    <t>フランス　ラングドック</t>
    <phoneticPr fontId="2"/>
  </si>
  <si>
    <t>9P000556</t>
  </si>
  <si>
    <t>リヴザルト</t>
  </si>
  <si>
    <t>アンバー</t>
  </si>
  <si>
    <t>ドメーヌ ド ロンボー</t>
  </si>
  <si>
    <t>9W010616</t>
  </si>
  <si>
    <t>プイイ・フュメ</t>
  </si>
  <si>
    <t>ダグノー</t>
  </si>
  <si>
    <t>ロワール</t>
  </si>
  <si>
    <t>9W021014</t>
  </si>
  <si>
    <t xml:space="preserve">ピノ・グリ・ロッシュ・カルケール </t>
  </si>
  <si>
    <t>ツィント フンブレヒト</t>
  </si>
  <si>
    <t xml:space="preserve">アルザス </t>
  </si>
  <si>
    <t>9W024114</t>
  </si>
  <si>
    <t>ピノ・ノワール・グランP</t>
  </si>
  <si>
    <t>アルベール・マン</t>
  </si>
  <si>
    <t>アルザス</t>
  </si>
  <si>
    <t>9W024397</t>
  </si>
  <si>
    <t>トカイ・ピノ・グリ・ゾーネングランツ・ヴァンダンジュ・タルディヴ【500ml】</t>
  </si>
  <si>
    <t>ボット・ゲイル</t>
  </si>
  <si>
    <t>アルザス 特級</t>
  </si>
  <si>
    <t>9X014815</t>
  </si>
  <si>
    <t>バローロ・マリオンディーノ</t>
  </si>
  <si>
    <t>アルマンド・パルッソ</t>
  </si>
  <si>
    <t>ピエモンテDOCG</t>
  </si>
  <si>
    <t>9X016592</t>
  </si>
  <si>
    <t>バルバレスコ</t>
  </si>
  <si>
    <t>プロドゥットーリ・デル・バルバレスコ</t>
  </si>
  <si>
    <t>9X052819</t>
  </si>
  <si>
    <t>キャンティ・クラシコ</t>
  </si>
  <si>
    <t>ｻﾝ・ｼﾞｭｰｽﾄ・ｱ・ﾚﾝﾃﾝﾅｰﾉ</t>
  </si>
  <si>
    <t>トスカーナDOCG</t>
  </si>
  <si>
    <t>9X052917</t>
  </si>
  <si>
    <t>キャンティ・クラシコ･リゼルヴァ・レ・バロンコーレ</t>
  </si>
  <si>
    <t>9X053111</t>
  </si>
  <si>
    <t>ペルカルロ</t>
  </si>
  <si>
    <t>トスカーナVdT</t>
  </si>
  <si>
    <t>9X053114</t>
  </si>
  <si>
    <t>9X053813</t>
  </si>
  <si>
    <t>ボルゲーリ・サッシカイヤ</t>
  </si>
  <si>
    <t>テヌータ・サン・グイード</t>
  </si>
  <si>
    <t>トスカーナDOC</t>
  </si>
  <si>
    <t>9X053915</t>
  </si>
  <si>
    <t>オルネライア</t>
  </si>
  <si>
    <t>ﾃﾇｰﾀ・ﾃﾞﾙ・ｵﾙﾈﾗｲｱ</t>
  </si>
  <si>
    <t>9X053918</t>
  </si>
  <si>
    <t>9X056617</t>
  </si>
  <si>
    <t>ルチェンテ</t>
  </si>
  <si>
    <t>ルーチェ</t>
  </si>
  <si>
    <t>トスカーナIGT</t>
  </si>
  <si>
    <t>9X056618</t>
  </si>
  <si>
    <t>9X056718</t>
  </si>
  <si>
    <t>9X058002</t>
  </si>
  <si>
    <t>グイダルベルト</t>
  </si>
  <si>
    <t>9X059918</t>
  </si>
  <si>
    <t>レ・セッレ・ヌオーヴェ</t>
  </si>
  <si>
    <t>9X070919</t>
  </si>
  <si>
    <t>レ・ヴォルテ</t>
  </si>
  <si>
    <t>9X072813</t>
  </si>
  <si>
    <t>スイサッシ</t>
  </si>
  <si>
    <t>ドゥエマーニ</t>
  </si>
  <si>
    <t>9X073918</t>
  </si>
  <si>
    <t>オルネライア【アートラベル】</t>
  </si>
  <si>
    <t>9X078717</t>
  </si>
  <si>
    <t>オルネライア【ハーフ】</t>
  </si>
  <si>
    <t>9X184795</t>
  </si>
  <si>
    <t>メルロ</t>
  </si>
  <si>
    <t>ラディコン</t>
  </si>
  <si>
    <t>フリウリIGT</t>
  </si>
  <si>
    <t>9X381318</t>
  </si>
  <si>
    <t>コメータ</t>
  </si>
  <si>
    <t>プラネタ</t>
  </si>
  <si>
    <t>シチリアIGT</t>
  </si>
  <si>
    <t>9Y000720</t>
  </si>
  <si>
    <t>ピースポーター･ゴールドトレップヒエン AUS</t>
  </si>
  <si>
    <t>トリアー慈善連合協会</t>
  </si>
  <si>
    <t>モーゼル</t>
  </si>
  <si>
    <t>9Y013320</t>
  </si>
  <si>
    <t>リースリング・トラディション</t>
  </si>
  <si>
    <t>フィリップ・クーン</t>
  </si>
  <si>
    <t>プファルツ</t>
  </si>
  <si>
    <t>9Y023015</t>
  </si>
  <si>
    <t>ヴュルツブルガー・ファッペンベルグ・シルヴァーナー TBA 500</t>
  </si>
  <si>
    <t>ビュルガーシュピタール</t>
  </si>
  <si>
    <t>9Y023112</t>
  </si>
  <si>
    <t>ヴュルツブルガー・シュタイン・ハルフェ・リースリング TBA【ハーフ】</t>
  </si>
  <si>
    <t>9Y023499</t>
  </si>
  <si>
    <t>シュロス・ザールシュタイン・リースリング AUS【ハーフ】</t>
  </si>
  <si>
    <t>シュロス・ザールシュタイン</t>
  </si>
  <si>
    <t>9Y024215</t>
  </si>
  <si>
    <t>ヴュルツブルガー・シュタイン・リースリング・BA・ゴールド【500ｍｌ】</t>
  </si>
  <si>
    <t>オーストラリア</t>
  </si>
  <si>
    <t>オーストラリア</t>
    <phoneticPr fontId="2"/>
  </si>
  <si>
    <t>アルゼンチン</t>
  </si>
  <si>
    <t>アルゼンチン</t>
    <phoneticPr fontId="2"/>
  </si>
  <si>
    <t>南アフリカ</t>
    <rPh sb="0" eb="1">
      <t>ミナミ</t>
    </rPh>
    <phoneticPr fontId="2"/>
  </si>
  <si>
    <t>9Y030010</t>
  </si>
  <si>
    <t>ヴェガ・シシリア・ウニコ</t>
  </si>
  <si>
    <t>ﾎﾞﾃﾞｶﾞｽ･ｳﾞｪｶﾞ･ｼｼﾘｱ</t>
  </si>
  <si>
    <t>リベラ・デル・デュエロ</t>
  </si>
  <si>
    <t>9Y031013</t>
  </si>
  <si>
    <t>アリオン</t>
  </si>
  <si>
    <t>9Y031114</t>
  </si>
  <si>
    <t>バルブエナ</t>
  </si>
  <si>
    <t>9Y090215</t>
  </si>
  <si>
    <t>ミュスカ・レイト・ハーヴェスト【500ml】</t>
  </si>
  <si>
    <t>シャトー・メジェル</t>
  </si>
  <si>
    <t>ハンガリー</t>
  </si>
  <si>
    <t>9Y132612</t>
  </si>
  <si>
    <t>ピノ・ノワール・マーカッサン・ヴィニヤード</t>
  </si>
  <si>
    <t>マーカッサン</t>
  </si>
  <si>
    <t>ソノマ</t>
  </si>
  <si>
    <t>9Y131116</t>
  </si>
  <si>
    <t>オーパス・ワン【ハーフ】</t>
  </si>
  <si>
    <t>オーパス・ワン</t>
  </si>
  <si>
    <t>ナパ・ヴァレー</t>
  </si>
  <si>
    <t>9Y131115</t>
  </si>
  <si>
    <t>9Y130011</t>
  </si>
  <si>
    <t>9Y132214</t>
  </si>
  <si>
    <t>オーパス・ワン【マグナム】</t>
  </si>
  <si>
    <t>9Y132215</t>
  </si>
  <si>
    <t>9Y133009</t>
  </si>
  <si>
    <t>ドゥルノンクール・レッド・ヒル</t>
  </si>
  <si>
    <t>9Y142212</t>
  </si>
  <si>
    <t>プロモントリー</t>
  </si>
  <si>
    <t>ハーラン・エステート</t>
  </si>
  <si>
    <t>9Y142214</t>
  </si>
  <si>
    <t>9Y148916</t>
  </si>
  <si>
    <t>ブライアント・ファミリー・カベルネ・ソーヴィニヨン</t>
  </si>
  <si>
    <t>ブライアント・ファミリー・ヴィンヤード</t>
  </si>
  <si>
    <t>9Y131298</t>
  </si>
  <si>
    <t>カベルネ・ソーヴィニヨン・レゼルブ</t>
  </si>
  <si>
    <t>ロバート・モンダヴィ</t>
  </si>
  <si>
    <t>9Y130316</t>
  </si>
  <si>
    <t>ラヴァンチュール・オプティム</t>
  </si>
  <si>
    <t>ラヴァンチュール・エステート</t>
  </si>
  <si>
    <t>パソ・ロブレス</t>
  </si>
  <si>
    <t>9Y131416</t>
  </si>
  <si>
    <t>ラヴァンチュール・エステート・キュヴェ</t>
  </si>
  <si>
    <t>9Y160012</t>
  </si>
  <si>
    <t>グランジ</t>
  </si>
  <si>
    <t>ペンフォールズ</t>
  </si>
  <si>
    <t>9Y161512</t>
  </si>
  <si>
    <t>BIN 150 シラーズ</t>
  </si>
  <si>
    <t>ペンフォールド</t>
  </si>
  <si>
    <t>9Y161715</t>
  </si>
  <si>
    <t>アレス・シラーズ</t>
  </si>
  <si>
    <t>トゥーハンズ</t>
  </si>
  <si>
    <t>9Y193007</t>
  </si>
  <si>
    <t>ポエジア</t>
  </si>
  <si>
    <t>ボデガス・ポエジア</t>
  </si>
  <si>
    <t>9Y200113</t>
  </si>
  <si>
    <t>ヴァン・ド・コンスタンス【500ml】</t>
  </si>
  <si>
    <t>クレイン・コンスタンシア</t>
  </si>
  <si>
    <t>南アフリカ・コンスタンシア</t>
  </si>
  <si>
    <t>コート・ド・ニュイ</t>
    <phoneticPr fontId="2"/>
  </si>
  <si>
    <t>コスパ優れた飲み頃ボルドー</t>
    <rPh sb="3" eb="4">
      <t>スグ</t>
    </rPh>
    <rPh sb="6" eb="7">
      <t>ノ</t>
    </rPh>
    <rPh sb="8" eb="9">
      <t>ゴロ</t>
    </rPh>
    <phoneticPr fontId="2"/>
  </si>
  <si>
    <t>ライチを思わせるフルーティー</t>
    <rPh sb="4" eb="5">
      <t>オモ</t>
    </rPh>
    <phoneticPr fontId="2"/>
  </si>
  <si>
    <t>アロマ際立つギリシャ固有種</t>
    <rPh sb="3" eb="5">
      <t>キワダ</t>
    </rPh>
    <rPh sb="10" eb="13">
      <t>コユウシュ</t>
    </rPh>
    <phoneticPr fontId="2"/>
  </si>
  <si>
    <t>味わい豊かなシャルドネの泡</t>
    <rPh sb="0" eb="1">
      <t>アジ</t>
    </rPh>
    <rPh sb="3" eb="4">
      <t>ユタ</t>
    </rPh>
    <rPh sb="12" eb="13">
      <t>アワ</t>
    </rPh>
    <phoneticPr fontId="2"/>
  </si>
  <si>
    <t>軽快ながらもバランス◎</t>
    <rPh sb="0" eb="2">
      <t>ケイカイ</t>
    </rPh>
    <phoneticPr fontId="2"/>
  </si>
  <si>
    <t>繊細でクリーンなキレある泡</t>
    <rPh sb="0" eb="2">
      <t>センサイ</t>
    </rPh>
    <rPh sb="12" eb="13">
      <t>アワ</t>
    </rPh>
    <phoneticPr fontId="2"/>
  </si>
  <si>
    <t>ミシュラン★★も採用</t>
    <rPh sb="8" eb="10">
      <t>サイヨウ</t>
    </rPh>
    <phoneticPr fontId="2"/>
  </si>
  <si>
    <t>ゴールドキラキラボトル、フルーティ</t>
    <phoneticPr fontId="2"/>
  </si>
  <si>
    <t>通も満足しっかり味の本格派</t>
    <rPh sb="0" eb="1">
      <t>ツウ</t>
    </rPh>
    <rPh sb="2" eb="4">
      <t>マンゾク</t>
    </rPh>
    <rPh sb="8" eb="9">
      <t>アジ</t>
    </rPh>
    <rPh sb="10" eb="13">
      <t>ホンカクハ</t>
    </rPh>
    <phoneticPr fontId="2"/>
  </si>
  <si>
    <t>アーティストによる記念ボトル</t>
    <rPh sb="9" eb="11">
      <t>キネン</t>
    </rPh>
    <phoneticPr fontId="2"/>
  </si>
  <si>
    <t>誰もが満足オールラウンドな味わい</t>
    <rPh sb="0" eb="1">
      <t>ダレ</t>
    </rPh>
    <rPh sb="3" eb="5">
      <t>マンゾク</t>
    </rPh>
    <rPh sb="13" eb="14">
      <t>アジ</t>
    </rPh>
    <phoneticPr fontId="2"/>
  </si>
  <si>
    <t>この価格でプルミエクリュ</t>
    <rPh sb="2" eb="4">
      <t>カカク</t>
    </rPh>
    <phoneticPr fontId="2"/>
  </si>
  <si>
    <t>誰かと飲みたい一品</t>
    <rPh sb="0" eb="1">
      <t>ダレ</t>
    </rPh>
    <rPh sb="3" eb="4">
      <t>ノ</t>
    </rPh>
    <rPh sb="7" eb="9">
      <t>イッピン</t>
    </rPh>
    <phoneticPr fontId="2"/>
  </si>
  <si>
    <t>天に召される（？）豪華さ</t>
    <rPh sb="0" eb="1">
      <t>テン</t>
    </rPh>
    <rPh sb="2" eb="3">
      <t>メ</t>
    </rPh>
    <rPh sb="9" eb="11">
      <t>ゴウカ</t>
    </rPh>
    <phoneticPr fontId="2"/>
  </si>
  <si>
    <t>シャンパーニュカリスマの愛弟子</t>
    <rPh sb="12" eb="15">
      <t>マナデシ</t>
    </rPh>
    <phoneticPr fontId="2"/>
  </si>
  <si>
    <t>グランクリュシャンパーニュ</t>
    <phoneticPr fontId="2"/>
  </si>
  <si>
    <t>シャープな清々しさ</t>
    <rPh sb="5" eb="7">
      <t>スガスガ</t>
    </rPh>
    <phoneticPr fontId="2"/>
  </si>
  <si>
    <t>ムスクのようなふくよかさ</t>
    <phoneticPr fontId="2"/>
  </si>
  <si>
    <t>塩系和食にもピッタリ！</t>
    <rPh sb="0" eb="2">
      <t>シオケイ</t>
    </rPh>
    <rPh sb="2" eb="4">
      <t>ワショク</t>
    </rPh>
    <phoneticPr fontId="2"/>
  </si>
  <si>
    <t>万能ワイン</t>
    <rPh sb="0" eb="2">
      <t>バンノウ</t>
    </rPh>
    <phoneticPr fontId="2"/>
  </si>
  <si>
    <t>体幹しっかりの味わい</t>
    <rPh sb="0" eb="2">
      <t>タイカン</t>
    </rPh>
    <rPh sb="7" eb="8">
      <t>アジ</t>
    </rPh>
    <phoneticPr fontId="2"/>
  </si>
  <si>
    <t>魚貝はまかせて</t>
    <rPh sb="0" eb="2">
      <t>ギョカイ</t>
    </rPh>
    <phoneticPr fontId="2"/>
  </si>
  <si>
    <t>貝、甲殻類に定番</t>
    <rPh sb="0" eb="1">
      <t>カイ</t>
    </rPh>
    <rPh sb="2" eb="5">
      <t>コウカクルイ</t>
    </rPh>
    <rPh sb="6" eb="8">
      <t>テイバン</t>
    </rPh>
    <phoneticPr fontId="2"/>
  </si>
  <si>
    <t>なんでも合わせられるバランス</t>
    <rPh sb="4" eb="5">
      <t>ア</t>
    </rPh>
    <phoneticPr fontId="2"/>
  </si>
  <si>
    <t>ハーブ料理に</t>
    <rPh sb="3" eb="5">
      <t>リョウリ</t>
    </rPh>
    <phoneticPr fontId="2"/>
  </si>
  <si>
    <t>チキンにお薦め</t>
    <rPh sb="5" eb="6">
      <t>スス</t>
    </rPh>
    <phoneticPr fontId="2"/>
  </si>
  <si>
    <t>トマト系料理にどうぞ</t>
    <rPh sb="3" eb="4">
      <t>ケイ</t>
    </rPh>
    <rPh sb="4" eb="6">
      <t>リョウリ</t>
    </rPh>
    <phoneticPr fontId="2"/>
  </si>
  <si>
    <t>まろやかボディ</t>
    <phoneticPr fontId="2"/>
  </si>
  <si>
    <t>ジャスミン、エキゾチックフルーツ</t>
    <phoneticPr fontId="2"/>
  </si>
  <si>
    <t>柑橘系の酸味とふくよかボディ</t>
    <rPh sb="0" eb="3">
      <t>カンキツケイ</t>
    </rPh>
    <rPh sb="4" eb="6">
      <t>サンミ</t>
    </rPh>
    <phoneticPr fontId="2"/>
  </si>
  <si>
    <t>餃子におすすめ！</t>
    <rPh sb="0" eb="2">
      <t>ギョウザ</t>
    </rPh>
    <phoneticPr fontId="2"/>
  </si>
  <si>
    <t>果実と樽香のハーモニー</t>
    <rPh sb="0" eb="2">
      <t>カジツ</t>
    </rPh>
    <rPh sb="3" eb="4">
      <t>タル</t>
    </rPh>
    <rPh sb="4" eb="5">
      <t>カオリ</t>
    </rPh>
    <phoneticPr fontId="2"/>
  </si>
  <si>
    <t>超フルボディ白ワイン</t>
    <rPh sb="0" eb="1">
      <t>チョウ</t>
    </rPh>
    <rPh sb="6" eb="7">
      <t>シロ</t>
    </rPh>
    <phoneticPr fontId="2"/>
  </si>
  <si>
    <t>カリフォルニアらしい樽香</t>
    <rPh sb="10" eb="12">
      <t>タルコウ</t>
    </rPh>
    <phoneticPr fontId="2"/>
  </si>
  <si>
    <t>はちみつ思わせる香りの辛口</t>
    <rPh sb="4" eb="5">
      <t>オモ</t>
    </rPh>
    <rPh sb="8" eb="9">
      <t>カオ</t>
    </rPh>
    <rPh sb="11" eb="13">
      <t>カラクチ</t>
    </rPh>
    <phoneticPr fontId="2"/>
  </si>
  <si>
    <t>クリスピーな香り</t>
    <rPh sb="6" eb="7">
      <t>カオ</t>
    </rPh>
    <phoneticPr fontId="2"/>
  </si>
  <si>
    <t>バランス、深み、文句なし</t>
    <rPh sb="5" eb="6">
      <t>フカ</t>
    </rPh>
    <rPh sb="8" eb="10">
      <t>モンク</t>
    </rPh>
    <phoneticPr fontId="2"/>
  </si>
  <si>
    <t>フルーティーな果実味</t>
    <rPh sb="7" eb="10">
      <t>カジツミ</t>
    </rPh>
    <phoneticPr fontId="2"/>
  </si>
  <si>
    <t>フランスでも人気のバリューシャトー</t>
    <rPh sb="6" eb="8">
      <t>ニンキ</t>
    </rPh>
    <phoneticPr fontId="2"/>
  </si>
  <si>
    <t>パーティーサイズ！</t>
    <phoneticPr fontId="2"/>
  </si>
  <si>
    <t>30年人気不動</t>
    <rPh sb="2" eb="3">
      <t>ネン</t>
    </rPh>
    <rPh sb="3" eb="5">
      <t>ニンキ</t>
    </rPh>
    <rPh sb="5" eb="7">
      <t>フドウ</t>
    </rPh>
    <phoneticPr fontId="2"/>
  </si>
  <si>
    <t>名門ミラード家のフラッグシップ</t>
    <rPh sb="0" eb="2">
      <t>メイモン</t>
    </rPh>
    <rPh sb="6" eb="7">
      <t>ケ</t>
    </rPh>
    <phoneticPr fontId="2"/>
  </si>
  <si>
    <t>がっつりしっかり渋み</t>
    <rPh sb="8" eb="9">
      <t>シブ</t>
    </rPh>
    <phoneticPr fontId="2"/>
  </si>
  <si>
    <t>最良の飲み頃</t>
    <rPh sb="0" eb="2">
      <t>サイリョウ</t>
    </rPh>
    <rPh sb="3" eb="4">
      <t>ノ</t>
    </rPh>
    <rPh sb="5" eb="6">
      <t>ゴロ</t>
    </rPh>
    <phoneticPr fontId="2"/>
  </si>
  <si>
    <t>グランクリュの奥行</t>
    <rPh sb="7" eb="9">
      <t>オクユキ</t>
    </rPh>
    <phoneticPr fontId="2"/>
  </si>
  <si>
    <t>エレガントさある古典的ボルドー</t>
    <rPh sb="8" eb="11">
      <t>コテンテキ</t>
    </rPh>
    <phoneticPr fontId="2"/>
  </si>
  <si>
    <t>香り抜群、口当たり柔らか</t>
    <rPh sb="0" eb="1">
      <t>カオ</t>
    </rPh>
    <rPh sb="2" eb="4">
      <t>バツグン</t>
    </rPh>
    <rPh sb="5" eb="7">
      <t>クチア</t>
    </rPh>
    <rPh sb="9" eb="10">
      <t>ヤワ</t>
    </rPh>
    <phoneticPr fontId="2"/>
  </si>
  <si>
    <t>バリュー・ボルドー</t>
    <phoneticPr fontId="2"/>
  </si>
  <si>
    <t>濃厚フルボディ</t>
    <rPh sb="0" eb="2">
      <t>ノウコウ</t>
    </rPh>
    <phoneticPr fontId="2"/>
  </si>
  <si>
    <t>凝縮感ある果実味</t>
    <rPh sb="0" eb="2">
      <t>ギョウシュク</t>
    </rPh>
    <rPh sb="2" eb="3">
      <t>カン</t>
    </rPh>
    <rPh sb="5" eb="8">
      <t>カジツミ</t>
    </rPh>
    <phoneticPr fontId="2"/>
  </si>
  <si>
    <t>軽やかでエレガント</t>
    <rPh sb="0" eb="1">
      <t>カロ</t>
    </rPh>
    <phoneticPr fontId="2"/>
  </si>
  <si>
    <t>ブルゴーニュの典型</t>
    <rPh sb="7" eb="9">
      <t>テンケイ</t>
    </rPh>
    <phoneticPr fontId="2"/>
  </si>
  <si>
    <t>トップワインコンサルが手掛ける</t>
  </si>
  <si>
    <t>当社1番人気！！</t>
    <rPh sb="0" eb="2">
      <t>トウシャ</t>
    </rPh>
    <rPh sb="3" eb="6">
      <t>バンニンキ</t>
    </rPh>
    <phoneticPr fontId="2"/>
  </si>
  <si>
    <t>ふつうにおいしい</t>
    <phoneticPr fontId="2"/>
  </si>
  <si>
    <t>しっとりとした深み</t>
  </si>
  <si>
    <t>奥行きあるテクスチャ</t>
  </si>
  <si>
    <t>ワイン通も唸る品質</t>
  </si>
  <si>
    <t>香り深く時間をかけて飲みたい</t>
    <rPh sb="0" eb="1">
      <t>カオ</t>
    </rPh>
    <rPh sb="2" eb="3">
      <t>フカ</t>
    </rPh>
    <rPh sb="4" eb="6">
      <t>ジカン</t>
    </rPh>
    <rPh sb="10" eb="11">
      <t>ノ</t>
    </rPh>
    <phoneticPr fontId="2"/>
  </si>
  <si>
    <t>焼肉に最高</t>
    <rPh sb="0" eb="2">
      <t>ヤキニク</t>
    </rPh>
    <rPh sb="3" eb="5">
      <t>サイコウ</t>
    </rPh>
    <phoneticPr fontId="2"/>
  </si>
  <si>
    <t>焼鳥に最高</t>
    <rPh sb="0" eb="2">
      <t>ヤキトリ</t>
    </rPh>
    <rPh sb="3" eb="5">
      <t>サイコウ</t>
    </rPh>
    <phoneticPr fontId="2"/>
  </si>
  <si>
    <t>酸化防止剤無添加①</t>
    <phoneticPr fontId="2"/>
  </si>
  <si>
    <t>酸化防止剤無添加②</t>
    <phoneticPr fontId="2"/>
  </si>
  <si>
    <t>上質赤・特別な日にステーキで</t>
    <rPh sb="0" eb="2">
      <t>ジョウシツ</t>
    </rPh>
    <rPh sb="2" eb="3">
      <t>アカ</t>
    </rPh>
    <rPh sb="4" eb="6">
      <t>トクベツ</t>
    </rPh>
    <rPh sb="7" eb="8">
      <t>ヒ</t>
    </rPh>
    <phoneticPr fontId="2"/>
  </si>
  <si>
    <t>繊細ながら力強さも</t>
    <rPh sb="0" eb="2">
      <t>センサイ</t>
    </rPh>
    <rPh sb="5" eb="7">
      <t>チカラヅヨ</t>
    </rPh>
    <phoneticPr fontId="2"/>
  </si>
  <si>
    <t>煮込み料理に</t>
    <rPh sb="0" eb="2">
      <t>ニコ</t>
    </rPh>
    <rPh sb="3" eb="5">
      <t>リョウリ</t>
    </rPh>
    <phoneticPr fontId="2"/>
  </si>
  <si>
    <t>ミディアムボディ　バランス最高</t>
    <rPh sb="13" eb="15">
      <t>サイコウ</t>
    </rPh>
    <phoneticPr fontId="2"/>
  </si>
  <si>
    <t>ピノ＋カベルネの異色ワイン</t>
    <rPh sb="8" eb="10">
      <t>イショク</t>
    </rPh>
    <phoneticPr fontId="2"/>
  </si>
  <si>
    <t>Ch.ラコサード・サンマルタン</t>
  </si>
  <si>
    <t>Ch.ラコサード・サンマルタン</t>
    <phoneticPr fontId="2"/>
  </si>
  <si>
    <t>チェリージャムのようなやさしさ</t>
    <phoneticPr fontId="2"/>
  </si>
  <si>
    <t>ピノの緻密さ感じるコスパ</t>
    <rPh sb="3" eb="5">
      <t>チミツ</t>
    </rPh>
    <rPh sb="6" eb="7">
      <t>カン</t>
    </rPh>
    <phoneticPr fontId="2"/>
  </si>
  <si>
    <t>芳醇ブレンド</t>
    <rPh sb="0" eb="2">
      <t>ホウジュン</t>
    </rPh>
    <phoneticPr fontId="2"/>
  </si>
  <si>
    <t>クランベリーのようなピュアアロマ</t>
    <phoneticPr fontId="2"/>
  </si>
  <si>
    <t>骨格しっかりシルキーな贅沢ピノ</t>
    <rPh sb="0" eb="2">
      <t>コッカク</t>
    </rPh>
    <rPh sb="11" eb="13">
      <t>ゼイタク</t>
    </rPh>
    <phoneticPr fontId="2"/>
  </si>
  <si>
    <t>深みと渋みと樽香、高次元</t>
    <rPh sb="0" eb="1">
      <t>フカ</t>
    </rPh>
    <rPh sb="3" eb="4">
      <t>シブ</t>
    </rPh>
    <rPh sb="6" eb="8">
      <t>タルコウ</t>
    </rPh>
    <rPh sb="9" eb="12">
      <t>コウジゲン</t>
    </rPh>
    <phoneticPr fontId="2"/>
  </si>
  <si>
    <t>フランス・ボルドー</t>
  </si>
  <si>
    <t>フランス・ボルドー</t>
    <phoneticPr fontId="2"/>
  </si>
  <si>
    <t>フランス・アルザス</t>
    <phoneticPr fontId="2"/>
  </si>
  <si>
    <t>フランス・ブルゴーニュ</t>
    <phoneticPr fontId="2"/>
  </si>
  <si>
    <t>フランス・VdF</t>
  </si>
  <si>
    <t>フランス・VdF</t>
    <phoneticPr fontId="2"/>
  </si>
  <si>
    <t>フランス・ラングドック</t>
  </si>
  <si>
    <t>フランス・ラングドック</t>
    <phoneticPr fontId="2"/>
  </si>
  <si>
    <t>イタリア・トスカーナ</t>
    <phoneticPr fontId="2"/>
  </si>
  <si>
    <t>スペイン・カスティーリャ</t>
  </si>
  <si>
    <t>スペイン・カスティーリャ</t>
    <phoneticPr fontId="2"/>
  </si>
  <si>
    <t>USA・カリフォルニア</t>
    <phoneticPr fontId="2"/>
  </si>
  <si>
    <t>ギリシャ・クレタ島</t>
    <rPh sb="8" eb="9">
      <t>トウ</t>
    </rPh>
    <phoneticPr fontId="2"/>
  </si>
  <si>
    <t>フランス・ロワール</t>
    <phoneticPr fontId="2"/>
  </si>
  <si>
    <t>南アフリカ</t>
    <rPh sb="0" eb="1">
      <t>ミナミ</t>
    </rPh>
    <phoneticPr fontId="2"/>
  </si>
  <si>
    <t>フランス・コートデュローヌ</t>
  </si>
  <si>
    <t>フランス・コートデュローヌ</t>
    <phoneticPr fontId="2"/>
  </si>
  <si>
    <t>ドイツ・フランケン</t>
    <phoneticPr fontId="2"/>
  </si>
  <si>
    <t>56000</t>
    <phoneticPr fontId="2"/>
  </si>
  <si>
    <t>貴腐・甘口</t>
    <rPh sb="0" eb="2">
      <t>キフ</t>
    </rPh>
    <rPh sb="3" eb="5">
      <t>アマクチ</t>
    </rPh>
    <phoneticPr fontId="2"/>
  </si>
  <si>
    <t>遅摘み　甘口</t>
    <rPh sb="0" eb="1">
      <t>オソ</t>
    </rPh>
    <rPh sb="1" eb="2">
      <t>ツ</t>
    </rPh>
    <rPh sb="4" eb="6">
      <t>アマクチ</t>
    </rPh>
    <phoneticPr fontId="2"/>
  </si>
  <si>
    <t>甘口</t>
    <rPh sb="0" eb="2">
      <t>アマクチ</t>
    </rPh>
    <phoneticPr fontId="2"/>
  </si>
  <si>
    <t>ラフィット・モンテーユ　</t>
  </si>
  <si>
    <t>ラフィット・モンテーユ　</t>
    <phoneticPr fontId="2"/>
  </si>
  <si>
    <t xml:space="preserve"> 【12/8（水） AM10：00 締切 】</t>
    <rPh sb="7" eb="8">
      <t>スイ</t>
    </rPh>
    <rPh sb="18" eb="20">
      <t>シメキリ</t>
    </rPh>
    <phoneticPr fontId="1"/>
  </si>
  <si>
    <t>お好み焼きに最高</t>
    <rPh sb="6" eb="8">
      <t>サイコウ</t>
    </rPh>
    <phoneticPr fontId="2"/>
  </si>
  <si>
    <t>・A列およびP列以降は表示しないで配信</t>
    <rPh sb="2" eb="3">
      <t>レツ</t>
    </rPh>
    <rPh sb="7" eb="8">
      <t>レツ</t>
    </rPh>
    <rPh sb="8" eb="10">
      <t>イコウ</t>
    </rPh>
    <rPh sb="11" eb="13">
      <t>ヒョウジ</t>
    </rPh>
    <rPh sb="17" eb="19">
      <t>ハイシン</t>
    </rPh>
    <phoneticPr fontId="2"/>
  </si>
  <si>
    <t>ビンキズ(成形時の浅い溝)</t>
    <rPh sb="5" eb="7">
      <t>セイケイ</t>
    </rPh>
    <rPh sb="7" eb="8">
      <t>ジ</t>
    </rPh>
    <rPh sb="9" eb="10">
      <t>アサ</t>
    </rPh>
    <rPh sb="11" eb="12">
      <t>ミゾ</t>
    </rPh>
    <phoneticPr fontId="2"/>
  </si>
  <si>
    <t>HP</t>
    <phoneticPr fontId="2"/>
  </si>
  <si>
    <t xml:space="preserve"> 　　　御注文メールアドレス …  wine_order@jsrtr.com</t>
    <rPh sb="4" eb="7">
      <t>ゴチュウモン</t>
    </rPh>
    <phoneticPr fontId="2"/>
  </si>
  <si>
    <t>お届け日</t>
    <rPh sb="1" eb="2">
      <t>トド</t>
    </rPh>
    <rPh sb="3" eb="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</si>
</sst>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;@"/>
  </numFmts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24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3"/>
      <name val="Meiryo UI"/>
      <family val="3"/>
      <charset val="128"/>
    </font>
    <font>
      <b/>
      <sz val="10"/>
      <name val="Meiryo UI"/>
      <family val="3"/>
      <charset val="128"/>
    </font>
    <font>
      <sz val="13"/>
      <name val="Meiryo UI"/>
      <family val="3"/>
      <charset val="128"/>
    </font>
    <font>
      <sz val="8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4"/>
      <color rgb="FF0070C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rgb="FF00B0F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3" fillId="2" borderId="1" applyFill="0" applyBorder="0" applyAlignment="0">
      <alignment horizontal="center" vertical="center" shrinkToFit="1"/>
    </xf>
    <xf numFmtId="0" fontId="22" fillId="0" borderId="0" applyFill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4" fillId="3" borderId="49" applyNumberFormat="0" applyAlignment="0" applyProtection="0">
      <alignment vertical="center"/>
    </xf>
    <xf numFmtId="0" fontId="22" fillId="0" borderId="0">
      <alignment vertical="center"/>
    </xf>
  </cellStyleXfs>
  <cellXfs count="192">
    <xf numFmtId="0" fontId="0" fillId="0" borderId="0" xfId="0">
      <alignment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shrinkToFit="1"/>
    </xf>
    <xf numFmtId="38" fontId="15" fillId="4" borderId="3" xfId="3" applyNumberFormat="1" applyFont="1" applyFill="1" applyBorder="1" applyAlignment="1" applyProtection="1">
      <alignment horizontal="center" vertical="center" wrapText="1" shrinkToFit="1"/>
    </xf>
    <xf numFmtId="0" fontId="12" fillId="4" borderId="1" xfId="0" applyFont="1" applyFill="1" applyBorder="1" applyAlignment="1" applyProtection="1">
      <alignment horizontal="center" vertical="center"/>
    </xf>
    <xf numFmtId="38" fontId="25" fillId="4" borderId="0" xfId="3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 shrinkToFit="1"/>
    </xf>
    <xf numFmtId="0" fontId="15" fillId="4" borderId="0" xfId="0" applyFont="1" applyFill="1" applyBorder="1" applyAlignment="1" applyProtection="1">
      <alignment vertical="center" shrinkToFit="1"/>
    </xf>
    <xf numFmtId="40" fontId="26" fillId="4" borderId="0" xfId="3" applyNumberFormat="1" applyFont="1" applyFill="1" applyBorder="1" applyAlignment="1" applyProtection="1">
      <alignment vertical="center"/>
    </xf>
    <xf numFmtId="38" fontId="18" fillId="4" borderId="4" xfId="3" applyFont="1" applyFill="1" applyBorder="1" applyAlignment="1" applyProtection="1">
      <alignment horizontal="right" vertical="center" shrinkToFit="1"/>
    </xf>
    <xf numFmtId="38" fontId="13" fillId="0" borderId="5" xfId="3" applyNumberFormat="1" applyFont="1" applyFill="1" applyBorder="1" applyAlignment="1" applyProtection="1">
      <alignment horizontal="right" vertical="center" shrinkToFit="1"/>
      <protection locked="0"/>
    </xf>
    <xf numFmtId="38" fontId="4" fillId="4" borderId="4" xfId="3" applyFont="1" applyFill="1" applyBorder="1" applyAlignment="1" applyProtection="1">
      <alignment horizontal="right" vertical="center" shrinkToFit="1"/>
    </xf>
    <xf numFmtId="38" fontId="13" fillId="0" borderId="6" xfId="3" applyNumberFormat="1" applyFont="1" applyFill="1" applyBorder="1" applyAlignment="1" applyProtection="1">
      <alignment horizontal="right" vertical="center" shrinkToFit="1"/>
      <protection locked="0"/>
    </xf>
    <xf numFmtId="38" fontId="15" fillId="4" borderId="7" xfId="3" applyFont="1" applyFill="1" applyBorder="1" applyAlignment="1" applyProtection="1">
      <alignment horizontal="center" vertical="center" wrapText="1" shrinkToFit="1"/>
    </xf>
    <xf numFmtId="38" fontId="27" fillId="4" borderId="7" xfId="3" applyNumberFormat="1" applyFont="1" applyFill="1" applyBorder="1" applyAlignment="1" applyProtection="1">
      <alignment horizontal="center" vertical="center" wrapText="1" shrinkToFit="1"/>
    </xf>
    <xf numFmtId="38" fontId="13" fillId="4" borderId="0" xfId="3" applyFont="1" applyFill="1" applyBorder="1" applyAlignment="1" applyProtection="1">
      <alignment horizontal="center" vertical="center"/>
    </xf>
    <xf numFmtId="38" fontId="13" fillId="4" borderId="0" xfId="3" applyFont="1" applyFill="1" applyBorder="1" applyAlignment="1" applyProtection="1">
      <alignment horizontal="left" vertical="center"/>
    </xf>
    <xf numFmtId="38" fontId="16" fillId="4" borderId="0" xfId="3" applyFont="1" applyFill="1" applyBorder="1" applyAlignment="1" applyProtection="1">
      <alignment horizontal="right" vertical="center"/>
    </xf>
    <xf numFmtId="38" fontId="16" fillId="4" borderId="0" xfId="3" applyFont="1" applyFill="1" applyBorder="1" applyAlignment="1" applyProtection="1">
      <alignment vertical="center"/>
    </xf>
    <xf numFmtId="177" fontId="28" fillId="4" borderId="0" xfId="0" applyNumberFormat="1" applyFont="1" applyFill="1" applyBorder="1" applyAlignment="1" applyProtection="1">
      <alignment horizontal="center" vertical="center"/>
    </xf>
    <xf numFmtId="38" fontId="29" fillId="4" borderId="0" xfId="3" applyFont="1" applyFill="1" applyBorder="1" applyAlignment="1" applyProtection="1">
      <alignment horizontal="center" vertical="center"/>
    </xf>
    <xf numFmtId="38" fontId="19" fillId="4" borderId="1" xfId="3" applyFont="1" applyFill="1" applyBorder="1" applyAlignment="1" applyProtection="1">
      <alignment horizontal="center" vertical="center" wrapText="1" shrinkToFit="1"/>
    </xf>
    <xf numFmtId="38" fontId="13" fillId="4" borderId="8" xfId="3" applyFont="1" applyFill="1" applyBorder="1" applyAlignment="1" applyProtection="1">
      <alignment horizontal="right" vertical="center"/>
    </xf>
    <xf numFmtId="38" fontId="13" fillId="4" borderId="8" xfId="3" applyFont="1" applyFill="1" applyBorder="1" applyAlignment="1" applyProtection="1">
      <alignment vertical="center"/>
    </xf>
    <xf numFmtId="177" fontId="30" fillId="4" borderId="0" xfId="0" applyNumberFormat="1" applyFont="1" applyFill="1" applyBorder="1" applyAlignment="1" applyProtection="1">
      <alignment horizontal="center" vertical="center"/>
    </xf>
    <xf numFmtId="38" fontId="13" fillId="4" borderId="9" xfId="3" applyFont="1" applyFill="1" applyBorder="1" applyAlignment="1" applyProtection="1">
      <alignment horizontal="right" vertical="center"/>
    </xf>
    <xf numFmtId="38" fontId="13" fillId="4" borderId="1" xfId="3" applyFont="1" applyFill="1" applyBorder="1" applyAlignment="1" applyProtection="1">
      <alignment vertical="center"/>
    </xf>
    <xf numFmtId="38" fontId="13" fillId="4" borderId="0" xfId="3" applyFont="1" applyFill="1" applyBorder="1" applyAlignment="1" applyProtection="1">
      <alignment vertical="center"/>
    </xf>
    <xf numFmtId="38" fontId="13" fillId="0" borderId="12" xfId="3" applyNumberFormat="1" applyFont="1" applyFill="1" applyBorder="1" applyAlignment="1" applyProtection="1">
      <alignment horizontal="right" vertical="center" shrinkToFit="1"/>
      <protection locked="0"/>
    </xf>
    <xf numFmtId="38" fontId="15" fillId="4" borderId="0" xfId="3" applyFont="1" applyFill="1" applyBorder="1" applyAlignment="1" applyProtection="1">
      <alignment vertical="center"/>
    </xf>
    <xf numFmtId="38" fontId="13" fillId="4" borderId="1" xfId="3" applyFont="1" applyFill="1" applyBorder="1" applyAlignment="1" applyProtection="1">
      <alignment horizontal="right" vertical="center"/>
    </xf>
    <xf numFmtId="177" fontId="28" fillId="0" borderId="0" xfId="0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2" fillId="0" borderId="15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38" fontId="10" fillId="4" borderId="0" xfId="3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4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8" fontId="12" fillId="4" borderId="0" xfId="3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vertical="center"/>
    </xf>
    <xf numFmtId="0" fontId="35" fillId="4" borderId="0" xfId="0" applyFont="1" applyFill="1" applyAlignment="1" applyProtection="1">
      <alignment horizontal="center" vertical="center"/>
    </xf>
    <xf numFmtId="0" fontId="35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/>
    </xf>
    <xf numFmtId="38" fontId="4" fillId="4" borderId="0" xfId="3" applyFont="1" applyFill="1" applyBorder="1" applyAlignment="1" applyProtection="1">
      <alignment horizontal="center" vertical="center" shrinkToFit="1"/>
    </xf>
    <xf numFmtId="0" fontId="26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3" fontId="36" fillId="5" borderId="0" xfId="0" applyNumberFormat="1" applyFont="1" applyFill="1" applyBorder="1" applyAlignment="1" applyProtection="1">
      <alignment horizontal="left" vertical="center"/>
    </xf>
    <xf numFmtId="0" fontId="30" fillId="5" borderId="0" xfId="0" applyFont="1" applyFill="1" applyBorder="1" applyAlignment="1" applyProtection="1">
      <alignment horizontal="right" vertical="center"/>
    </xf>
    <xf numFmtId="0" fontId="30" fillId="5" borderId="0" xfId="0" applyFont="1" applyFill="1" applyBorder="1" applyAlignment="1" applyProtection="1">
      <alignment vertical="center"/>
    </xf>
    <xf numFmtId="0" fontId="36" fillId="5" borderId="0" xfId="0" applyFont="1" applyFill="1" applyBorder="1" applyAlignment="1" applyProtection="1">
      <alignment horizontal="right" vertical="center"/>
    </xf>
    <xf numFmtId="0" fontId="36" fillId="5" borderId="0" xfId="0" applyFont="1" applyFill="1" applyBorder="1" applyAlignment="1" applyProtection="1">
      <alignment vertical="center"/>
    </xf>
    <xf numFmtId="38" fontId="35" fillId="4" borderId="0" xfId="3" applyFont="1" applyFill="1" applyBorder="1" applyAlignment="1" applyProtection="1">
      <alignment horizontal="left" vertical="center"/>
    </xf>
    <xf numFmtId="0" fontId="29" fillId="4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38" fontId="4" fillId="4" borderId="0" xfId="3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/>
    </xf>
    <xf numFmtId="38" fontId="17" fillId="0" borderId="20" xfId="3" applyNumberFormat="1" applyFont="1" applyFill="1" applyBorder="1" applyAlignment="1" applyProtection="1">
      <alignment horizontal="center" vertical="center" wrapText="1" shrinkToFit="1"/>
    </xf>
    <xf numFmtId="38" fontId="16" fillId="0" borderId="12" xfId="3" applyNumberFormat="1" applyFont="1" applyFill="1" applyBorder="1" applyAlignment="1" applyProtection="1">
      <alignment horizontal="right" vertical="center" shrinkToFit="1"/>
    </xf>
    <xf numFmtId="49" fontId="30" fillId="0" borderId="0" xfId="0" applyNumberFormat="1" applyFont="1" applyFill="1" applyBorder="1" applyAlignment="1" applyProtection="1">
      <alignment vertical="center"/>
    </xf>
    <xf numFmtId="49" fontId="30" fillId="0" borderId="15" xfId="5" applyNumberFormat="1" applyFont="1" applyFill="1" applyBorder="1" applyAlignment="1" applyProtection="1">
      <alignment horizontal="center" vertical="center"/>
    </xf>
    <xf numFmtId="38" fontId="30" fillId="4" borderId="1" xfId="5" applyNumberFormat="1" applyFont="1" applyFill="1" applyBorder="1" applyAlignment="1" applyProtection="1">
      <alignment horizontal="center" vertical="center"/>
    </xf>
    <xf numFmtId="49" fontId="5" fillId="4" borderId="1" xfId="5" applyNumberFormat="1" applyFont="1" applyFill="1" applyBorder="1" applyProtection="1">
      <alignment vertical="center"/>
    </xf>
    <xf numFmtId="0" fontId="4" fillId="4" borderId="1" xfId="5" applyNumberFormat="1" applyFont="1" applyFill="1" applyBorder="1" applyAlignment="1" applyProtection="1">
      <alignment horizontal="center" vertical="center"/>
    </xf>
    <xf numFmtId="0" fontId="4" fillId="4" borderId="1" xfId="5" applyFont="1" applyFill="1" applyBorder="1" applyAlignment="1" applyProtection="1">
      <alignment vertical="center" shrinkToFit="1"/>
    </xf>
    <xf numFmtId="0" fontId="30" fillId="4" borderId="1" xfId="5" applyNumberFormat="1" applyFont="1" applyFill="1" applyBorder="1" applyProtection="1">
      <alignment vertical="center"/>
    </xf>
    <xf numFmtId="0" fontId="30" fillId="4" borderId="1" xfId="5" applyNumberFormat="1" applyFont="1" applyFill="1" applyBorder="1" applyAlignment="1" applyProtection="1">
      <alignment horizontal="center" vertical="center"/>
    </xf>
    <xf numFmtId="0" fontId="30" fillId="4" borderId="1" xfId="5" applyNumberFormat="1" applyFont="1" applyFill="1" applyBorder="1" applyAlignment="1" applyProtection="1">
      <alignment vertical="center" shrinkToFit="1"/>
    </xf>
    <xf numFmtId="38" fontId="30" fillId="4" borderId="1" xfId="5" applyNumberFormat="1" applyFont="1" applyFill="1" applyBorder="1" applyProtection="1">
      <alignment vertical="center"/>
    </xf>
    <xf numFmtId="38" fontId="29" fillId="4" borderId="10" xfId="5" applyNumberFormat="1" applyFont="1" applyFill="1" applyBorder="1" applyProtection="1">
      <alignment vertical="center"/>
    </xf>
    <xf numFmtId="49" fontId="30" fillId="4" borderId="1" xfId="5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right" vertical="center"/>
    </xf>
    <xf numFmtId="0" fontId="4" fillId="4" borderId="1" xfId="4" applyNumberFormat="1" applyFont="1" applyFill="1" applyBorder="1" applyAlignment="1" applyProtection="1">
      <alignment horizontal="center" vertical="center"/>
    </xf>
    <xf numFmtId="0" fontId="4" fillId="4" borderId="1" xfId="5" applyFont="1" applyFill="1" applyBorder="1" applyAlignment="1" applyProtection="1">
      <alignment horizontal="left" vertical="center" shrinkToFit="1"/>
    </xf>
    <xf numFmtId="49" fontId="30" fillId="4" borderId="1" xfId="5" applyNumberFormat="1" applyFont="1" applyFill="1" applyBorder="1" applyProtection="1">
      <alignment vertical="center"/>
    </xf>
    <xf numFmtId="0" fontId="30" fillId="4" borderId="1" xfId="5" applyNumberFormat="1" applyFont="1" applyFill="1" applyBorder="1" applyAlignment="1" applyProtection="1">
      <alignment horizontal="left" vertical="center" shrinkToFit="1"/>
    </xf>
    <xf numFmtId="38" fontId="30" fillId="4" borderId="1" xfId="5" applyNumberFormat="1" applyFont="1" applyFill="1" applyBorder="1" applyAlignment="1" applyProtection="1">
      <alignment horizontal="right" vertical="center"/>
    </xf>
    <xf numFmtId="38" fontId="4" fillId="0" borderId="0" xfId="3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 shrinkToFit="1"/>
    </xf>
    <xf numFmtId="40" fontId="26" fillId="0" borderId="0" xfId="3" applyNumberFormat="1" applyFont="1" applyFill="1" applyBorder="1" applyAlignment="1" applyProtection="1">
      <alignment vertical="center"/>
    </xf>
    <xf numFmtId="40" fontId="16" fillId="0" borderId="0" xfId="3" applyNumberFormat="1" applyFont="1" applyFill="1" applyBorder="1" applyAlignment="1" applyProtection="1">
      <alignment vertical="center"/>
    </xf>
    <xf numFmtId="40" fontId="18" fillId="0" borderId="0" xfId="3" applyNumberFormat="1" applyFont="1" applyFill="1" applyBorder="1" applyAlignment="1" applyProtection="1">
      <alignment vertical="center"/>
    </xf>
    <xf numFmtId="0" fontId="8" fillId="4" borderId="18" xfId="0" applyFont="1" applyFill="1" applyBorder="1" applyAlignment="1" applyProtection="1">
      <alignment horizontal="centerContinuous" vertical="center"/>
    </xf>
    <xf numFmtId="0" fontId="30" fillId="0" borderId="0" xfId="0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8" fillId="4" borderId="1" xfId="5" applyNumberFormat="1" applyFont="1" applyFill="1" applyBorder="1" applyAlignment="1" applyProtection="1">
      <alignment horizontal="left" vertical="center" shrinkToFit="1"/>
    </xf>
    <xf numFmtId="0" fontId="4" fillId="4" borderId="1" xfId="5" applyNumberFormat="1" applyFont="1" applyFill="1" applyBorder="1" applyAlignment="1" applyProtection="1">
      <alignment horizontal="left" vertical="center" shrinkToFit="1"/>
    </xf>
    <xf numFmtId="38" fontId="26" fillId="4" borderId="0" xfId="3" applyFont="1" applyFill="1" applyBorder="1" applyAlignment="1" applyProtection="1">
      <alignment horizontal="left" vertical="center"/>
    </xf>
    <xf numFmtId="0" fontId="12" fillId="4" borderId="19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center" vertical="center"/>
    </xf>
    <xf numFmtId="38" fontId="29" fillId="4" borderId="0" xfId="3" applyFont="1" applyFill="1" applyBorder="1" applyAlignment="1" applyProtection="1">
      <alignment horizontal="center" vertical="center" wrapText="1"/>
    </xf>
    <xf numFmtId="38" fontId="10" fillId="6" borderId="16" xfId="3" applyFont="1" applyFill="1" applyBorder="1" applyAlignment="1" applyProtection="1">
      <alignment horizontal="right" vertical="center"/>
    </xf>
    <xf numFmtId="38" fontId="10" fillId="6" borderId="14" xfId="3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38" fontId="13" fillId="4" borderId="7" xfId="3" applyFont="1" applyFill="1" applyBorder="1" applyAlignment="1" applyProtection="1">
      <alignment horizontal="left" vertical="center" wrapText="1"/>
    </xf>
    <xf numFmtId="38" fontId="13" fillId="4" borderId="0" xfId="3" applyFont="1" applyFill="1" applyBorder="1" applyAlignment="1" applyProtection="1">
      <alignment horizontal="right" vertical="center"/>
    </xf>
    <xf numFmtId="38" fontId="13" fillId="4" borderId="3" xfId="3" applyFont="1" applyFill="1" applyBorder="1" applyAlignment="1" applyProtection="1">
      <alignment vertical="center"/>
    </xf>
    <xf numFmtId="38" fontId="13" fillId="4" borderId="50" xfId="3" applyFont="1" applyFill="1" applyBorder="1" applyAlignment="1" applyProtection="1">
      <alignment horizontal="left" vertical="center" wrapText="1"/>
    </xf>
    <xf numFmtId="40" fontId="16" fillId="4" borderId="0" xfId="3" applyNumberFormat="1" applyFont="1" applyFill="1" applyBorder="1" applyAlignment="1" applyProtection="1">
      <alignment vertical="center"/>
    </xf>
    <xf numFmtId="40" fontId="18" fillId="4" borderId="0" xfId="3" applyNumberFormat="1" applyFont="1" applyFill="1" applyBorder="1" applyAlignment="1" applyProtection="1">
      <alignment vertical="center"/>
    </xf>
    <xf numFmtId="49" fontId="8" fillId="4" borderId="18" xfId="0" applyNumberFormat="1" applyFont="1" applyFill="1" applyBorder="1" applyAlignment="1" applyProtection="1">
      <alignment horizontal="centerContinuous" vertical="center" wrapText="1"/>
    </xf>
    <xf numFmtId="0" fontId="33" fillId="4" borderId="18" xfId="0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>
      <alignment horizontal="left" vertical="center"/>
    </xf>
    <xf numFmtId="14" fontId="30" fillId="0" borderId="0" xfId="0" applyNumberFormat="1" applyFont="1" applyFill="1" applyBorder="1" applyAlignment="1" applyProtection="1">
      <alignment horizontal="left" vertical="center"/>
    </xf>
    <xf numFmtId="3" fontId="30" fillId="0" borderId="0" xfId="0" applyNumberFormat="1" applyFont="1" applyFill="1" applyBorder="1" applyAlignment="1" applyProtection="1">
      <alignment horizontal="left" vertical="center" wrapText="1"/>
    </xf>
    <xf numFmtId="0" fontId="11" fillId="4" borderId="18" xfId="0" applyFont="1" applyFill="1" applyBorder="1" applyAlignment="1" applyProtection="1">
      <alignment horizontal="centerContinuous" vertical="center" wrapText="1"/>
    </xf>
    <xf numFmtId="0" fontId="11" fillId="4" borderId="33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vertical="center"/>
    </xf>
    <xf numFmtId="38" fontId="29" fillId="4" borderId="0" xfId="3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38" fontId="29" fillId="4" borderId="0" xfId="3" applyFont="1" applyFill="1" applyBorder="1" applyAlignment="1" applyProtection="1">
      <alignment vertical="center" wrapText="1"/>
    </xf>
    <xf numFmtId="38" fontId="4" fillId="4" borderId="17" xfId="3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 wrapText="1"/>
    </xf>
    <xf numFmtId="0" fontId="30" fillId="4" borderId="22" xfId="0" applyFont="1" applyFill="1" applyBorder="1" applyAlignment="1" applyProtection="1">
      <alignment horizontal="center" vertical="center" wrapText="1"/>
    </xf>
    <xf numFmtId="0" fontId="30" fillId="4" borderId="23" xfId="0" applyFont="1" applyFill="1" applyBorder="1" applyAlignment="1" applyProtection="1">
      <alignment horizontal="center" vertical="center" wrapText="1"/>
    </xf>
    <xf numFmtId="0" fontId="30" fillId="4" borderId="24" xfId="0" applyFont="1" applyFill="1" applyBorder="1" applyAlignment="1" applyProtection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/>
    </xf>
    <xf numFmtId="0" fontId="26" fillId="5" borderId="27" xfId="0" applyFont="1" applyFill="1" applyBorder="1" applyAlignment="1" applyProtection="1">
      <alignment horizontal="center" vertical="center"/>
    </xf>
    <xf numFmtId="38" fontId="13" fillId="4" borderId="1" xfId="3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3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3" applyNumberFormat="1" applyFont="1" applyFill="1" applyBorder="1" applyAlignment="1" applyProtection="1">
      <alignment horizontal="center" vertical="center"/>
      <protection locked="0"/>
    </xf>
    <xf numFmtId="49" fontId="8" fillId="0" borderId="30" xfId="3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 wrapText="1"/>
    </xf>
    <xf numFmtId="0" fontId="13" fillId="4" borderId="18" xfId="0" applyFont="1" applyFill="1" applyBorder="1" applyAlignment="1" applyProtection="1">
      <alignment horizontal="left" vertical="center" wrapText="1"/>
    </xf>
    <xf numFmtId="0" fontId="14" fillId="4" borderId="31" xfId="0" applyFont="1" applyFill="1" applyBorder="1" applyAlignment="1" applyProtection="1">
      <alignment horizontal="left" vertical="center"/>
    </xf>
    <xf numFmtId="0" fontId="14" fillId="4" borderId="32" xfId="0" applyFont="1" applyFill="1" applyBorder="1" applyAlignment="1" applyProtection="1">
      <alignment horizontal="left" vertical="center"/>
    </xf>
    <xf numFmtId="0" fontId="14" fillId="4" borderId="33" xfId="0" applyFont="1" applyFill="1" applyBorder="1" applyAlignment="1" applyProtection="1">
      <alignment horizontal="left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38" fontId="13" fillId="4" borderId="10" xfId="3" applyFont="1" applyFill="1" applyBorder="1" applyAlignment="1" applyProtection="1">
      <alignment horizontal="left" vertical="center"/>
    </xf>
    <xf numFmtId="38" fontId="13" fillId="4" borderId="11" xfId="3" applyFont="1" applyFill="1" applyBorder="1" applyAlignment="1" applyProtection="1">
      <alignment horizontal="left" vertical="center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center" vertical="center"/>
    </xf>
    <xf numFmtId="38" fontId="10" fillId="6" borderId="43" xfId="3" applyFont="1" applyFill="1" applyBorder="1" applyAlignment="1" applyProtection="1">
      <alignment horizontal="center" vertical="center"/>
    </xf>
    <xf numFmtId="38" fontId="10" fillId="6" borderId="16" xfId="3" applyFont="1" applyFill="1" applyBorder="1" applyAlignment="1" applyProtection="1">
      <alignment horizontal="center" vertical="center"/>
    </xf>
    <xf numFmtId="38" fontId="13" fillId="0" borderId="27" xfId="3" applyFont="1" applyFill="1" applyBorder="1" applyAlignment="1" applyProtection="1">
      <alignment horizontal="center" vertical="center"/>
      <protection locked="0"/>
    </xf>
    <xf numFmtId="38" fontId="13" fillId="0" borderId="28" xfId="3" applyFont="1" applyFill="1" applyBorder="1" applyAlignment="1" applyProtection="1">
      <alignment horizontal="center" vertical="center"/>
      <protection locked="0"/>
    </xf>
    <xf numFmtId="38" fontId="13" fillId="4" borderId="7" xfId="3" applyFont="1" applyFill="1" applyBorder="1" applyAlignment="1" applyProtection="1">
      <alignment horizontal="left" vertical="center"/>
    </xf>
    <xf numFmtId="38" fontId="13" fillId="4" borderId="3" xfId="3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1" fillId="4" borderId="40" xfId="0" applyFont="1" applyFill="1" applyBorder="1" applyAlignment="1" applyProtection="1">
      <alignment horizontal="center" vertical="center"/>
    </xf>
    <xf numFmtId="0" fontId="11" fillId="4" borderId="41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 applyProtection="1">
      <alignment horizontal="center" vertical="center"/>
    </xf>
    <xf numFmtId="0" fontId="11" fillId="4" borderId="38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46" xfId="0" applyNumberFormat="1" applyFont="1" applyFill="1" applyBorder="1" applyAlignment="1" applyProtection="1">
      <alignment horizontal="center" vertical="center"/>
      <protection locked="0"/>
    </xf>
  </cellXfs>
  <cellStyles count="6">
    <cellStyle name="スタイル 1" xfId="1" xr:uid="{00000000-0005-0000-0000-000000000000}"/>
    <cellStyle name="スタイル 2" xfId="2" xr:uid="{00000000-0005-0000-0000-000001000000}"/>
    <cellStyle name="桁区切り" xfId="3" builtinId="6"/>
    <cellStyle name="出力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15</xdr:row>
          <xdr:rowOff>60960</xdr:rowOff>
        </xdr:from>
        <xdr:to>
          <xdr:col>5</xdr:col>
          <xdr:colOff>22860</xdr:colOff>
          <xdr:row>15</xdr:row>
          <xdr:rowOff>586740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14</xdr:row>
          <xdr:rowOff>220980</xdr:rowOff>
        </xdr:from>
        <xdr:to>
          <xdr:col>4</xdr:col>
          <xdr:colOff>358140</xdr:colOff>
          <xdr:row>14</xdr:row>
          <xdr:rowOff>861060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001456/Documents/&#12539;&#20385;&#26684;&#34920;&#22522;&#26412;&#21488;&#24115;_&#26410;&#20837;&#33655;&#20998;20211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9632;&#12527;&#12452;&#12531;&#37096;%20&#20849;&#26377;\&#12539;&#20385;&#26684;&#34920;&#22522;&#26412;&#21488;&#24115;_&#26410;&#20837;&#33655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外在庫"/>
      <sheetName val="見積り"/>
      <sheetName val="高級ワイン"/>
      <sheetName val="帳簿在庫"/>
      <sheetName val="品番一覧"/>
      <sheetName val="原価計算"/>
      <sheetName val="単価チェック方法&amp;留意点"/>
      <sheetName val="商品改廃ルール"/>
    </sheetNames>
    <sheetDataSet>
      <sheetData sheetId="0"/>
      <sheetData sheetId="1">
        <row r="1"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U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U2"/>
        </row>
        <row r="3">
          <cell r="B3" t="str">
            <v>検索用</v>
          </cell>
          <cell r="C3">
            <v>44516</v>
          </cell>
          <cell r="D3" t="str">
            <v>ﾘﾏｰｸ</v>
          </cell>
          <cell r="E3" t="str">
            <v>実数</v>
          </cell>
          <cell r="F3" t="str">
            <v>品　　名</v>
          </cell>
          <cell r="G3" t="str">
            <v>VT</v>
          </cell>
          <cell r="H3" t="str">
            <v>色</v>
          </cell>
          <cell r="I3" t="str">
            <v>生産者</v>
          </cell>
          <cell r="J3" t="str">
            <v>格付・生産地区</v>
          </cell>
          <cell r="K3" t="str">
            <v>ml</v>
          </cell>
          <cell r="L3" t="str">
            <v>入数</v>
          </cell>
          <cell r="M3" t="str">
            <v>EURO</v>
          </cell>
          <cell r="N3" t="str">
            <v>換算</v>
          </cell>
          <cell r="O3" t="str">
            <v>Freight</v>
          </cell>
          <cell r="P3" t="str">
            <v>円価</v>
          </cell>
          <cell r="Q3" t="str">
            <v>関税</v>
          </cell>
          <cell r="R3" t="str">
            <v>仕上</v>
          </cell>
          <cell r="S3" t="str">
            <v>25%ON</v>
          </cell>
          <cell r="T3" t="str">
            <v>小売設定</v>
          </cell>
          <cell r="U3" t="str">
            <v>簿価</v>
          </cell>
          <cell r="V3" t="str">
            <v>25%ON</v>
          </cell>
          <cell r="W3" t="str">
            <v>小売設定</v>
          </cell>
          <cell r="X3" t="str">
            <v>参考小売価格</v>
          </cell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</row>
        <row r="5">
          <cell r="B5" t="str">
            <v>9F010619</v>
          </cell>
          <cell r="C5">
            <v>152</v>
          </cell>
          <cell r="D5"/>
          <cell r="E5">
            <v>171</v>
          </cell>
          <cell r="F5" t="str">
            <v>Ch.ルクーニュ・ブラン</v>
          </cell>
          <cell r="G5">
            <v>2019</v>
          </cell>
          <cell r="H5" t="str">
            <v>白</v>
          </cell>
          <cell r="I5" t="str">
            <v>ミラード・ファミリー</v>
          </cell>
          <cell r="J5" t="str">
            <v>ＡＯＣ　ボルドー</v>
          </cell>
          <cell r="K5">
            <v>750</v>
          </cell>
          <cell r="L5" t="str">
            <v>X 12</v>
          </cell>
          <cell r="M5">
            <v>3</v>
          </cell>
          <cell r="N5">
            <v>130</v>
          </cell>
          <cell r="O5">
            <v>50</v>
          </cell>
          <cell r="P5">
            <v>441.76</v>
          </cell>
          <cell r="Q5"/>
          <cell r="R5">
            <v>531.76</v>
          </cell>
          <cell r="S5">
            <v>909.01333333333332</v>
          </cell>
          <cell r="T5">
            <v>2020.0296296296297</v>
          </cell>
          <cell r="U5">
            <v>538.58000000000004</v>
          </cell>
          <cell r="V5">
            <v>918.10666666666668</v>
          </cell>
          <cell r="W5">
            <v>2040.237037037037</v>
          </cell>
          <cell r="X5">
            <v>2400</v>
          </cell>
        </row>
        <row r="6">
          <cell r="B6" t="str">
            <v>9F010620</v>
          </cell>
          <cell r="C6" t="str">
            <v>品切</v>
          </cell>
          <cell r="D6"/>
          <cell r="E6">
            <v>0</v>
          </cell>
          <cell r="F6" t="str">
            <v>Ch.ルクーニュ・ブラン</v>
          </cell>
          <cell r="G6">
            <v>2020</v>
          </cell>
          <cell r="H6" t="str">
            <v>白</v>
          </cell>
          <cell r="I6" t="str">
            <v>ミラード・ファミリー</v>
          </cell>
          <cell r="J6" t="str">
            <v>ＡＯＣ　ボルドー</v>
          </cell>
          <cell r="K6">
            <v>750</v>
          </cell>
          <cell r="L6" t="str">
            <v>X 12</v>
          </cell>
          <cell r="M6">
            <v>3</v>
          </cell>
          <cell r="N6">
            <v>130</v>
          </cell>
          <cell r="O6">
            <v>50</v>
          </cell>
          <cell r="P6">
            <v>441.76</v>
          </cell>
          <cell r="Q6"/>
          <cell r="R6">
            <v>531.76</v>
          </cell>
          <cell r="S6">
            <v>909.01333333333332</v>
          </cell>
          <cell r="T6">
            <v>2020.0296296296297</v>
          </cell>
          <cell r="U6">
            <v>0</v>
          </cell>
          <cell r="V6">
            <v>200</v>
          </cell>
          <cell r="W6">
            <v>444.44444444444446</v>
          </cell>
          <cell r="X6">
            <v>2400</v>
          </cell>
        </row>
        <row r="7">
          <cell r="B7" t="str">
            <v>9F010314</v>
          </cell>
          <cell r="C7">
            <v>173</v>
          </cell>
          <cell r="D7"/>
          <cell r="E7">
            <v>173</v>
          </cell>
          <cell r="F7" t="str">
            <v>Ch.ダマーズ</v>
          </cell>
          <cell r="G7">
            <v>2014</v>
          </cell>
          <cell r="H7" t="str">
            <v>赤</v>
          </cell>
          <cell r="I7" t="str">
            <v>ミラード・ファミリー</v>
          </cell>
          <cell r="J7" t="str">
            <v>ボルドーシューペリュール</v>
          </cell>
          <cell r="K7">
            <v>750</v>
          </cell>
          <cell r="L7" t="str">
            <v>X 12</v>
          </cell>
          <cell r="M7">
            <v>3.45</v>
          </cell>
          <cell r="N7">
            <v>130</v>
          </cell>
          <cell r="O7">
            <v>50</v>
          </cell>
          <cell r="P7">
            <v>500.49400000000003</v>
          </cell>
          <cell r="Q7"/>
          <cell r="R7">
            <v>590.49400000000003</v>
          </cell>
          <cell r="S7">
            <v>987.32533333333333</v>
          </cell>
          <cell r="T7">
            <v>2194.0562962962963</v>
          </cell>
          <cell r="U7">
            <v>505.5</v>
          </cell>
          <cell r="V7">
            <v>874</v>
          </cell>
          <cell r="W7">
            <v>1942.2222222222222</v>
          </cell>
          <cell r="X7">
            <v>2400</v>
          </cell>
        </row>
        <row r="8">
          <cell r="B8" t="str">
            <v>9F015513</v>
          </cell>
          <cell r="C8" t="str">
            <v>品切</v>
          </cell>
          <cell r="D8" t="str">
            <v>終売</v>
          </cell>
          <cell r="E8">
            <v>1</v>
          </cell>
          <cell r="F8" t="str">
            <v>Ch.ダマーズ  【ハーフボトル】</v>
          </cell>
          <cell r="G8">
            <v>2013</v>
          </cell>
          <cell r="H8" t="str">
            <v>赤</v>
          </cell>
          <cell r="I8" t="str">
            <v>ミラード・ファミリー</v>
          </cell>
          <cell r="J8" t="str">
            <v>ボルドーシューペリュール</v>
          </cell>
          <cell r="K8">
            <v>375</v>
          </cell>
          <cell r="L8" t="str">
            <v>X 24</v>
          </cell>
          <cell r="M8">
            <v>2.08</v>
          </cell>
          <cell r="N8">
            <v>130</v>
          </cell>
          <cell r="O8">
            <v>25</v>
          </cell>
          <cell r="P8">
            <v>296.58160000000004</v>
          </cell>
          <cell r="Q8"/>
          <cell r="R8">
            <v>356.58160000000004</v>
          </cell>
          <cell r="S8">
            <v>675.44213333333346</v>
          </cell>
          <cell r="T8">
            <v>1500.9825185185189</v>
          </cell>
          <cell r="U8">
            <v>345.64</v>
          </cell>
          <cell r="V8">
            <v>660.85333333333324</v>
          </cell>
          <cell r="W8">
            <v>1468.5629629629627</v>
          </cell>
          <cell r="X8">
            <v>1600</v>
          </cell>
        </row>
        <row r="9">
          <cell r="B9" t="str">
            <v>9F015514</v>
          </cell>
          <cell r="C9" t="str">
            <v>品切</v>
          </cell>
          <cell r="D9" t="str">
            <v>終売</v>
          </cell>
          <cell r="E9">
            <v>17</v>
          </cell>
          <cell r="F9" t="str">
            <v>Ch.ダマーズ  【ハーフボトル】</v>
          </cell>
          <cell r="G9">
            <v>2014</v>
          </cell>
          <cell r="H9" t="str">
            <v>赤</v>
          </cell>
          <cell r="I9" t="str">
            <v>ミラード・ファミリー</v>
          </cell>
          <cell r="J9" t="str">
            <v>ボルドーシューペリュール</v>
          </cell>
          <cell r="K9">
            <v>375</v>
          </cell>
          <cell r="L9" t="str">
            <v>X 24</v>
          </cell>
          <cell r="M9">
            <v>2.08</v>
          </cell>
          <cell r="N9">
            <v>130</v>
          </cell>
          <cell r="O9">
            <v>25</v>
          </cell>
          <cell r="P9">
            <v>296.58160000000004</v>
          </cell>
          <cell r="Q9"/>
          <cell r="R9">
            <v>356.58160000000004</v>
          </cell>
          <cell r="S9">
            <v>675.44213333333346</v>
          </cell>
          <cell r="T9">
            <v>1500.9825185185189</v>
          </cell>
          <cell r="U9">
            <v>441.91</v>
          </cell>
          <cell r="V9">
            <v>789.21333333333337</v>
          </cell>
          <cell r="W9">
            <v>1753.8074074074075</v>
          </cell>
          <cell r="X9">
            <v>1600</v>
          </cell>
        </row>
        <row r="10">
          <cell r="B10" t="str">
            <v>9F010717</v>
          </cell>
          <cell r="C10">
            <v>353</v>
          </cell>
          <cell r="D10"/>
          <cell r="E10">
            <v>370</v>
          </cell>
          <cell r="F10" t="str">
            <v xml:space="preserve">Ch.ルクーニュ・ルージュ </v>
          </cell>
          <cell r="G10">
            <v>2017</v>
          </cell>
          <cell r="H10" t="str">
            <v>赤</v>
          </cell>
          <cell r="I10" t="str">
            <v>ミラード・ファミリー</v>
          </cell>
          <cell r="J10" t="str">
            <v>ボルドーシューペリュール</v>
          </cell>
          <cell r="K10">
            <v>750</v>
          </cell>
          <cell r="L10" t="str">
            <v>X 12</v>
          </cell>
          <cell r="M10">
            <v>3.7</v>
          </cell>
          <cell r="N10">
            <v>130</v>
          </cell>
          <cell r="O10">
            <v>50</v>
          </cell>
          <cell r="P10">
            <v>533.12400000000002</v>
          </cell>
          <cell r="Q10"/>
          <cell r="R10">
            <v>623.12400000000002</v>
          </cell>
          <cell r="S10">
            <v>1030.8319999999999</v>
          </cell>
          <cell r="T10">
            <v>2290.7377777777774</v>
          </cell>
          <cell r="U10">
            <v>664.03</v>
          </cell>
          <cell r="V10">
            <v>1085.3733333333334</v>
          </cell>
          <cell r="W10">
            <v>2411.9407407407411</v>
          </cell>
          <cell r="X10">
            <v>2400</v>
          </cell>
        </row>
        <row r="11">
          <cell r="B11" t="str">
            <v>9F010718</v>
          </cell>
          <cell r="C11">
            <v>1170</v>
          </cell>
          <cell r="D11"/>
          <cell r="E11">
            <v>1185</v>
          </cell>
          <cell r="F11" t="str">
            <v xml:space="preserve">Ch.ルクーニュ・ルージュ </v>
          </cell>
          <cell r="G11">
            <v>2018</v>
          </cell>
          <cell r="H11" t="str">
            <v>赤</v>
          </cell>
          <cell r="I11" t="str">
            <v>ミラード・ファミリー</v>
          </cell>
          <cell r="J11" t="str">
            <v>ボルドーシューペリュール</v>
          </cell>
          <cell r="K11">
            <v>750</v>
          </cell>
          <cell r="L11" t="str">
            <v>X 12</v>
          </cell>
          <cell r="M11">
            <v>3.7</v>
          </cell>
          <cell r="N11">
            <v>130</v>
          </cell>
          <cell r="O11">
            <v>50</v>
          </cell>
          <cell r="P11">
            <v>533.12400000000002</v>
          </cell>
          <cell r="Q11"/>
          <cell r="R11">
            <v>623.12400000000002</v>
          </cell>
          <cell r="S11">
            <v>1030.8319999999999</v>
          </cell>
          <cell r="T11">
            <v>2290.7377777777774</v>
          </cell>
          <cell r="U11">
            <v>625.72</v>
          </cell>
          <cell r="V11">
            <v>1034.2933333333335</v>
          </cell>
          <cell r="W11">
            <v>2298.4296296296302</v>
          </cell>
          <cell r="X11">
            <v>2400</v>
          </cell>
        </row>
        <row r="12">
          <cell r="B12" t="str">
            <v>9F010816</v>
          </cell>
          <cell r="C12">
            <v>19</v>
          </cell>
          <cell r="D12"/>
          <cell r="E12">
            <v>19</v>
          </cell>
          <cell r="F12" t="str">
            <v>Ch.ルクーニュ  【ジェロボアム ５㍑】（特製木箱入）</v>
          </cell>
          <cell r="G12">
            <v>2016</v>
          </cell>
          <cell r="H12" t="str">
            <v>赤</v>
          </cell>
          <cell r="I12" t="str">
            <v>ミラード・ファミリー</v>
          </cell>
          <cell r="J12" t="str">
            <v>ボルドーシューペリュール</v>
          </cell>
          <cell r="K12">
            <v>5000</v>
          </cell>
          <cell r="L12" t="str">
            <v>X１</v>
          </cell>
          <cell r="M12">
            <v>48</v>
          </cell>
          <cell r="N12">
            <v>130</v>
          </cell>
          <cell r="O12">
            <v>333.33333333333337</v>
          </cell>
          <cell r="P12">
            <v>6599.6266666666661</v>
          </cell>
          <cell r="Q12"/>
          <cell r="R12">
            <v>7029.6266666666661</v>
          </cell>
          <cell r="S12">
            <v>9572.8355555555554</v>
          </cell>
          <cell r="T12">
            <v>21272.967901234566</v>
          </cell>
          <cell r="U12">
            <v>6394.5</v>
          </cell>
          <cell r="V12">
            <v>8726</v>
          </cell>
          <cell r="W12">
            <v>19391.111111111109</v>
          </cell>
          <cell r="X12">
            <v>23000</v>
          </cell>
        </row>
        <row r="13">
          <cell r="B13" t="str">
            <v>9F011916</v>
          </cell>
          <cell r="C13">
            <v>228</v>
          </cell>
          <cell r="D13"/>
          <cell r="E13">
            <v>240</v>
          </cell>
          <cell r="F13" t="str">
            <v>Ch.オー・サン・マルタン</v>
          </cell>
          <cell r="G13">
            <v>2016</v>
          </cell>
          <cell r="H13" t="str">
            <v>赤</v>
          </cell>
          <cell r="I13" t="str">
            <v>ミラード・ファミリー</v>
          </cell>
          <cell r="J13" t="str">
            <v>ボルドーシューペリュール</v>
          </cell>
          <cell r="K13">
            <v>750</v>
          </cell>
          <cell r="L13" t="str">
            <v>X 12</v>
          </cell>
          <cell r="M13">
            <v>3.4</v>
          </cell>
          <cell r="N13">
            <v>130</v>
          </cell>
          <cell r="O13">
            <v>50</v>
          </cell>
          <cell r="P13">
            <v>493.96800000000002</v>
          </cell>
          <cell r="Q13"/>
          <cell r="R13">
            <v>583.96800000000007</v>
          </cell>
          <cell r="S13">
            <v>978.62400000000014</v>
          </cell>
          <cell r="T13">
            <v>2174.7200000000003</v>
          </cell>
          <cell r="U13">
            <v>523.03</v>
          </cell>
          <cell r="V13">
            <v>897.37333333333333</v>
          </cell>
          <cell r="W13">
            <v>1994.1629629629629</v>
          </cell>
          <cell r="X13">
            <v>2500</v>
          </cell>
        </row>
        <row r="14">
          <cell r="B14" t="str">
            <v>9F011212</v>
          </cell>
          <cell r="C14">
            <v>231</v>
          </cell>
          <cell r="D14"/>
          <cell r="E14">
            <v>247</v>
          </cell>
          <cell r="F14" t="str">
            <v>Ch.リオナ</v>
          </cell>
          <cell r="G14">
            <v>2012</v>
          </cell>
          <cell r="H14" t="str">
            <v>赤</v>
          </cell>
          <cell r="I14" t="str">
            <v>ミラード・ファミリー</v>
          </cell>
          <cell r="J14" t="str">
            <v>リュサック・サンテミリオン</v>
          </cell>
          <cell r="K14">
            <v>750</v>
          </cell>
          <cell r="L14" t="str">
            <v>X 12</v>
          </cell>
          <cell r="M14">
            <v>6.15</v>
          </cell>
          <cell r="N14">
            <v>130</v>
          </cell>
          <cell r="O14">
            <v>50</v>
          </cell>
          <cell r="P14">
            <v>852.89800000000002</v>
          </cell>
          <cell r="Q14"/>
          <cell r="R14">
            <v>942.89800000000002</v>
          </cell>
          <cell r="S14">
            <v>1457.1973333333333</v>
          </cell>
          <cell r="T14">
            <v>3238.2162962962962</v>
          </cell>
          <cell r="U14">
            <v>866.34</v>
          </cell>
          <cell r="V14">
            <v>1355.1200000000001</v>
          </cell>
          <cell r="W14">
            <v>3011.3777777777782</v>
          </cell>
          <cell r="X14">
            <v>3500</v>
          </cell>
        </row>
        <row r="15">
          <cell r="B15" t="str">
            <v>9F015611</v>
          </cell>
          <cell r="C15" t="str">
            <v>品切</v>
          </cell>
          <cell r="D15"/>
          <cell r="E15">
            <v>0</v>
          </cell>
          <cell r="F15" t="str">
            <v>Ch.トゥール・バイヤール</v>
          </cell>
          <cell r="G15">
            <v>2011</v>
          </cell>
          <cell r="H15" t="str">
            <v>赤</v>
          </cell>
          <cell r="I15" t="str">
            <v>ミラード・ファミリー</v>
          </cell>
          <cell r="J15" t="str">
            <v>モンターニュ・サンテミリオン</v>
          </cell>
          <cell r="K15">
            <v>750</v>
          </cell>
          <cell r="L15" t="str">
            <v>X 12</v>
          </cell>
          <cell r="M15">
            <v>5.9</v>
          </cell>
          <cell r="N15">
            <v>130</v>
          </cell>
          <cell r="O15">
            <v>50</v>
          </cell>
          <cell r="P15">
            <v>820.26800000000003</v>
          </cell>
          <cell r="Q15"/>
          <cell r="R15">
            <v>910.26800000000003</v>
          </cell>
          <cell r="S15">
            <v>1413.6906666666666</v>
          </cell>
          <cell r="T15">
            <v>3141.5348148148146</v>
          </cell>
          <cell r="U15">
            <v>1058</v>
          </cell>
          <cell r="V15">
            <v>1610.6666666666667</v>
          </cell>
          <cell r="W15">
            <v>3579.2592592592591</v>
          </cell>
          <cell r="X15">
            <v>3500</v>
          </cell>
        </row>
        <row r="16">
          <cell r="B16" t="str">
            <v>9F015615</v>
          </cell>
          <cell r="C16" t="str">
            <v>品切</v>
          </cell>
          <cell r="D16"/>
          <cell r="E16">
            <v>0</v>
          </cell>
          <cell r="F16" t="str">
            <v>Ch.トゥール・バイヤール</v>
          </cell>
          <cell r="G16">
            <v>2015</v>
          </cell>
          <cell r="H16" t="str">
            <v>赤</v>
          </cell>
          <cell r="I16" t="str">
            <v>ミラード・ファミリー</v>
          </cell>
          <cell r="J16" t="str">
            <v>モンターニュ・サンテミリオン</v>
          </cell>
          <cell r="K16">
            <v>750</v>
          </cell>
          <cell r="L16" t="str">
            <v>X 12</v>
          </cell>
          <cell r="M16">
            <v>6.1</v>
          </cell>
          <cell r="N16">
            <v>130</v>
          </cell>
          <cell r="O16">
            <v>50</v>
          </cell>
          <cell r="P16">
            <v>846.37199999999996</v>
          </cell>
          <cell r="Q16"/>
          <cell r="R16">
            <v>936.37199999999996</v>
          </cell>
          <cell r="S16">
            <v>1448.4959999999999</v>
          </cell>
          <cell r="T16">
            <v>3218.8799999999997</v>
          </cell>
          <cell r="U16">
            <v>898.3</v>
          </cell>
          <cell r="V16">
            <v>1397.7333333333333</v>
          </cell>
          <cell r="W16">
            <v>3106.0740740740739</v>
          </cell>
          <cell r="X16">
            <v>3500</v>
          </cell>
        </row>
        <row r="17">
          <cell r="B17" t="str">
            <v>9F015616</v>
          </cell>
          <cell r="C17">
            <v>262</v>
          </cell>
          <cell r="D17"/>
          <cell r="E17">
            <v>264</v>
          </cell>
          <cell r="F17" t="str">
            <v>Ch.トゥール・バイヤール</v>
          </cell>
          <cell r="G17">
            <v>2016</v>
          </cell>
          <cell r="H17" t="str">
            <v>赤</v>
          </cell>
          <cell r="I17" t="str">
            <v>ミラード・ファミリー</v>
          </cell>
          <cell r="J17" t="str">
            <v>モンターニュ・サンテミリオン</v>
          </cell>
          <cell r="K17">
            <v>750</v>
          </cell>
          <cell r="L17" t="str">
            <v>X 12</v>
          </cell>
          <cell r="M17">
            <v>6.2</v>
          </cell>
          <cell r="N17">
            <v>130</v>
          </cell>
          <cell r="O17">
            <v>50</v>
          </cell>
          <cell r="P17">
            <v>859.42399999999998</v>
          </cell>
          <cell r="Q17"/>
          <cell r="R17">
            <v>949.42399999999998</v>
          </cell>
          <cell r="S17">
            <v>1465.8986666666667</v>
          </cell>
          <cell r="T17">
            <v>3257.5525925925926</v>
          </cell>
          <cell r="U17">
            <v>951.28</v>
          </cell>
          <cell r="V17">
            <v>1468.3733333333332</v>
          </cell>
          <cell r="W17">
            <v>3263.0518518518516</v>
          </cell>
          <cell r="X17">
            <v>3500</v>
          </cell>
        </row>
        <row r="18">
          <cell r="B18" t="str">
            <v>9F015715</v>
          </cell>
          <cell r="C18" t="str">
            <v>品切</v>
          </cell>
          <cell r="D18" t="str">
            <v>終売</v>
          </cell>
          <cell r="E18">
            <v>0</v>
          </cell>
          <cell r="F18" t="str">
            <v>Ch.デ・バルドゥ</v>
          </cell>
          <cell r="G18">
            <v>2015</v>
          </cell>
          <cell r="H18" t="str">
            <v>赤</v>
          </cell>
          <cell r="I18" t="str">
            <v>ミラード・ファミリー</v>
          </cell>
          <cell r="J18" t="str">
            <v>サンテミリオン・グラン・クリュ</v>
          </cell>
          <cell r="K18">
            <v>750</v>
          </cell>
          <cell r="L18" t="str">
            <v>X 12</v>
          </cell>
          <cell r="M18">
            <v>7.55</v>
          </cell>
          <cell r="N18">
            <v>130</v>
          </cell>
          <cell r="O18">
            <v>50</v>
          </cell>
          <cell r="P18">
            <v>1035.626</v>
          </cell>
          <cell r="Q18"/>
          <cell r="R18">
            <v>1125.626</v>
          </cell>
          <cell r="S18">
            <v>1700.8346666666666</v>
          </cell>
          <cell r="T18">
            <v>3779.6325925925926</v>
          </cell>
          <cell r="U18">
            <v>1166</v>
          </cell>
          <cell r="V18">
            <v>1754.6666666666667</v>
          </cell>
          <cell r="W18">
            <v>3899.2592592592591</v>
          </cell>
          <cell r="X18">
            <v>4000</v>
          </cell>
        </row>
        <row r="19">
          <cell r="B19" t="str">
            <v>9F011617</v>
          </cell>
          <cell r="C19">
            <v>39</v>
          </cell>
          <cell r="D19"/>
          <cell r="E19">
            <v>76</v>
          </cell>
          <cell r="F19" t="str">
            <v>Ch.ブティス</v>
          </cell>
          <cell r="G19">
            <v>2017</v>
          </cell>
          <cell r="H19" t="str">
            <v>赤</v>
          </cell>
          <cell r="I19" t="str">
            <v>ミラード・ファミリー</v>
          </cell>
          <cell r="J19" t="str">
            <v>サンテミリオン・グラン・クリュ</v>
          </cell>
          <cell r="K19">
            <v>750</v>
          </cell>
          <cell r="L19" t="str">
            <v>X 12</v>
          </cell>
          <cell r="M19">
            <v>11.25</v>
          </cell>
          <cell r="N19">
            <v>130</v>
          </cell>
          <cell r="O19">
            <v>50</v>
          </cell>
          <cell r="P19">
            <v>1518.55</v>
          </cell>
          <cell r="Q19"/>
          <cell r="R19">
            <v>1608.55</v>
          </cell>
          <cell r="S19">
            <v>2344.7333333333331</v>
          </cell>
          <cell r="T19">
            <v>5210.5185185185182</v>
          </cell>
          <cell r="U19">
            <v>1563.5</v>
          </cell>
          <cell r="V19">
            <v>2284.6666666666665</v>
          </cell>
          <cell r="W19">
            <v>5077.0370370370365</v>
          </cell>
          <cell r="X19">
            <v>5500</v>
          </cell>
        </row>
        <row r="20">
          <cell r="B20" t="str">
            <v>9F014812</v>
          </cell>
          <cell r="C20">
            <v>76</v>
          </cell>
          <cell r="D20"/>
          <cell r="E20">
            <v>77</v>
          </cell>
          <cell r="F20" t="str">
            <v>Ch.リオナ・キュヴェ・エモーション</v>
          </cell>
          <cell r="G20">
            <v>2011</v>
          </cell>
          <cell r="H20" t="str">
            <v>赤</v>
          </cell>
          <cell r="I20" t="str">
            <v>ミラード・ファミリー</v>
          </cell>
          <cell r="J20" t="str">
            <v>リュサック・サンテミリオン</v>
          </cell>
          <cell r="K20">
            <v>750</v>
          </cell>
          <cell r="L20" t="str">
            <v>X 6</v>
          </cell>
          <cell r="M20">
            <v>13.35</v>
          </cell>
          <cell r="N20">
            <v>130</v>
          </cell>
          <cell r="O20">
            <v>50</v>
          </cell>
          <cell r="P20">
            <v>1792.6420000000001</v>
          </cell>
          <cell r="Q20"/>
          <cell r="R20">
            <v>1882.6420000000001</v>
          </cell>
          <cell r="S20">
            <v>2710.1893333333333</v>
          </cell>
          <cell r="T20">
            <v>6022.6429629629629</v>
          </cell>
          <cell r="U20">
            <v>1880.72</v>
          </cell>
          <cell r="V20">
            <v>2707.6266666666666</v>
          </cell>
          <cell r="W20">
            <v>6016.948148148148</v>
          </cell>
          <cell r="X20">
            <v>5800</v>
          </cell>
        </row>
        <row r="21">
          <cell r="B21" t="str">
            <v>9F011416</v>
          </cell>
          <cell r="C21" t="str">
            <v>品切</v>
          </cell>
          <cell r="D21"/>
          <cell r="E21">
            <v>1</v>
          </cell>
          <cell r="F21" t="str">
            <v>Ch.セルガン 【メタルラベル】</v>
          </cell>
          <cell r="G21">
            <v>2016</v>
          </cell>
          <cell r="H21" t="str">
            <v>赤</v>
          </cell>
          <cell r="I21" t="str">
            <v>ミラード・ファミリー</v>
          </cell>
          <cell r="J21" t="str">
            <v>ラランド・ド・ポムロール</v>
          </cell>
          <cell r="K21">
            <v>750</v>
          </cell>
          <cell r="L21" t="str">
            <v>X 6</v>
          </cell>
          <cell r="M21">
            <v>10.3</v>
          </cell>
          <cell r="N21">
            <v>130</v>
          </cell>
          <cell r="O21">
            <v>50</v>
          </cell>
          <cell r="P21">
            <v>1394.556</v>
          </cell>
          <cell r="Q21"/>
          <cell r="R21">
            <v>1484.556</v>
          </cell>
          <cell r="S21">
            <v>2179.4080000000004</v>
          </cell>
          <cell r="T21">
            <v>4843.1288888888894</v>
          </cell>
          <cell r="U21">
            <v>1447.64</v>
          </cell>
          <cell r="V21">
            <v>2130.1866666666665</v>
          </cell>
          <cell r="W21">
            <v>4733.7481481481473</v>
          </cell>
          <cell r="X21">
            <v>5200</v>
          </cell>
        </row>
        <row r="22">
          <cell r="B22" t="str">
            <v>9F011418</v>
          </cell>
          <cell r="C22">
            <v>109</v>
          </cell>
          <cell r="D22"/>
          <cell r="E22">
            <v>109</v>
          </cell>
          <cell r="F22" t="str">
            <v>Ch.セルガン 【メタルラベル】</v>
          </cell>
          <cell r="G22">
            <v>2018</v>
          </cell>
          <cell r="H22" t="str">
            <v>赤</v>
          </cell>
          <cell r="I22" t="str">
            <v>ミラード・ファミリー</v>
          </cell>
          <cell r="J22" t="str">
            <v>ラランド・ド・ポムロール</v>
          </cell>
          <cell r="K22">
            <v>750</v>
          </cell>
          <cell r="L22" t="str">
            <v>X 6</v>
          </cell>
          <cell r="M22">
            <v>10.3</v>
          </cell>
          <cell r="N22">
            <v>130</v>
          </cell>
          <cell r="O22">
            <v>50</v>
          </cell>
          <cell r="P22">
            <v>1394.556</v>
          </cell>
          <cell r="Q22"/>
          <cell r="R22">
            <v>1484.556</v>
          </cell>
          <cell r="S22">
            <v>2179.4080000000004</v>
          </cell>
          <cell r="T22">
            <v>4843.1288888888894</v>
          </cell>
          <cell r="U22">
            <v>1472.19</v>
          </cell>
          <cell r="V22">
            <v>2162.92</v>
          </cell>
          <cell r="W22">
            <v>4806.4888888888891</v>
          </cell>
          <cell r="X22">
            <v>5200</v>
          </cell>
        </row>
        <row r="23">
          <cell r="B23" t="str">
            <v>9F015818</v>
          </cell>
          <cell r="C23">
            <v>372</v>
          </cell>
          <cell r="D23"/>
          <cell r="E23">
            <v>372</v>
          </cell>
          <cell r="F23" t="str">
            <v>ボルドー・バイ・グザビエ・ミラード･ブラン</v>
          </cell>
          <cell r="G23">
            <v>2018</v>
          </cell>
          <cell r="H23" t="str">
            <v>白</v>
          </cell>
          <cell r="I23" t="str">
            <v>ミラード・ファミリー</v>
          </cell>
          <cell r="J23" t="str">
            <v>ＡＯＣ　ボルドー</v>
          </cell>
          <cell r="K23">
            <v>750</v>
          </cell>
          <cell r="L23" t="str">
            <v>X 12</v>
          </cell>
          <cell r="M23">
            <v>2.9</v>
          </cell>
          <cell r="N23">
            <v>130</v>
          </cell>
          <cell r="O23">
            <v>50</v>
          </cell>
          <cell r="P23">
            <v>428.70800000000003</v>
          </cell>
          <cell r="Q23"/>
          <cell r="R23">
            <v>518.70800000000008</v>
          </cell>
          <cell r="S23">
            <v>891.61066666666682</v>
          </cell>
          <cell r="T23">
            <v>1981.3570370370373</v>
          </cell>
          <cell r="U23">
            <v>487.16</v>
          </cell>
          <cell r="V23">
            <v>849.54666666666674</v>
          </cell>
          <cell r="W23">
            <v>1887.8814814814816</v>
          </cell>
          <cell r="X23">
            <v>2000</v>
          </cell>
        </row>
        <row r="24">
          <cell r="B24" t="str">
            <v>9F015820</v>
          </cell>
          <cell r="C24" t="e">
            <v>#N/A</v>
          </cell>
          <cell r="D24"/>
          <cell r="E24" t="e">
            <v>#N/A</v>
          </cell>
          <cell r="F24" t="str">
            <v>ボルドー・バイ・グザビエ・ミラード･ブラン</v>
          </cell>
          <cell r="G24">
            <v>2020</v>
          </cell>
          <cell r="H24" t="str">
            <v>白</v>
          </cell>
          <cell r="I24" t="str">
            <v>ミラード・ファミリー</v>
          </cell>
          <cell r="J24" t="str">
            <v>ＡＯＣ　ボルドー</v>
          </cell>
          <cell r="K24">
            <v>750</v>
          </cell>
          <cell r="L24" t="str">
            <v>X 12</v>
          </cell>
          <cell r="M24">
            <v>2.95</v>
          </cell>
          <cell r="N24">
            <v>130</v>
          </cell>
          <cell r="O24">
            <v>50</v>
          </cell>
          <cell r="P24">
            <v>435.23399999999998</v>
          </cell>
          <cell r="Q24"/>
          <cell r="R24">
            <v>525.23399999999992</v>
          </cell>
          <cell r="S24">
            <v>900.3119999999999</v>
          </cell>
          <cell r="T24">
            <v>2000.6933333333332</v>
          </cell>
          <cell r="U24" t="e">
            <v>#N/A</v>
          </cell>
          <cell r="V24" t="e">
            <v>#N/A</v>
          </cell>
          <cell r="W24" t="e">
            <v>#N/A</v>
          </cell>
          <cell r="X24">
            <v>2000</v>
          </cell>
        </row>
        <row r="25">
          <cell r="B25" t="str">
            <v>9F015916</v>
          </cell>
          <cell r="C25">
            <v>229</v>
          </cell>
          <cell r="D25"/>
          <cell r="E25">
            <v>229</v>
          </cell>
          <cell r="F25" t="str">
            <v>ボルドー・バイ・グザビエ・ミラード･ルージュ</v>
          </cell>
          <cell r="G25">
            <v>2016</v>
          </cell>
          <cell r="H25" t="str">
            <v>赤</v>
          </cell>
          <cell r="I25" t="str">
            <v>ミラード・ファミリー</v>
          </cell>
          <cell r="J25" t="str">
            <v>ＡＯＣ　ボルドー</v>
          </cell>
          <cell r="K25">
            <v>750</v>
          </cell>
          <cell r="L25" t="str">
            <v>X 12</v>
          </cell>
          <cell r="M25">
            <v>2.6</v>
          </cell>
          <cell r="N25">
            <v>130</v>
          </cell>
          <cell r="O25">
            <v>50</v>
          </cell>
          <cell r="P25">
            <v>389.55200000000002</v>
          </cell>
          <cell r="Q25"/>
          <cell r="R25">
            <v>479.55200000000002</v>
          </cell>
          <cell r="S25">
            <v>839.40266666666673</v>
          </cell>
          <cell r="T25">
            <v>1865.3392592592593</v>
          </cell>
          <cell r="U25">
            <v>462.43</v>
          </cell>
          <cell r="V25">
            <v>816.57333333333338</v>
          </cell>
          <cell r="W25">
            <v>1814.6074074074074</v>
          </cell>
          <cell r="X25">
            <v>2000</v>
          </cell>
        </row>
        <row r="26">
          <cell r="B26" t="str">
            <v>9F015918</v>
          </cell>
          <cell r="C26" t="e">
            <v>#N/A</v>
          </cell>
          <cell r="D26"/>
          <cell r="E26" t="e">
            <v>#N/A</v>
          </cell>
          <cell r="F26" t="str">
            <v>ボルドー・バイ・グザビエ・ミラード･ルージュ</v>
          </cell>
          <cell r="G26">
            <v>2018</v>
          </cell>
          <cell r="H26" t="str">
            <v>赤</v>
          </cell>
          <cell r="I26" t="str">
            <v>ミラード・ファミリー</v>
          </cell>
          <cell r="J26" t="str">
            <v>ＡＯＣ　ボルドー</v>
          </cell>
          <cell r="K26">
            <v>750</v>
          </cell>
          <cell r="L26" t="str">
            <v>X 12</v>
          </cell>
          <cell r="M26">
            <v>2.65</v>
          </cell>
          <cell r="N26">
            <v>130</v>
          </cell>
          <cell r="O26">
            <v>50</v>
          </cell>
          <cell r="P26">
            <v>396.07799999999997</v>
          </cell>
          <cell r="Q26"/>
          <cell r="R26">
            <v>486.07799999999997</v>
          </cell>
          <cell r="S26">
            <v>848.10399999999993</v>
          </cell>
          <cell r="T26">
            <v>1884.6755555555553</v>
          </cell>
          <cell r="U26" t="e">
            <v>#N/A</v>
          </cell>
          <cell r="V26" t="e">
            <v>#N/A</v>
          </cell>
          <cell r="W26" t="e">
            <v>#N/A</v>
          </cell>
          <cell r="X26">
            <v>2000</v>
          </cell>
        </row>
        <row r="27">
          <cell r="B27" t="str">
            <v>9F020118</v>
          </cell>
          <cell r="C27" t="str">
            <v>品切</v>
          </cell>
          <cell r="D27"/>
          <cell r="E27">
            <v>0</v>
          </cell>
          <cell r="F27" t="str">
            <v>Ch.ラランド</v>
          </cell>
          <cell r="G27">
            <v>2018</v>
          </cell>
          <cell r="H27" t="str">
            <v>赤</v>
          </cell>
          <cell r="I27"/>
          <cell r="J27" t="str">
            <v>ＡＯＣ　ボルドー</v>
          </cell>
          <cell r="K27">
            <v>750</v>
          </cell>
          <cell r="L27" t="str">
            <v>X 12</v>
          </cell>
          <cell r="M27">
            <v>2.2799999999999998</v>
          </cell>
          <cell r="N27">
            <v>130</v>
          </cell>
          <cell r="O27">
            <v>50</v>
          </cell>
          <cell r="P27">
            <v>347.78559999999999</v>
          </cell>
          <cell r="Q27"/>
          <cell r="R27">
            <v>437.78559999999999</v>
          </cell>
          <cell r="S27">
            <v>783.71413333333328</v>
          </cell>
          <cell r="T27">
            <v>1741.5869629629628</v>
          </cell>
          <cell r="U27">
            <v>482.25</v>
          </cell>
          <cell r="V27">
            <v>843</v>
          </cell>
          <cell r="W27">
            <v>1873.3333333333333</v>
          </cell>
          <cell r="X27">
            <v>1900</v>
          </cell>
        </row>
        <row r="28">
          <cell r="B28" t="str">
            <v>9F020119</v>
          </cell>
          <cell r="C28">
            <v>545</v>
          </cell>
          <cell r="D28"/>
          <cell r="E28">
            <v>574</v>
          </cell>
          <cell r="F28" t="str">
            <v>Ch.ラランド（新ラベル）</v>
          </cell>
          <cell r="G28">
            <v>2019</v>
          </cell>
          <cell r="H28" t="str">
            <v>赤</v>
          </cell>
          <cell r="I28"/>
          <cell r="J28" t="str">
            <v>ＡＯＣ　ボルドー</v>
          </cell>
          <cell r="K28">
            <v>750</v>
          </cell>
          <cell r="L28" t="str">
            <v>X 6</v>
          </cell>
          <cell r="M28">
            <v>2.2799999999999998</v>
          </cell>
          <cell r="N28">
            <v>130</v>
          </cell>
          <cell r="O28">
            <v>50</v>
          </cell>
          <cell r="P28">
            <v>347.78559999999999</v>
          </cell>
          <cell r="Q28"/>
          <cell r="R28">
            <v>437.78559999999999</v>
          </cell>
          <cell r="S28">
            <v>783.71413333333328</v>
          </cell>
          <cell r="T28">
            <v>1741.5869629629628</v>
          </cell>
          <cell r="U28">
            <v>496.15</v>
          </cell>
          <cell r="V28">
            <v>861.5333333333333</v>
          </cell>
          <cell r="W28">
            <v>1914.5185185185185</v>
          </cell>
          <cell r="X28">
            <v>1900</v>
          </cell>
        </row>
        <row r="29">
          <cell r="B29" t="str">
            <v>9F405918</v>
          </cell>
          <cell r="C29">
            <v>67</v>
          </cell>
          <cell r="D29"/>
          <cell r="E29">
            <v>88</v>
          </cell>
          <cell r="F29" t="str">
            <v>レイモン・ユエ・ボルドー・ルージュ【メタルラベル】</v>
          </cell>
          <cell r="G29">
            <v>2018</v>
          </cell>
          <cell r="H29" t="str">
            <v>赤</v>
          </cell>
          <cell r="I29" t="str">
            <v>（ミシェル・ロラン）</v>
          </cell>
          <cell r="J29" t="str">
            <v>ＡＯＣ　ボルドー</v>
          </cell>
          <cell r="K29">
            <v>750</v>
          </cell>
          <cell r="L29" t="str">
            <v>X 6</v>
          </cell>
          <cell r="M29">
            <v>4.3499999999999996</v>
          </cell>
          <cell r="N29">
            <v>130</v>
          </cell>
          <cell r="O29">
            <v>50</v>
          </cell>
          <cell r="P29">
            <v>617.96199999999999</v>
          </cell>
          <cell r="Q29"/>
          <cell r="R29">
            <v>707.96199999999999</v>
          </cell>
          <cell r="S29">
            <v>1143.9493333333335</v>
          </cell>
          <cell r="T29">
            <v>2542.10962962963</v>
          </cell>
          <cell r="U29">
            <v>726.73</v>
          </cell>
          <cell r="V29">
            <v>1168.9733333333334</v>
          </cell>
          <cell r="W29">
            <v>2597.7185185185185</v>
          </cell>
          <cell r="X29">
            <v>3000</v>
          </cell>
        </row>
        <row r="30">
          <cell r="B30" t="str">
            <v>9F405919</v>
          </cell>
          <cell r="C30" t="e">
            <v>#N/A</v>
          </cell>
          <cell r="D30"/>
          <cell r="E30" t="e">
            <v>#N/A</v>
          </cell>
          <cell r="F30" t="str">
            <v>レイモン・ユエ・ボルドー・ルージュ【メタルラベル】</v>
          </cell>
          <cell r="G30">
            <v>2019</v>
          </cell>
          <cell r="H30" t="str">
            <v>赤</v>
          </cell>
          <cell r="I30" t="str">
            <v>（ミシェル・ロラン）</v>
          </cell>
          <cell r="J30" t="str">
            <v>ＡＯＣ　ボルドー</v>
          </cell>
          <cell r="K30">
            <v>750</v>
          </cell>
          <cell r="L30" t="str">
            <v>X 6</v>
          </cell>
          <cell r="M30">
            <v>4.3499999999999996</v>
          </cell>
          <cell r="N30">
            <v>130</v>
          </cell>
          <cell r="O30">
            <v>50</v>
          </cell>
          <cell r="P30">
            <v>617.96199999999999</v>
          </cell>
          <cell r="Q30"/>
          <cell r="R30">
            <v>707.96199999999999</v>
          </cell>
          <cell r="S30">
            <v>1143.9493333333335</v>
          </cell>
          <cell r="T30">
            <v>2542.10962962963</v>
          </cell>
          <cell r="U30" t="e">
            <v>#N/A</v>
          </cell>
          <cell r="V30" t="e">
            <v>#N/A</v>
          </cell>
          <cell r="W30" t="e">
            <v>#N/A</v>
          </cell>
          <cell r="X30">
            <v>3000</v>
          </cell>
        </row>
        <row r="31">
          <cell r="B31" t="str">
            <v>9F020016</v>
          </cell>
          <cell r="C31">
            <v>1143</v>
          </cell>
          <cell r="D31"/>
          <cell r="E31">
            <v>1144</v>
          </cell>
          <cell r="F31" t="str">
            <v>レゼルヴ・ラフィット・モンテーユ</v>
          </cell>
          <cell r="G31">
            <v>2016</v>
          </cell>
          <cell r="H31" t="str">
            <v>赤</v>
          </cell>
          <cell r="I31"/>
          <cell r="J31" t="str">
            <v>AOC  ボルドーシューペリュール</v>
          </cell>
          <cell r="K31">
            <v>750</v>
          </cell>
          <cell r="L31" t="str">
            <v>X 12</v>
          </cell>
          <cell r="M31">
            <v>2.7</v>
          </cell>
          <cell r="N31">
            <v>130</v>
          </cell>
          <cell r="O31">
            <v>50</v>
          </cell>
          <cell r="P31">
            <v>402.60399999999998</v>
          </cell>
          <cell r="Q31"/>
          <cell r="R31">
            <v>492.60399999999998</v>
          </cell>
          <cell r="S31">
            <v>856.80533333333335</v>
          </cell>
          <cell r="T31">
            <v>1904.0118518518518</v>
          </cell>
          <cell r="U31">
            <v>495.42</v>
          </cell>
          <cell r="V31">
            <v>860.56000000000006</v>
          </cell>
          <cell r="W31">
            <v>1912.3555555555556</v>
          </cell>
          <cell r="X31">
            <v>2000</v>
          </cell>
        </row>
        <row r="32">
          <cell r="B32" t="str">
            <v>9F031818</v>
          </cell>
          <cell r="C32">
            <v>173</v>
          </cell>
          <cell r="D32"/>
          <cell r="E32">
            <v>173</v>
          </cell>
          <cell r="F32" t="str">
            <v>Ch.ラコサード・サンマルタン・ブラン</v>
          </cell>
          <cell r="G32">
            <v>2018</v>
          </cell>
          <cell r="H32" t="str">
            <v>白</v>
          </cell>
          <cell r="I32"/>
          <cell r="J32" t="str">
            <v>AOC　ブライ・コート・ド・ボルドー</v>
          </cell>
          <cell r="K32">
            <v>750</v>
          </cell>
          <cell r="L32" t="str">
            <v>X 12</v>
          </cell>
          <cell r="M32">
            <v>4.2</v>
          </cell>
          <cell r="N32">
            <v>130</v>
          </cell>
          <cell r="O32">
            <v>50</v>
          </cell>
          <cell r="P32">
            <v>598.38400000000001</v>
          </cell>
          <cell r="Q32"/>
          <cell r="R32">
            <v>688.38400000000001</v>
          </cell>
          <cell r="S32">
            <v>1117.8453333333332</v>
          </cell>
          <cell r="T32">
            <v>2484.1007407407405</v>
          </cell>
          <cell r="U32">
            <v>715.1</v>
          </cell>
          <cell r="V32">
            <v>1153.4666666666667</v>
          </cell>
          <cell r="W32">
            <v>2563.2592592592591</v>
          </cell>
          <cell r="X32">
            <v>2500</v>
          </cell>
        </row>
        <row r="33">
          <cell r="B33" t="str">
            <v>9F031716</v>
          </cell>
          <cell r="C33">
            <v>57</v>
          </cell>
          <cell r="D33"/>
          <cell r="E33">
            <v>57</v>
          </cell>
          <cell r="F33" t="str">
            <v>Ch.ラコサード・サンマルタン・ルージュ</v>
          </cell>
          <cell r="G33">
            <v>2016</v>
          </cell>
          <cell r="H33" t="str">
            <v>赤</v>
          </cell>
          <cell r="I33"/>
          <cell r="J33" t="str">
            <v>AOC　ブライ・コート・ド・ボルドー</v>
          </cell>
          <cell r="K33">
            <v>750</v>
          </cell>
          <cell r="L33" t="str">
            <v>X 12</v>
          </cell>
          <cell r="M33">
            <v>4.2</v>
          </cell>
          <cell r="N33">
            <v>130</v>
          </cell>
          <cell r="O33">
            <v>50</v>
          </cell>
          <cell r="P33">
            <v>598.38400000000001</v>
          </cell>
          <cell r="Q33"/>
          <cell r="R33">
            <v>688.38400000000001</v>
          </cell>
          <cell r="S33">
            <v>1117.8453333333332</v>
          </cell>
          <cell r="T33">
            <v>2484.1007407407405</v>
          </cell>
          <cell r="U33">
            <v>706.65</v>
          </cell>
          <cell r="V33">
            <v>1142.1999999999998</v>
          </cell>
          <cell r="W33">
            <v>2538.2222222222217</v>
          </cell>
          <cell r="X33">
            <v>2500</v>
          </cell>
        </row>
        <row r="34">
          <cell r="B34" t="str">
            <v>9F031914</v>
          </cell>
          <cell r="C34">
            <v>46</v>
          </cell>
          <cell r="D34"/>
          <cell r="E34">
            <v>47</v>
          </cell>
          <cell r="F34" t="str">
            <v>Ch.モンフォレ・ぺガーズ</v>
          </cell>
          <cell r="G34">
            <v>2014</v>
          </cell>
          <cell r="H34" t="str">
            <v>赤</v>
          </cell>
          <cell r="I34"/>
          <cell r="J34" t="str">
            <v>AOC　ブライ・コート・ド・ボルドー</v>
          </cell>
          <cell r="K34">
            <v>750</v>
          </cell>
          <cell r="L34" t="str">
            <v>X 6</v>
          </cell>
          <cell r="M34">
            <v>12</v>
          </cell>
          <cell r="N34">
            <v>130</v>
          </cell>
          <cell r="O34">
            <v>50</v>
          </cell>
          <cell r="P34">
            <v>1616.44</v>
          </cell>
          <cell r="Q34"/>
          <cell r="R34">
            <v>1706.44</v>
          </cell>
          <cell r="S34">
            <v>2475.2533333333336</v>
          </cell>
          <cell r="T34">
            <v>5500.562962962963</v>
          </cell>
          <cell r="U34">
            <v>1634.18</v>
          </cell>
          <cell r="V34">
            <v>2378.9066666666668</v>
          </cell>
          <cell r="W34">
            <v>5286.4592592592589</v>
          </cell>
          <cell r="X34">
            <v>6000</v>
          </cell>
        </row>
        <row r="35">
          <cell r="B35" t="str">
            <v>9F031916</v>
          </cell>
          <cell r="C35" t="str">
            <v>品切</v>
          </cell>
          <cell r="D35" t="str">
            <v>再入荷調整中</v>
          </cell>
          <cell r="E35">
            <v>0</v>
          </cell>
          <cell r="F35" t="str">
            <v>Ch.モンフォレ・ぺガーズ</v>
          </cell>
          <cell r="G35">
            <v>2016</v>
          </cell>
          <cell r="H35" t="str">
            <v>赤</v>
          </cell>
          <cell r="I35"/>
          <cell r="J35" t="str">
            <v>AOC　ブライ・コート・ド・ボルドー</v>
          </cell>
          <cell r="K35">
            <v>750</v>
          </cell>
          <cell r="L35" t="str">
            <v>X 6</v>
          </cell>
          <cell r="M35">
            <v>12</v>
          </cell>
          <cell r="N35">
            <v>130</v>
          </cell>
          <cell r="O35">
            <v>50</v>
          </cell>
          <cell r="P35">
            <v>1616.44</v>
          </cell>
          <cell r="Q35"/>
          <cell r="R35">
            <v>1706.44</v>
          </cell>
          <cell r="S35">
            <v>2475.2533333333336</v>
          </cell>
          <cell r="T35">
            <v>5500.562962962963</v>
          </cell>
          <cell r="U35">
            <v>1617.39</v>
          </cell>
          <cell r="V35">
            <v>2356.52</v>
          </cell>
          <cell r="W35">
            <v>5236.7111111111108</v>
          </cell>
          <cell r="X35">
            <v>6000</v>
          </cell>
        </row>
        <row r="36">
          <cell r="B36" t="str">
            <v>9F4099XX</v>
          </cell>
          <cell r="C36">
            <v>1969</v>
          </cell>
          <cell r="D36"/>
          <cell r="E36">
            <v>2155</v>
          </cell>
          <cell r="F36" t="str">
            <v>ゴールドラッシュ・キュヴェ・ドール・エクストラドライ</v>
          </cell>
          <cell r="G36" t="str">
            <v>NV</v>
          </cell>
          <cell r="H36" t="str">
            <v>泡白</v>
          </cell>
          <cell r="I36" t="str">
            <v>GCF</v>
          </cell>
          <cell r="J36" t="str">
            <v>ヴァン・ムスー</v>
          </cell>
          <cell r="K36">
            <v>750</v>
          </cell>
          <cell r="L36" t="str">
            <v>X 12</v>
          </cell>
          <cell r="M36">
            <v>3.2</v>
          </cell>
          <cell r="N36">
            <v>130</v>
          </cell>
          <cell r="O36">
            <v>50</v>
          </cell>
          <cell r="P36">
            <v>467.86399999999998</v>
          </cell>
          <cell r="Q36"/>
          <cell r="R36">
            <v>557.86400000000003</v>
          </cell>
          <cell r="S36">
            <v>943.81866666666667</v>
          </cell>
          <cell r="T36">
            <v>2097.3748148148147</v>
          </cell>
          <cell r="U36">
            <v>469.6</v>
          </cell>
          <cell r="V36">
            <v>826.13333333333333</v>
          </cell>
          <cell r="W36">
            <v>1835.8518518518517</v>
          </cell>
          <cell r="X36">
            <v>1800</v>
          </cell>
        </row>
        <row r="37">
          <cell r="B37" t="str">
            <v>9F071110</v>
          </cell>
          <cell r="C37" t="str">
            <v>品切</v>
          </cell>
          <cell r="D37" t="str">
            <v>終売</v>
          </cell>
          <cell r="E37">
            <v>0</v>
          </cell>
          <cell r="F37" t="str">
            <v>Ch.トゥール・ド・ビュッシュ</v>
          </cell>
          <cell r="G37">
            <v>2010</v>
          </cell>
          <cell r="H37" t="str">
            <v>赤</v>
          </cell>
          <cell r="I37"/>
          <cell r="J37" t="str">
            <v>ＡＯＣ　ボルドー</v>
          </cell>
          <cell r="K37">
            <v>750</v>
          </cell>
          <cell r="L37" t="str">
            <v>X 6</v>
          </cell>
          <cell r="M37">
            <v>2.9</v>
          </cell>
          <cell r="N37">
            <v>130</v>
          </cell>
          <cell r="O37">
            <v>50</v>
          </cell>
          <cell r="P37">
            <v>428.70800000000003</v>
          </cell>
          <cell r="Q37"/>
          <cell r="R37">
            <v>518.70800000000008</v>
          </cell>
          <cell r="S37">
            <v>891.61066666666682</v>
          </cell>
          <cell r="T37">
            <v>1981.3570370370373</v>
          </cell>
          <cell r="U37">
            <v>781</v>
          </cell>
          <cell r="V37">
            <v>1241.3333333333333</v>
          </cell>
          <cell r="W37">
            <v>2758.5185185185182</v>
          </cell>
          <cell r="X37">
            <v>2200</v>
          </cell>
        </row>
        <row r="38">
          <cell r="B38" t="str">
            <v>9F071208</v>
          </cell>
          <cell r="C38" t="str">
            <v>品切</v>
          </cell>
          <cell r="D38" t="str">
            <v>終売</v>
          </cell>
          <cell r="E38">
            <v>0</v>
          </cell>
          <cell r="F38" t="str">
            <v>Ch.ル・タンプル</v>
          </cell>
          <cell r="G38">
            <v>2008</v>
          </cell>
          <cell r="H38" t="str">
            <v>赤</v>
          </cell>
          <cell r="I38"/>
          <cell r="J38" t="str">
            <v>ＡＯＣ　メドック　クリュ・ブルジョワ</v>
          </cell>
          <cell r="K38">
            <v>750</v>
          </cell>
          <cell r="L38" t="str">
            <v>X 6</v>
          </cell>
          <cell r="M38">
            <v>6.38</v>
          </cell>
          <cell r="N38">
            <v>130</v>
          </cell>
          <cell r="O38">
            <v>50</v>
          </cell>
          <cell r="P38">
            <v>882.91759999999999</v>
          </cell>
          <cell r="Q38"/>
          <cell r="R38">
            <v>972.91759999999999</v>
          </cell>
          <cell r="S38">
            <v>1497.2234666666666</v>
          </cell>
          <cell r="T38">
            <v>3327.1632592592591</v>
          </cell>
          <cell r="U38">
            <v>1202</v>
          </cell>
          <cell r="V38">
            <v>1802.6666666666667</v>
          </cell>
          <cell r="W38">
            <v>4005.9259259259261</v>
          </cell>
          <cell r="X38">
            <v>3500</v>
          </cell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</row>
        <row r="40">
          <cell r="B40" t="str">
            <v>9F4007XX</v>
          </cell>
          <cell r="C40">
            <v>8288</v>
          </cell>
          <cell r="D40"/>
          <cell r="E40">
            <v>8476</v>
          </cell>
          <cell r="F40" t="str">
            <v>ジャン・バルモン･ブラン・ド・ブラン・ブリュット</v>
          </cell>
          <cell r="G40" t="str">
            <v>NV</v>
          </cell>
          <cell r="H40" t="str">
            <v>泡白</v>
          </cell>
          <cell r="I40" t="str">
            <v>ジャン・バルモン</v>
          </cell>
          <cell r="J40" t="str">
            <v>ヴァン・ムスー</v>
          </cell>
          <cell r="K40">
            <v>750</v>
          </cell>
          <cell r="L40" t="str">
            <v>X 12</v>
          </cell>
          <cell r="M40">
            <v>1.8</v>
          </cell>
          <cell r="N40">
            <v>130</v>
          </cell>
          <cell r="O40">
            <v>50</v>
          </cell>
          <cell r="P40">
            <v>285.13600000000002</v>
          </cell>
          <cell r="Q40"/>
          <cell r="R40">
            <v>375.13600000000002</v>
          </cell>
          <cell r="S40">
            <v>700.18133333333344</v>
          </cell>
          <cell r="T40">
            <v>1555.9585185185188</v>
          </cell>
          <cell r="U40">
            <v>349</v>
          </cell>
          <cell r="V40">
            <v>665.33333333333326</v>
          </cell>
          <cell r="W40">
            <v>1478.5185185185182</v>
          </cell>
          <cell r="X40">
            <v>1500</v>
          </cell>
        </row>
        <row r="41">
          <cell r="B41" t="str">
            <v>9F404518</v>
          </cell>
          <cell r="C41">
            <v>19</v>
          </cell>
          <cell r="D41"/>
          <cell r="E41">
            <v>42</v>
          </cell>
          <cell r="F41" t="str">
            <v>ジャン・バルモン･シャルドネ</v>
          </cell>
          <cell r="G41">
            <v>2018</v>
          </cell>
          <cell r="H41" t="str">
            <v>白</v>
          </cell>
          <cell r="I41" t="str">
            <v>ジャン・バルモン</v>
          </cell>
          <cell r="J41" t="str">
            <v>ヴァン・ド・フランス</v>
          </cell>
          <cell r="K41">
            <v>750</v>
          </cell>
          <cell r="L41" t="str">
            <v>X 12</v>
          </cell>
          <cell r="M41">
            <v>2.0499999999999998</v>
          </cell>
          <cell r="N41">
            <v>130</v>
          </cell>
          <cell r="O41">
            <v>50</v>
          </cell>
          <cell r="P41">
            <v>317.76600000000002</v>
          </cell>
          <cell r="Q41"/>
          <cell r="R41">
            <v>407.76600000000002</v>
          </cell>
          <cell r="S41">
            <v>743.68799999999999</v>
          </cell>
          <cell r="T41">
            <v>1652.6399999999999</v>
          </cell>
          <cell r="U41">
            <v>322.23</v>
          </cell>
          <cell r="V41">
            <v>629.6400000000001</v>
          </cell>
          <cell r="W41">
            <v>1399.2000000000003</v>
          </cell>
          <cell r="X41">
            <v>1500</v>
          </cell>
        </row>
        <row r="42">
          <cell r="B42" t="str">
            <v>9F404520</v>
          </cell>
          <cell r="C42">
            <v>5728</v>
          </cell>
          <cell r="D42"/>
          <cell r="E42">
            <v>5992</v>
          </cell>
          <cell r="F42" t="str">
            <v>ジャン・バルモン･シャルドネ</v>
          </cell>
          <cell r="G42">
            <v>2020</v>
          </cell>
          <cell r="H42" t="str">
            <v>白</v>
          </cell>
          <cell r="I42" t="str">
            <v>ジャン・バルモン</v>
          </cell>
          <cell r="J42" t="str">
            <v>ヴァン・ド・フランス</v>
          </cell>
          <cell r="K42">
            <v>750</v>
          </cell>
          <cell r="L42" t="str">
            <v>X 12</v>
          </cell>
          <cell r="M42">
            <v>2.0499999999999998</v>
          </cell>
          <cell r="N42">
            <v>130</v>
          </cell>
          <cell r="O42">
            <v>50</v>
          </cell>
          <cell r="P42">
            <v>317.76600000000002</v>
          </cell>
          <cell r="Q42"/>
          <cell r="R42">
            <v>407.76600000000002</v>
          </cell>
          <cell r="S42">
            <v>743.68799999999999</v>
          </cell>
          <cell r="T42">
            <v>1652.6399999999999</v>
          </cell>
          <cell r="U42">
            <v>357.74</v>
          </cell>
          <cell r="V42">
            <v>676.98666666666668</v>
          </cell>
          <cell r="W42">
            <v>1504.4148148148149</v>
          </cell>
          <cell r="X42">
            <v>1500</v>
          </cell>
        </row>
        <row r="43">
          <cell r="B43" t="str">
            <v>9F404618</v>
          </cell>
          <cell r="C43">
            <v>2384</v>
          </cell>
          <cell r="D43"/>
          <cell r="E43">
            <v>2480</v>
          </cell>
          <cell r="F43" t="str">
            <v>ジャン・バルモン･ソーヴィニヨン・ブラン</v>
          </cell>
          <cell r="G43">
            <v>2018</v>
          </cell>
          <cell r="H43" t="str">
            <v>白</v>
          </cell>
          <cell r="I43" t="str">
            <v>ジャン・バルモン</v>
          </cell>
          <cell r="J43" t="str">
            <v>ヴァン・ド・フランス</v>
          </cell>
          <cell r="K43">
            <v>750</v>
          </cell>
          <cell r="L43" t="str">
            <v>X 12</v>
          </cell>
          <cell r="M43">
            <v>2.0499999999999998</v>
          </cell>
          <cell r="N43">
            <v>130</v>
          </cell>
          <cell r="O43">
            <v>50</v>
          </cell>
          <cell r="P43">
            <v>317.76600000000002</v>
          </cell>
          <cell r="Q43"/>
          <cell r="R43">
            <v>407.76600000000002</v>
          </cell>
          <cell r="S43">
            <v>743.68799999999999</v>
          </cell>
          <cell r="T43">
            <v>1652.6399999999999</v>
          </cell>
          <cell r="U43">
            <v>313.86</v>
          </cell>
          <cell r="V43">
            <v>618.48</v>
          </cell>
          <cell r="W43">
            <v>1374.4</v>
          </cell>
          <cell r="X43">
            <v>1500</v>
          </cell>
        </row>
        <row r="44">
          <cell r="B44" t="str">
            <v>9F404118</v>
          </cell>
          <cell r="C44" t="str">
            <v>品切</v>
          </cell>
          <cell r="D44"/>
          <cell r="E44">
            <v>0</v>
          </cell>
          <cell r="F44" t="str">
            <v>ジャン・バルモン･カベルネ・ソーヴィニヨン</v>
          </cell>
          <cell r="G44">
            <v>2018</v>
          </cell>
          <cell r="H44" t="str">
            <v>赤</v>
          </cell>
          <cell r="I44" t="str">
            <v>ジャン・バルモン</v>
          </cell>
          <cell r="J44" t="str">
            <v>ペイ・ドック IGP</v>
          </cell>
          <cell r="K44">
            <v>750</v>
          </cell>
          <cell r="L44" t="str">
            <v>X 12</v>
          </cell>
          <cell r="M44">
            <v>2</v>
          </cell>
          <cell r="N44">
            <v>130</v>
          </cell>
          <cell r="O44">
            <v>50</v>
          </cell>
          <cell r="P44">
            <v>311.24</v>
          </cell>
          <cell r="Q44"/>
          <cell r="R44">
            <v>401.24</v>
          </cell>
          <cell r="S44">
            <v>734.98666666666668</v>
          </cell>
          <cell r="T44">
            <v>1633.3037037037036</v>
          </cell>
          <cell r="U44">
            <v>326.18</v>
          </cell>
          <cell r="V44">
            <v>634.90666666666675</v>
          </cell>
          <cell r="W44">
            <v>1410.903703703704</v>
          </cell>
          <cell r="X44">
            <v>1500</v>
          </cell>
        </row>
        <row r="45">
          <cell r="B45" t="str">
            <v>9F404119</v>
          </cell>
          <cell r="C45">
            <v>657</v>
          </cell>
          <cell r="D45"/>
          <cell r="E45">
            <v>1053</v>
          </cell>
          <cell r="F45" t="str">
            <v>ジャン・バルモン･カベルネ・ソーヴィニヨン</v>
          </cell>
          <cell r="G45">
            <v>2019</v>
          </cell>
          <cell r="H45" t="str">
            <v>赤</v>
          </cell>
          <cell r="I45" t="str">
            <v>ジャン・バルモン</v>
          </cell>
          <cell r="J45" t="str">
            <v>ペイ・ドック IGP</v>
          </cell>
          <cell r="K45">
            <v>750</v>
          </cell>
          <cell r="L45" t="str">
            <v>X 12</v>
          </cell>
          <cell r="M45">
            <v>2.0499999999999998</v>
          </cell>
          <cell r="N45">
            <v>130</v>
          </cell>
          <cell r="O45">
            <v>50</v>
          </cell>
          <cell r="P45">
            <v>317.76600000000002</v>
          </cell>
          <cell r="Q45"/>
          <cell r="R45">
            <v>407.76600000000002</v>
          </cell>
          <cell r="S45">
            <v>743.68799999999999</v>
          </cell>
          <cell r="T45">
            <v>1652.6399999999999</v>
          </cell>
          <cell r="U45">
            <v>355.95</v>
          </cell>
          <cell r="V45">
            <v>674.59999999999991</v>
          </cell>
          <cell r="W45">
            <v>1499.1111111111109</v>
          </cell>
          <cell r="X45">
            <v>1500</v>
          </cell>
        </row>
        <row r="46">
          <cell r="B46" t="str">
            <v>9F404120</v>
          </cell>
          <cell r="C46">
            <v>13512</v>
          </cell>
          <cell r="D46"/>
          <cell r="E46">
            <v>14292</v>
          </cell>
          <cell r="F46" t="str">
            <v>ジャン・バルモン･カベルネ・ソーヴィニヨン</v>
          </cell>
          <cell r="G46">
            <v>2020</v>
          </cell>
          <cell r="H46" t="str">
            <v>赤</v>
          </cell>
          <cell r="I46" t="str">
            <v>ジャン・バルモン</v>
          </cell>
          <cell r="J46" t="str">
            <v>ペイ・ドック IGP</v>
          </cell>
          <cell r="K46">
            <v>750</v>
          </cell>
          <cell r="L46" t="str">
            <v>X 12</v>
          </cell>
          <cell r="M46">
            <v>2.0499999999999998</v>
          </cell>
          <cell r="N46">
            <v>130</v>
          </cell>
          <cell r="O46">
            <v>50</v>
          </cell>
          <cell r="P46">
            <v>317.76600000000002</v>
          </cell>
          <cell r="Q46"/>
          <cell r="R46">
            <v>407.76600000000002</v>
          </cell>
          <cell r="S46">
            <v>743.68799999999999</v>
          </cell>
          <cell r="T46">
            <v>1652.6399999999999</v>
          </cell>
          <cell r="U46">
            <v>370.41</v>
          </cell>
          <cell r="V46">
            <v>693.88000000000011</v>
          </cell>
          <cell r="W46">
            <v>1541.9555555555557</v>
          </cell>
          <cell r="X46">
            <v>1500</v>
          </cell>
        </row>
        <row r="47">
          <cell r="B47" t="str">
            <v>9F404218</v>
          </cell>
          <cell r="C47" t="str">
            <v>品切</v>
          </cell>
          <cell r="D47"/>
          <cell r="E47">
            <v>16</v>
          </cell>
          <cell r="F47" t="str">
            <v>ジャン・バルモン･メルロ</v>
          </cell>
          <cell r="G47">
            <v>2018</v>
          </cell>
          <cell r="H47" t="str">
            <v>赤</v>
          </cell>
          <cell r="I47" t="str">
            <v>ジャン・バルモン</v>
          </cell>
          <cell r="J47" t="str">
            <v>ペイ・ドック IGP</v>
          </cell>
          <cell r="K47">
            <v>750</v>
          </cell>
          <cell r="L47" t="str">
            <v>X 12</v>
          </cell>
          <cell r="M47">
            <v>2.0499999999999998</v>
          </cell>
          <cell r="N47">
            <v>130</v>
          </cell>
          <cell r="O47">
            <v>50</v>
          </cell>
          <cell r="P47">
            <v>317.76600000000002</v>
          </cell>
          <cell r="Q47"/>
          <cell r="R47">
            <v>407.76600000000002</v>
          </cell>
          <cell r="S47">
            <v>743.68799999999999</v>
          </cell>
          <cell r="T47">
            <v>1652.6399999999999</v>
          </cell>
          <cell r="U47">
            <v>320.37</v>
          </cell>
          <cell r="V47">
            <v>627.16000000000008</v>
          </cell>
          <cell r="W47">
            <v>1393.6888888888891</v>
          </cell>
          <cell r="X47">
            <v>1500</v>
          </cell>
        </row>
        <row r="48">
          <cell r="B48" t="str">
            <v>9F404219</v>
          </cell>
          <cell r="C48">
            <v>3946</v>
          </cell>
          <cell r="D48"/>
          <cell r="E48">
            <v>4150</v>
          </cell>
          <cell r="F48" t="str">
            <v>ジャン・バルモン･メルロ</v>
          </cell>
          <cell r="G48">
            <v>2019</v>
          </cell>
          <cell r="H48" t="str">
            <v>赤</v>
          </cell>
          <cell r="I48" t="str">
            <v>ジャン・バルモン</v>
          </cell>
          <cell r="J48" t="str">
            <v>ペイ・ドック IGP</v>
          </cell>
          <cell r="K48">
            <v>750</v>
          </cell>
          <cell r="L48" t="str">
            <v>X 12</v>
          </cell>
          <cell r="M48">
            <v>2.0499999999999998</v>
          </cell>
          <cell r="N48">
            <v>130</v>
          </cell>
          <cell r="O48">
            <v>50</v>
          </cell>
          <cell r="P48">
            <v>317.76600000000002</v>
          </cell>
          <cell r="Q48"/>
          <cell r="R48">
            <v>407.76600000000002</v>
          </cell>
          <cell r="S48">
            <v>743.68799999999999</v>
          </cell>
          <cell r="T48">
            <v>1652.6399999999999</v>
          </cell>
          <cell r="U48">
            <v>357.76</v>
          </cell>
          <cell r="V48">
            <v>677.01333333333332</v>
          </cell>
          <cell r="W48">
            <v>1504.474074074074</v>
          </cell>
          <cell r="X48">
            <v>1500</v>
          </cell>
        </row>
        <row r="49">
          <cell r="B49" t="str">
            <v>9F402218</v>
          </cell>
          <cell r="C49">
            <v>3700</v>
          </cell>
          <cell r="D49"/>
          <cell r="E49">
            <v>3784</v>
          </cell>
          <cell r="F49" t="str">
            <v>ジャン・バルモン･プレミアム･ピノ・ノワール</v>
          </cell>
          <cell r="G49">
            <v>2018</v>
          </cell>
          <cell r="H49" t="str">
            <v>赤</v>
          </cell>
          <cell r="I49" t="str">
            <v>ジャン・バルモン</v>
          </cell>
          <cell r="J49" t="str">
            <v>ヴァン・ド・フランス</v>
          </cell>
          <cell r="K49">
            <v>750</v>
          </cell>
          <cell r="L49" t="str">
            <v>X 12</v>
          </cell>
          <cell r="M49">
            <v>2.2000000000000002</v>
          </cell>
          <cell r="N49">
            <v>130</v>
          </cell>
          <cell r="O49">
            <v>50</v>
          </cell>
          <cell r="P49">
            <v>337.34399999999999</v>
          </cell>
          <cell r="Q49"/>
          <cell r="R49">
            <v>427.34399999999999</v>
          </cell>
          <cell r="S49">
            <v>769.79200000000003</v>
          </cell>
          <cell r="T49">
            <v>1710.6488888888889</v>
          </cell>
          <cell r="U49">
            <v>358.55</v>
          </cell>
          <cell r="V49">
            <v>678.06666666666661</v>
          </cell>
          <cell r="W49">
            <v>1506.8148148148146</v>
          </cell>
          <cell r="X49">
            <v>1700</v>
          </cell>
        </row>
        <row r="50">
          <cell r="B50" t="str">
            <v>9F430618</v>
          </cell>
          <cell r="C50">
            <v>802</v>
          </cell>
          <cell r="D50"/>
          <cell r="E50">
            <v>806</v>
          </cell>
          <cell r="F50" t="str">
            <v>サンマルク･シャルドネ</v>
          </cell>
          <cell r="G50">
            <v>2018</v>
          </cell>
          <cell r="H50" t="str">
            <v>白</v>
          </cell>
          <cell r="I50" t="str">
            <v>フォンカリュー生産者協同組合</v>
          </cell>
          <cell r="J50" t="str">
            <v>ペイ・ドック IGP</v>
          </cell>
          <cell r="K50">
            <v>750</v>
          </cell>
          <cell r="L50" t="str">
            <v>X 12</v>
          </cell>
          <cell r="M50">
            <v>1.89</v>
          </cell>
          <cell r="N50">
            <v>130</v>
          </cell>
          <cell r="O50">
            <v>50</v>
          </cell>
          <cell r="P50">
            <v>296.88279999999997</v>
          </cell>
          <cell r="Q50"/>
          <cell r="R50">
            <v>386.88279999999997</v>
          </cell>
          <cell r="S50">
            <v>715.84373333333326</v>
          </cell>
          <cell r="T50">
            <v>1590.7638518518515</v>
          </cell>
          <cell r="U50">
            <v>393.5</v>
          </cell>
          <cell r="V50">
            <v>724.66666666666663</v>
          </cell>
          <cell r="W50">
            <v>1610.3703703703702</v>
          </cell>
          <cell r="X50">
            <v>1500</v>
          </cell>
        </row>
        <row r="51">
          <cell r="B51" t="str">
            <v>9F430718</v>
          </cell>
          <cell r="C51">
            <v>880</v>
          </cell>
          <cell r="D51"/>
          <cell r="E51">
            <v>885</v>
          </cell>
          <cell r="F51" t="str">
            <v>サンマルク･ソーヴィニヨン・ブラン</v>
          </cell>
          <cell r="G51">
            <v>2018</v>
          </cell>
          <cell r="H51" t="str">
            <v>白</v>
          </cell>
          <cell r="I51" t="str">
            <v>フォンカリュー生産者協同組合</v>
          </cell>
          <cell r="J51" t="str">
            <v>ペイ・ドック IGP</v>
          </cell>
          <cell r="K51">
            <v>750</v>
          </cell>
          <cell r="L51" t="str">
            <v>X 12</v>
          </cell>
          <cell r="M51">
            <v>1.75</v>
          </cell>
          <cell r="N51">
            <v>130</v>
          </cell>
          <cell r="O51">
            <v>50</v>
          </cell>
          <cell r="P51">
            <v>278.61</v>
          </cell>
          <cell r="Q51"/>
          <cell r="R51">
            <v>368.61</v>
          </cell>
          <cell r="S51">
            <v>691.48</v>
          </cell>
          <cell r="T51">
            <v>1536.6222222222223</v>
          </cell>
          <cell r="U51">
            <v>375.03</v>
          </cell>
          <cell r="V51">
            <v>700.04</v>
          </cell>
          <cell r="W51">
            <v>1555.6444444444444</v>
          </cell>
          <cell r="X51">
            <v>1500</v>
          </cell>
        </row>
        <row r="52">
          <cell r="B52" t="str">
            <v>9F430418</v>
          </cell>
          <cell r="C52">
            <v>579</v>
          </cell>
          <cell r="D52"/>
          <cell r="E52">
            <v>586</v>
          </cell>
          <cell r="F52" t="str">
            <v>サンマルク･カベルネ・ソーヴィニヨン</v>
          </cell>
          <cell r="G52">
            <v>2018</v>
          </cell>
          <cell r="H52" t="str">
            <v>赤</v>
          </cell>
          <cell r="I52" t="str">
            <v>フォンカリュー生産者協同組合</v>
          </cell>
          <cell r="J52" t="str">
            <v>ペイ・ドック IGP</v>
          </cell>
          <cell r="K52">
            <v>750</v>
          </cell>
          <cell r="L52" t="str">
            <v>X 12</v>
          </cell>
          <cell r="M52">
            <v>1.79</v>
          </cell>
          <cell r="N52">
            <v>130</v>
          </cell>
          <cell r="O52">
            <v>50</v>
          </cell>
          <cell r="P52">
            <v>283.83080000000007</v>
          </cell>
          <cell r="Q52"/>
          <cell r="R52">
            <v>373.83080000000007</v>
          </cell>
          <cell r="S52">
            <v>698.44106666666676</v>
          </cell>
          <cell r="T52">
            <v>1552.0912592592595</v>
          </cell>
          <cell r="U52">
            <v>380.44</v>
          </cell>
          <cell r="V52">
            <v>707.25333333333333</v>
          </cell>
          <cell r="W52">
            <v>1571.674074074074</v>
          </cell>
          <cell r="X52">
            <v>1500</v>
          </cell>
        </row>
        <row r="53">
          <cell r="B53" t="str">
            <v>9F430518</v>
          </cell>
          <cell r="C53">
            <v>859</v>
          </cell>
          <cell r="D53"/>
          <cell r="E53">
            <v>861</v>
          </cell>
          <cell r="F53" t="str">
            <v>サンマルク･メルロ</v>
          </cell>
          <cell r="G53">
            <v>2018</v>
          </cell>
          <cell r="H53" t="str">
            <v>赤</v>
          </cell>
          <cell r="I53" t="str">
            <v>フォンカリュー生産者協同組合</v>
          </cell>
          <cell r="J53" t="str">
            <v>ペイ・ドック IGP</v>
          </cell>
          <cell r="K53">
            <v>750</v>
          </cell>
          <cell r="L53" t="str">
            <v>X 12</v>
          </cell>
          <cell r="M53">
            <v>1.75</v>
          </cell>
          <cell r="N53">
            <v>130</v>
          </cell>
          <cell r="O53">
            <v>50</v>
          </cell>
          <cell r="P53">
            <v>278.61</v>
          </cell>
          <cell r="Q53"/>
          <cell r="R53">
            <v>368.61</v>
          </cell>
          <cell r="S53">
            <v>691.48</v>
          </cell>
          <cell r="T53">
            <v>1536.6222222222223</v>
          </cell>
          <cell r="U53">
            <v>375.2</v>
          </cell>
          <cell r="V53">
            <v>700.26666666666665</v>
          </cell>
          <cell r="W53">
            <v>1556.148148148148</v>
          </cell>
          <cell r="X53">
            <v>1500</v>
          </cell>
        </row>
        <row r="54">
          <cell r="B54" t="str">
            <v>9F430818</v>
          </cell>
          <cell r="C54">
            <v>1274</v>
          </cell>
          <cell r="D54"/>
          <cell r="E54">
            <v>1274</v>
          </cell>
          <cell r="F54" t="str">
            <v>ジェラシー･ピノ・ノワール</v>
          </cell>
          <cell r="G54">
            <v>2018</v>
          </cell>
          <cell r="H54" t="str">
            <v>赤</v>
          </cell>
          <cell r="I54" t="str">
            <v>フォンカリュー生産者協同組合</v>
          </cell>
          <cell r="J54" t="str">
            <v>ペイ・ドック IGP</v>
          </cell>
          <cell r="K54">
            <v>750</v>
          </cell>
          <cell r="L54" t="str">
            <v>X 12</v>
          </cell>
          <cell r="M54">
            <v>1.99</v>
          </cell>
          <cell r="N54">
            <v>130</v>
          </cell>
          <cell r="O54">
            <v>50</v>
          </cell>
          <cell r="P54">
            <v>309.9348</v>
          </cell>
          <cell r="Q54"/>
          <cell r="R54">
            <v>399.9348</v>
          </cell>
          <cell r="S54">
            <v>733.24639999999999</v>
          </cell>
          <cell r="T54">
            <v>1629.4364444444443</v>
          </cell>
          <cell r="U54">
            <v>404.05</v>
          </cell>
          <cell r="V54">
            <v>738.73333333333335</v>
          </cell>
          <cell r="W54">
            <v>1641.6296296296296</v>
          </cell>
          <cell r="X54">
            <v>1700</v>
          </cell>
        </row>
        <row r="55">
          <cell r="B55" t="str">
            <v>9F430318</v>
          </cell>
          <cell r="C55" t="str">
            <v>品切</v>
          </cell>
          <cell r="D55"/>
          <cell r="E55">
            <v>0</v>
          </cell>
          <cell r="F55" t="str">
            <v>レ・グラン・ロシェ･シャルドネ</v>
          </cell>
          <cell r="G55">
            <v>2018</v>
          </cell>
          <cell r="H55" t="str">
            <v>白</v>
          </cell>
          <cell r="I55" t="str">
            <v>フォンカリュー生産者協同組合</v>
          </cell>
          <cell r="J55" t="str">
            <v>ペイ・ドック IGP</v>
          </cell>
          <cell r="K55">
            <v>750</v>
          </cell>
          <cell r="L55" t="str">
            <v>X 12</v>
          </cell>
          <cell r="M55">
            <v>2.2999999999999998</v>
          </cell>
          <cell r="N55">
            <v>130</v>
          </cell>
          <cell r="O55">
            <v>50</v>
          </cell>
          <cell r="P55">
            <v>350.39600000000002</v>
          </cell>
          <cell r="Q55"/>
          <cell r="R55">
            <v>440.39600000000002</v>
          </cell>
          <cell r="S55">
            <v>787.19466666666665</v>
          </cell>
          <cell r="T55">
            <v>1749.3214814814814</v>
          </cell>
          <cell r="U55">
            <v>479</v>
          </cell>
          <cell r="V55">
            <v>838.66666666666663</v>
          </cell>
          <cell r="W55">
            <v>1863.7037037037035</v>
          </cell>
          <cell r="X55">
            <v>1800</v>
          </cell>
        </row>
        <row r="56">
          <cell r="B56" t="str">
            <v>9F430319</v>
          </cell>
          <cell r="C56">
            <v>1668</v>
          </cell>
          <cell r="D56"/>
          <cell r="E56">
            <v>1680</v>
          </cell>
          <cell r="F56" t="str">
            <v>レ・グラン・ロシェ･シャルドネ</v>
          </cell>
          <cell r="G56">
            <v>2019</v>
          </cell>
          <cell r="H56" t="str">
            <v>白</v>
          </cell>
          <cell r="I56" t="str">
            <v>フォンカリュー生産者協同組合</v>
          </cell>
          <cell r="J56" t="str">
            <v>ペイ・ドック IGP</v>
          </cell>
          <cell r="K56">
            <v>750</v>
          </cell>
          <cell r="L56" t="str">
            <v>X 12</v>
          </cell>
          <cell r="M56">
            <v>2.2999999999999998</v>
          </cell>
          <cell r="N56">
            <v>130</v>
          </cell>
          <cell r="O56">
            <v>50</v>
          </cell>
          <cell r="P56">
            <v>350.39600000000002</v>
          </cell>
          <cell r="Q56"/>
          <cell r="R56">
            <v>440.39600000000002</v>
          </cell>
          <cell r="S56">
            <v>787.19466666666665</v>
          </cell>
          <cell r="T56">
            <v>1749.3214814814814</v>
          </cell>
          <cell r="U56">
            <v>444.82</v>
          </cell>
          <cell r="V56">
            <v>793.09333333333336</v>
          </cell>
          <cell r="W56">
            <v>1762.4296296296297</v>
          </cell>
          <cell r="X56">
            <v>1800</v>
          </cell>
        </row>
        <row r="57">
          <cell r="B57" t="str">
            <v>9F430117</v>
          </cell>
          <cell r="C57">
            <v>2</v>
          </cell>
          <cell r="D57"/>
          <cell r="E57">
            <v>2</v>
          </cell>
          <cell r="F57" t="str">
            <v>レ・グラン・ロシェ･カベルネソーヴィニヨン・シラー</v>
          </cell>
          <cell r="G57">
            <v>2017</v>
          </cell>
          <cell r="H57" t="str">
            <v>赤</v>
          </cell>
          <cell r="I57" t="str">
            <v>フォンカリュー生産者協同組合</v>
          </cell>
          <cell r="J57" t="str">
            <v>ペイ・ドック IGP</v>
          </cell>
          <cell r="K57">
            <v>750</v>
          </cell>
          <cell r="L57" t="str">
            <v>X 12</v>
          </cell>
          <cell r="M57">
            <v>2.33</v>
          </cell>
          <cell r="N57">
            <v>130</v>
          </cell>
          <cell r="O57">
            <v>50</v>
          </cell>
          <cell r="P57">
            <v>354.31160000000006</v>
          </cell>
          <cell r="Q57"/>
          <cell r="R57">
            <v>444.31160000000006</v>
          </cell>
          <cell r="S57">
            <v>792.4154666666667</v>
          </cell>
          <cell r="T57">
            <v>1760.9232592592593</v>
          </cell>
          <cell r="U57">
            <v>443.8</v>
          </cell>
          <cell r="V57">
            <v>791.73333333333335</v>
          </cell>
          <cell r="W57">
            <v>1759.4074074074074</v>
          </cell>
          <cell r="X57">
            <v>1700</v>
          </cell>
        </row>
        <row r="58">
          <cell r="B58" t="str">
            <v>9F430120</v>
          </cell>
          <cell r="C58">
            <v>1239</v>
          </cell>
          <cell r="D58"/>
          <cell r="E58">
            <v>1239</v>
          </cell>
          <cell r="F58" t="str">
            <v>レ・グラン・ロシェ･カベルネソーヴィニヨン・シラー</v>
          </cell>
          <cell r="G58">
            <v>2020</v>
          </cell>
          <cell r="H58" t="str">
            <v>赤</v>
          </cell>
          <cell r="I58" t="str">
            <v>フォンカリュー生産者協同組合</v>
          </cell>
          <cell r="J58" t="str">
            <v>ペイ・ドック IGP</v>
          </cell>
          <cell r="K58">
            <v>750</v>
          </cell>
          <cell r="L58" t="str">
            <v>X 12</v>
          </cell>
          <cell r="M58">
            <v>2.33</v>
          </cell>
          <cell r="N58">
            <v>130</v>
          </cell>
          <cell r="O58">
            <v>50</v>
          </cell>
          <cell r="P58">
            <v>354.31160000000006</v>
          </cell>
          <cell r="Q58"/>
          <cell r="R58">
            <v>444.31160000000006</v>
          </cell>
          <cell r="S58">
            <v>792.4154666666667</v>
          </cell>
          <cell r="T58">
            <v>1760.9232592592593</v>
          </cell>
          <cell r="U58">
            <v>447.3</v>
          </cell>
          <cell r="V58">
            <v>796.4</v>
          </cell>
          <cell r="W58">
            <v>1769.7777777777776</v>
          </cell>
          <cell r="X58">
            <v>1700</v>
          </cell>
        </row>
        <row r="59">
          <cell r="B59" t="str">
            <v>9F430018</v>
          </cell>
          <cell r="C59">
            <v>3015</v>
          </cell>
          <cell r="D59"/>
          <cell r="E59">
            <v>3015</v>
          </cell>
          <cell r="F59" t="str">
            <v>レ・グラン・ロシェ･ピノ・ノワール</v>
          </cell>
          <cell r="G59">
            <v>2018</v>
          </cell>
          <cell r="H59" t="str">
            <v>赤</v>
          </cell>
          <cell r="I59" t="str">
            <v>フォンカリュー生産者協同組合</v>
          </cell>
          <cell r="J59" t="str">
            <v>ペイ・ドック IGP</v>
          </cell>
          <cell r="K59">
            <v>750</v>
          </cell>
          <cell r="L59" t="str">
            <v>X 12</v>
          </cell>
          <cell r="M59">
            <v>2.85</v>
          </cell>
          <cell r="N59">
            <v>130</v>
          </cell>
          <cell r="O59">
            <v>50</v>
          </cell>
          <cell r="P59">
            <v>422.18200000000002</v>
          </cell>
          <cell r="Q59"/>
          <cell r="R59">
            <v>512.18200000000002</v>
          </cell>
          <cell r="S59">
            <v>882.90933333333339</v>
          </cell>
          <cell r="T59">
            <v>1962.0207407407408</v>
          </cell>
          <cell r="U59">
            <v>514.17999999999995</v>
          </cell>
          <cell r="V59">
            <v>885.57333333333327</v>
          </cell>
          <cell r="W59">
            <v>1967.9407407407405</v>
          </cell>
          <cell r="X59">
            <v>2000</v>
          </cell>
        </row>
        <row r="60"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</row>
        <row r="61">
          <cell r="B61" t="str">
            <v>9F403520</v>
          </cell>
          <cell r="C61">
            <v>374</v>
          </cell>
          <cell r="D61" t="str">
            <v>新発売</v>
          </cell>
          <cell r="E61">
            <v>397</v>
          </cell>
          <cell r="F61" t="str">
            <v>コート・デュ・ローヌ・ルージュ</v>
          </cell>
          <cell r="G61">
            <v>2020</v>
          </cell>
          <cell r="H61" t="str">
            <v>赤</v>
          </cell>
          <cell r="I61" t="str">
            <v>ポン・デュ・ローヌ</v>
          </cell>
          <cell r="J61" t="str">
            <v>ＡＯＣ コート・デュ・ローヌ</v>
          </cell>
          <cell r="K61">
            <v>750</v>
          </cell>
          <cell r="L61" t="str">
            <v>X 6</v>
          </cell>
          <cell r="M61">
            <v>1.95</v>
          </cell>
          <cell r="N61">
            <v>130</v>
          </cell>
          <cell r="O61">
            <v>50</v>
          </cell>
          <cell r="P61">
            <v>304.714</v>
          </cell>
          <cell r="Q61"/>
          <cell r="R61">
            <v>394.714</v>
          </cell>
          <cell r="S61">
            <v>726.28533333333337</v>
          </cell>
          <cell r="T61">
            <v>1613.9674074074073</v>
          </cell>
          <cell r="U61">
            <v>364.06</v>
          </cell>
          <cell r="V61">
            <v>685.41333333333341</v>
          </cell>
          <cell r="W61">
            <v>1523.140740740741</v>
          </cell>
          <cell r="X61">
            <v>1700</v>
          </cell>
        </row>
        <row r="62"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</row>
        <row r="63">
          <cell r="B63" t="str">
            <v>9F403620</v>
          </cell>
          <cell r="C63">
            <v>394</v>
          </cell>
          <cell r="D63" t="str">
            <v>新発売</v>
          </cell>
          <cell r="E63">
            <v>406</v>
          </cell>
          <cell r="F63" t="str">
            <v>レ・ロシェ・ノワール・ミュスカデ・セーヴル・エ・メーヌ・シュル・リー</v>
          </cell>
          <cell r="G63">
            <v>2020</v>
          </cell>
          <cell r="H63" t="str">
            <v>白</v>
          </cell>
          <cell r="I63" t="str">
            <v>マルセル・マルタン</v>
          </cell>
          <cell r="J63" t="str">
            <v>ＡＯＣ ミュスカデ・セーヴル・エ・メーヌ</v>
          </cell>
          <cell r="K63">
            <v>750</v>
          </cell>
          <cell r="L63" t="str">
            <v>X 6</v>
          </cell>
          <cell r="M63">
            <v>2.4500000000000002</v>
          </cell>
          <cell r="N63">
            <v>130</v>
          </cell>
          <cell r="O63">
            <v>50</v>
          </cell>
          <cell r="P63">
            <v>369.97399999999999</v>
          </cell>
          <cell r="Q63"/>
          <cell r="R63">
            <v>459.97399999999999</v>
          </cell>
          <cell r="S63">
            <v>813.29866666666669</v>
          </cell>
          <cell r="T63">
            <v>1807.3303703703705</v>
          </cell>
          <cell r="U63">
            <v>429.06</v>
          </cell>
          <cell r="V63">
            <v>772.08</v>
          </cell>
          <cell r="W63">
            <v>1715.7333333333333</v>
          </cell>
          <cell r="X63">
            <v>1900</v>
          </cell>
        </row>
        <row r="64">
          <cell r="B64" t="str">
            <v>9F403720</v>
          </cell>
          <cell r="C64">
            <v>331</v>
          </cell>
          <cell r="D64" t="str">
            <v>新発売</v>
          </cell>
          <cell r="E64">
            <v>491</v>
          </cell>
          <cell r="F64" t="str">
            <v>ラ・ジャグレリ・ロゼ・ダンジュ</v>
          </cell>
          <cell r="G64">
            <v>2020</v>
          </cell>
          <cell r="H64" t="str">
            <v>ﾛｾﾞ</v>
          </cell>
          <cell r="I64" t="str">
            <v>マルセル・マルタン</v>
          </cell>
          <cell r="J64" t="str">
            <v>ＡＯＣ ロゼ・ダンジュ</v>
          </cell>
          <cell r="K64">
            <v>750</v>
          </cell>
          <cell r="L64" t="str">
            <v>X 6</v>
          </cell>
          <cell r="M64">
            <v>2.65</v>
          </cell>
          <cell r="N64">
            <v>130</v>
          </cell>
          <cell r="O64">
            <v>50</v>
          </cell>
          <cell r="P64">
            <v>396.07799999999997</v>
          </cell>
          <cell r="Q64"/>
          <cell r="R64">
            <v>486.07799999999997</v>
          </cell>
          <cell r="S64">
            <v>848.10399999999993</v>
          </cell>
          <cell r="T64">
            <v>1884.6755555555553</v>
          </cell>
          <cell r="U64">
            <v>455.06</v>
          </cell>
          <cell r="V64">
            <v>806.74666666666667</v>
          </cell>
          <cell r="W64">
            <v>1792.7703703703703</v>
          </cell>
          <cell r="X64">
            <v>1900</v>
          </cell>
        </row>
        <row r="65"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</row>
        <row r="66">
          <cell r="B66" t="str">
            <v>9F8116XX</v>
          </cell>
          <cell r="C66">
            <v>3394</v>
          </cell>
          <cell r="D66"/>
          <cell r="E66">
            <v>3637</v>
          </cell>
          <cell r="F66" t="str">
            <v>マリーワイス・ブリュット</v>
          </cell>
          <cell r="G66" t="str">
            <v>NV</v>
          </cell>
          <cell r="H66" t="str">
            <v>泡白</v>
          </cell>
          <cell r="I66" t="str">
            <v>プロワイエ・ジャックマール</v>
          </cell>
          <cell r="J66" t="str">
            <v>ＡＯＣ　シャンパーニュ</v>
          </cell>
          <cell r="K66">
            <v>750</v>
          </cell>
          <cell r="L66" t="str">
            <v>X 12</v>
          </cell>
          <cell r="M66">
            <v>11.65</v>
          </cell>
          <cell r="N66">
            <v>130</v>
          </cell>
          <cell r="O66">
            <v>50</v>
          </cell>
          <cell r="P66">
            <v>1570.758</v>
          </cell>
          <cell r="Q66"/>
          <cell r="R66">
            <v>1660.758</v>
          </cell>
          <cell r="S66">
            <v>2414.3440000000001</v>
          </cell>
          <cell r="T66">
            <v>5365.2088888888893</v>
          </cell>
          <cell r="U66">
            <v>1537.69</v>
          </cell>
          <cell r="V66">
            <v>2250.2533333333336</v>
          </cell>
          <cell r="W66">
            <v>5000.562962962963</v>
          </cell>
          <cell r="X66">
            <v>4800</v>
          </cell>
        </row>
        <row r="67">
          <cell r="B67" t="str">
            <v>9F8116</v>
          </cell>
          <cell r="C67" t="e">
            <v>#N/A</v>
          </cell>
          <cell r="D67"/>
          <cell r="E67" t="e">
            <v>#N/A</v>
          </cell>
          <cell r="F67" t="str">
            <v>マリーワイス・ブリュット</v>
          </cell>
          <cell r="G67" t="str">
            <v>NV</v>
          </cell>
          <cell r="H67" t="str">
            <v>泡白</v>
          </cell>
          <cell r="I67" t="str">
            <v>プロワイエ・ジャックマール</v>
          </cell>
          <cell r="J67" t="str">
            <v>ＡＯＣ　シャンパーニュ</v>
          </cell>
          <cell r="K67">
            <v>750</v>
          </cell>
          <cell r="L67" t="str">
            <v>X 12</v>
          </cell>
          <cell r="M67">
            <v>12.25</v>
          </cell>
          <cell r="N67">
            <v>130</v>
          </cell>
          <cell r="O67">
            <v>50</v>
          </cell>
          <cell r="P67">
            <v>1649.07</v>
          </cell>
          <cell r="Q67"/>
          <cell r="R67">
            <v>1739.07</v>
          </cell>
          <cell r="S67">
            <v>2518.7599999999998</v>
          </cell>
          <cell r="T67">
            <v>5597.2444444444436</v>
          </cell>
          <cell r="U67" t="e">
            <v>#N/A</v>
          </cell>
          <cell r="V67" t="e">
            <v>#N/A</v>
          </cell>
          <cell r="W67" t="e">
            <v>#N/A</v>
          </cell>
          <cell r="X67">
            <v>4800</v>
          </cell>
        </row>
        <row r="68">
          <cell r="B68" t="str">
            <v>9F8119XX</v>
          </cell>
          <cell r="C68" t="str">
            <v>品切</v>
          </cell>
          <cell r="D68" t="str">
            <v>再入荷調整中</v>
          </cell>
          <cell r="E68">
            <v>0</v>
          </cell>
          <cell r="F68" t="str">
            <v>エクストラ・クオリティ・ブリュット</v>
          </cell>
          <cell r="G68" t="str">
            <v>NV</v>
          </cell>
          <cell r="H68" t="str">
            <v>泡白</v>
          </cell>
          <cell r="I68" t="str">
            <v>プロワイエ・ジャックマール</v>
          </cell>
          <cell r="J68" t="str">
            <v>ＡＯＣ　シャンパーニュ</v>
          </cell>
          <cell r="K68">
            <v>750</v>
          </cell>
          <cell r="L68" t="str">
            <v>X 6</v>
          </cell>
          <cell r="M68">
            <v>16.399999999999999</v>
          </cell>
          <cell r="N68">
            <v>130</v>
          </cell>
          <cell r="O68">
            <v>50</v>
          </cell>
          <cell r="P68">
            <v>2190.7280000000001</v>
          </cell>
          <cell r="Q68"/>
          <cell r="R68">
            <v>2280.7280000000001</v>
          </cell>
          <cell r="S68">
            <v>3240.9706666666666</v>
          </cell>
          <cell r="T68">
            <v>7202.1570370370364</v>
          </cell>
          <cell r="U68">
            <v>2118.81</v>
          </cell>
          <cell r="V68">
            <v>3025.08</v>
          </cell>
          <cell r="W68">
            <v>6722.4</v>
          </cell>
          <cell r="X68">
            <v>8000</v>
          </cell>
        </row>
        <row r="69">
          <cell r="B69" t="str">
            <v>9F8117XX</v>
          </cell>
          <cell r="C69" t="str">
            <v>品切</v>
          </cell>
          <cell r="D69" t="str">
            <v>再入荷調整中</v>
          </cell>
          <cell r="E69">
            <v>0</v>
          </cell>
          <cell r="F69" t="str">
            <v>エクストラブリュット・パッション</v>
          </cell>
          <cell r="G69" t="str">
            <v>NV</v>
          </cell>
          <cell r="H69" t="str">
            <v>泡白</v>
          </cell>
          <cell r="I69" t="str">
            <v>プロワイエ・ジャックマール</v>
          </cell>
          <cell r="J69" t="str">
            <v>ＡＯＣ　シャンパーニュ</v>
          </cell>
          <cell r="K69">
            <v>750</v>
          </cell>
          <cell r="L69" t="str">
            <v>X 6</v>
          </cell>
          <cell r="M69">
            <v>21.6</v>
          </cell>
          <cell r="N69">
            <v>130</v>
          </cell>
          <cell r="O69">
            <v>50</v>
          </cell>
          <cell r="P69">
            <v>2869.4319999999998</v>
          </cell>
          <cell r="Q69"/>
          <cell r="R69">
            <v>2959.4319999999998</v>
          </cell>
          <cell r="S69">
            <v>4145.9093333333331</v>
          </cell>
          <cell r="T69">
            <v>9213.131851851851</v>
          </cell>
          <cell r="U69">
            <v>2808.64</v>
          </cell>
          <cell r="V69">
            <v>3944.853333333333</v>
          </cell>
          <cell r="W69">
            <v>8766.3407407407394</v>
          </cell>
          <cell r="X69">
            <v>10000</v>
          </cell>
        </row>
        <row r="70">
          <cell r="B70" t="str">
            <v>9F812108</v>
          </cell>
          <cell r="C70" t="str">
            <v>品切</v>
          </cell>
          <cell r="D70" t="str">
            <v>再入荷調整中</v>
          </cell>
          <cell r="E70">
            <v>0</v>
          </cell>
          <cell r="F70" t="str">
            <v>エクストラ・ブリュット・ヴィンテージ・ブラン・ド・ブラン</v>
          </cell>
          <cell r="G70">
            <v>2008</v>
          </cell>
          <cell r="H70" t="str">
            <v>泡白</v>
          </cell>
          <cell r="I70" t="str">
            <v>プロワイエ・ジャックマール</v>
          </cell>
          <cell r="J70" t="str">
            <v>ＡＯＣ　シャンパーニュ</v>
          </cell>
          <cell r="K70">
            <v>750</v>
          </cell>
          <cell r="L70" t="str">
            <v>X 6</v>
          </cell>
          <cell r="M70">
            <v>35.9</v>
          </cell>
          <cell r="N70">
            <v>130</v>
          </cell>
          <cell r="O70">
            <v>50</v>
          </cell>
          <cell r="P70">
            <v>4735.8680000000004</v>
          </cell>
          <cell r="Q70"/>
          <cell r="R70">
            <v>4825.8680000000004</v>
          </cell>
          <cell r="S70">
            <v>6634.4906666666675</v>
          </cell>
          <cell r="T70">
            <v>14743.312592592594</v>
          </cell>
          <cell r="U70">
            <v>4377.26</v>
          </cell>
          <cell r="V70">
            <v>6036.3466666666673</v>
          </cell>
          <cell r="W70">
            <v>13414.103703703704</v>
          </cell>
          <cell r="X70">
            <v>15000</v>
          </cell>
        </row>
        <row r="71">
          <cell r="B71" t="str">
            <v>9F8122XX</v>
          </cell>
          <cell r="C71">
            <v>101</v>
          </cell>
          <cell r="D71"/>
          <cell r="E71">
            <v>101</v>
          </cell>
          <cell r="F71" t="str">
            <v>キュヴェ・グラニテ</v>
          </cell>
          <cell r="G71" t="str">
            <v>NV</v>
          </cell>
          <cell r="H71" t="str">
            <v>泡白</v>
          </cell>
          <cell r="I71" t="str">
            <v>プロワイエ・ジャックマール</v>
          </cell>
          <cell r="J71" t="str">
            <v>ＡＯＣ　シャンパーニュ</v>
          </cell>
          <cell r="K71">
            <v>750</v>
          </cell>
          <cell r="L71" t="str">
            <v>X 6</v>
          </cell>
          <cell r="M71">
            <v>59.5</v>
          </cell>
          <cell r="N71">
            <v>130</v>
          </cell>
          <cell r="O71">
            <v>50</v>
          </cell>
          <cell r="P71">
            <v>7816.14</v>
          </cell>
          <cell r="Q71"/>
          <cell r="R71">
            <v>7906.14</v>
          </cell>
          <cell r="S71">
            <v>10741.52</v>
          </cell>
          <cell r="T71">
            <v>23870.044444444444</v>
          </cell>
          <cell r="U71">
            <v>7342.94</v>
          </cell>
          <cell r="V71">
            <v>9990.5866666666661</v>
          </cell>
          <cell r="W71">
            <v>22201.303703703703</v>
          </cell>
          <cell r="X71">
            <v>22000</v>
          </cell>
        </row>
        <row r="72">
          <cell r="B72" t="str">
            <v>9F8130XX</v>
          </cell>
          <cell r="C72" t="str">
            <v>品切</v>
          </cell>
          <cell r="D72"/>
          <cell r="E72">
            <v>24</v>
          </cell>
          <cell r="F72" t="str">
            <v>コント・ド・ラモット・ブリュット（旧ラベル）</v>
          </cell>
          <cell r="G72" t="str">
            <v>NV</v>
          </cell>
          <cell r="H72" t="str">
            <v>泡白</v>
          </cell>
          <cell r="I72" t="str">
            <v>コント・ド・ラモット</v>
          </cell>
          <cell r="J72" t="str">
            <v>ＡＯＣ　シャンパーニュ</v>
          </cell>
          <cell r="K72">
            <v>750</v>
          </cell>
          <cell r="L72" t="str">
            <v>X 6</v>
          </cell>
          <cell r="M72">
            <v>10.3</v>
          </cell>
          <cell r="N72">
            <v>130</v>
          </cell>
          <cell r="O72">
            <v>50</v>
          </cell>
          <cell r="P72">
            <v>1394.556</v>
          </cell>
          <cell r="Q72"/>
          <cell r="R72">
            <v>1484.556</v>
          </cell>
          <cell r="S72">
            <v>2179.4080000000004</v>
          </cell>
          <cell r="T72">
            <v>4843.1288888888894</v>
          </cell>
          <cell r="U72">
            <v>1396.04</v>
          </cell>
          <cell r="V72">
            <v>2061.3866666666663</v>
          </cell>
          <cell r="W72">
            <v>4580.8592592592586</v>
          </cell>
          <cell r="X72">
            <v>4800</v>
          </cell>
        </row>
        <row r="73">
          <cell r="B73" t="str">
            <v>9F8130XB</v>
          </cell>
          <cell r="C73">
            <v>1245</v>
          </cell>
          <cell r="D73"/>
          <cell r="E73">
            <v>1392</v>
          </cell>
          <cell r="F73" t="str">
            <v>コント・ド・ラモット・ブリュット（新ラベル）</v>
          </cell>
          <cell r="G73" t="str">
            <v>NV</v>
          </cell>
          <cell r="H73" t="str">
            <v>泡白</v>
          </cell>
          <cell r="I73" t="str">
            <v>コント・ド・ラモット</v>
          </cell>
          <cell r="J73" t="str">
            <v>ＡＯＣ　シャンパーニュ</v>
          </cell>
          <cell r="K73">
            <v>750</v>
          </cell>
          <cell r="L73" t="str">
            <v>X 6</v>
          </cell>
          <cell r="M73">
            <v>10.65</v>
          </cell>
          <cell r="N73">
            <v>130</v>
          </cell>
          <cell r="O73">
            <v>50</v>
          </cell>
          <cell r="P73">
            <v>1440.2380000000001</v>
          </cell>
          <cell r="Q73"/>
          <cell r="R73">
            <v>1530.2380000000001</v>
          </cell>
          <cell r="S73">
            <v>2240.3173333333334</v>
          </cell>
          <cell r="T73">
            <v>4978.482962962963</v>
          </cell>
          <cell r="U73">
            <v>1535.81</v>
          </cell>
          <cell r="V73">
            <v>2247.7466666666669</v>
          </cell>
          <cell r="W73">
            <v>4994.9925925925927</v>
          </cell>
          <cell r="X73">
            <v>4800</v>
          </cell>
        </row>
        <row r="74">
          <cell r="B74" t="str">
            <v>9F8130</v>
          </cell>
          <cell r="C74" t="e">
            <v>#N/A</v>
          </cell>
          <cell r="D74"/>
          <cell r="E74" t="e">
            <v>#N/A</v>
          </cell>
          <cell r="F74" t="str">
            <v>コント・ド・ラモット・ブリュット（新ラベル）</v>
          </cell>
          <cell r="G74" t="str">
            <v>NV</v>
          </cell>
          <cell r="H74" t="str">
            <v>泡白</v>
          </cell>
          <cell r="I74" t="str">
            <v>コント・ド・ラモット</v>
          </cell>
          <cell r="J74" t="str">
            <v>ＡＯＣ　シャンパーニュ</v>
          </cell>
          <cell r="K74">
            <v>750</v>
          </cell>
          <cell r="L74" t="str">
            <v>X 6</v>
          </cell>
          <cell r="M74">
            <v>11</v>
          </cell>
          <cell r="N74">
            <v>130</v>
          </cell>
          <cell r="O74">
            <v>50</v>
          </cell>
          <cell r="P74">
            <v>1485.92</v>
          </cell>
          <cell r="Q74"/>
          <cell r="R74">
            <v>1575.92</v>
          </cell>
          <cell r="S74">
            <v>2301.2266666666669</v>
          </cell>
          <cell r="T74">
            <v>5113.8370370370376</v>
          </cell>
          <cell r="U74" t="e">
            <v>#N/A</v>
          </cell>
          <cell r="V74" t="e">
            <v>#N/A</v>
          </cell>
          <cell r="W74" t="e">
            <v>#N/A</v>
          </cell>
          <cell r="X74">
            <v>4800</v>
          </cell>
        </row>
        <row r="75">
          <cell r="B75" t="str">
            <v>9F8134XX</v>
          </cell>
          <cell r="C75" t="str">
            <v>品切</v>
          </cell>
          <cell r="D75" t="str">
            <v>12/上</v>
          </cell>
          <cell r="E75">
            <v>1</v>
          </cell>
          <cell r="F75" t="str">
            <v>コント・ド・ラモット・ブリュット･ハーフ（新ラベル）</v>
          </cell>
          <cell r="G75" t="str">
            <v>NV</v>
          </cell>
          <cell r="H75" t="str">
            <v>泡白</v>
          </cell>
          <cell r="I75" t="str">
            <v>コント・ド・ラモット</v>
          </cell>
          <cell r="J75" t="str">
            <v>ＡＯＣ　シャンパーニュ</v>
          </cell>
          <cell r="K75">
            <v>375</v>
          </cell>
          <cell r="L75" t="str">
            <v>X 6</v>
          </cell>
          <cell r="M75">
            <v>7.2</v>
          </cell>
          <cell r="N75">
            <v>130</v>
          </cell>
          <cell r="O75">
            <v>25</v>
          </cell>
          <cell r="P75">
            <v>964.84400000000005</v>
          </cell>
          <cell r="Q75"/>
          <cell r="R75">
            <v>1024.8440000000001</v>
          </cell>
          <cell r="S75">
            <v>1566.4586666666667</v>
          </cell>
          <cell r="T75">
            <v>3481.0192592592593</v>
          </cell>
          <cell r="U75">
            <v>1125.45</v>
          </cell>
          <cell r="V75">
            <v>1700.6000000000001</v>
          </cell>
          <cell r="W75">
            <v>3779.1111111111113</v>
          </cell>
          <cell r="X75">
            <v>3600</v>
          </cell>
        </row>
        <row r="76">
          <cell r="B76" t="str">
            <v>9F8132XX</v>
          </cell>
          <cell r="C76" t="str">
            <v>品切</v>
          </cell>
          <cell r="D76" t="str">
            <v>12/上</v>
          </cell>
          <cell r="E76">
            <v>0</v>
          </cell>
          <cell r="F76" t="str">
            <v>コント・ド・ラモット・ブリュット・ロゼ（新ラベル）</v>
          </cell>
          <cell r="G76" t="str">
            <v>NV</v>
          </cell>
          <cell r="H76" t="str">
            <v>泡ロゼ</v>
          </cell>
          <cell r="I76" t="str">
            <v>コント・ド・ラモット</v>
          </cell>
          <cell r="J76" t="str">
            <v>ＡＯＣ　シャンパーニュ</v>
          </cell>
          <cell r="K76">
            <v>750</v>
          </cell>
          <cell r="L76" t="str">
            <v>X 6</v>
          </cell>
          <cell r="M76">
            <v>12.9</v>
          </cell>
          <cell r="N76">
            <v>130</v>
          </cell>
          <cell r="O76">
            <v>50</v>
          </cell>
          <cell r="P76">
            <v>1733.9079999999999</v>
          </cell>
          <cell r="Q76"/>
          <cell r="R76">
            <v>1823.9079999999999</v>
          </cell>
          <cell r="S76">
            <v>2631.8773333333334</v>
          </cell>
          <cell r="T76">
            <v>5848.6162962962962</v>
          </cell>
          <cell r="U76">
            <v>1725.87</v>
          </cell>
          <cell r="V76">
            <v>2501.16</v>
          </cell>
          <cell r="W76">
            <v>5558.1333333333332</v>
          </cell>
          <cell r="X76">
            <v>5800</v>
          </cell>
        </row>
        <row r="77"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</row>
        <row r="78">
          <cell r="B78" t="str">
            <v>9F270017</v>
          </cell>
          <cell r="C78">
            <v>21</v>
          </cell>
          <cell r="D78"/>
          <cell r="E78">
            <v>23</v>
          </cell>
          <cell r="F78" t="str">
            <v>シャブリ</v>
          </cell>
          <cell r="G78">
            <v>2017</v>
          </cell>
          <cell r="H78" t="str">
            <v>白</v>
          </cell>
          <cell r="I78" t="str">
            <v>ドメーヌ・デ・ショーム</v>
          </cell>
          <cell r="J78" t="str">
            <v>ＡＯＣ シャブリ</v>
          </cell>
          <cell r="K78">
            <v>750</v>
          </cell>
          <cell r="L78" t="str">
            <v>X 12</v>
          </cell>
          <cell r="M78">
            <v>7.1</v>
          </cell>
          <cell r="N78">
            <v>130</v>
          </cell>
          <cell r="O78">
            <v>50</v>
          </cell>
          <cell r="P78">
            <v>976.89200000000005</v>
          </cell>
          <cell r="Q78"/>
          <cell r="R78">
            <v>1066.8920000000001</v>
          </cell>
          <cell r="S78">
            <v>1622.5226666666667</v>
          </cell>
          <cell r="T78">
            <v>3605.6059259259259</v>
          </cell>
          <cell r="U78">
            <v>1240.21</v>
          </cell>
          <cell r="V78">
            <v>1853.6133333333335</v>
          </cell>
          <cell r="W78">
            <v>4119.1407407407405</v>
          </cell>
          <cell r="X78">
            <v>3700</v>
          </cell>
        </row>
        <row r="79">
          <cell r="B79" t="str">
            <v>9F270018</v>
          </cell>
          <cell r="C79">
            <v>351</v>
          </cell>
          <cell r="D79"/>
          <cell r="E79">
            <v>351</v>
          </cell>
          <cell r="F79" t="str">
            <v>シャブリ</v>
          </cell>
          <cell r="G79">
            <v>2018</v>
          </cell>
          <cell r="H79" t="str">
            <v>白</v>
          </cell>
          <cell r="I79" t="str">
            <v>ドメーヌ・デ・ショーム</v>
          </cell>
          <cell r="J79" t="str">
            <v>ＡＯＣ シャブリ</v>
          </cell>
          <cell r="K79">
            <v>750</v>
          </cell>
          <cell r="L79" t="str">
            <v>X 12</v>
          </cell>
          <cell r="M79">
            <v>7.5</v>
          </cell>
          <cell r="N79">
            <v>130</v>
          </cell>
          <cell r="O79">
            <v>50</v>
          </cell>
          <cell r="P79">
            <v>1029.0999999999999</v>
          </cell>
          <cell r="Q79"/>
          <cell r="R79">
            <v>1119.0999999999999</v>
          </cell>
          <cell r="S79">
            <v>1692.1333333333332</v>
          </cell>
          <cell r="T79">
            <v>3760.2962962962961</v>
          </cell>
          <cell r="U79">
            <v>1120.56</v>
          </cell>
          <cell r="V79">
            <v>1694.08</v>
          </cell>
          <cell r="W79">
            <v>3764.6222222222218</v>
          </cell>
          <cell r="X79">
            <v>3700</v>
          </cell>
        </row>
        <row r="80">
          <cell r="B80" t="str">
            <v>9F270115</v>
          </cell>
          <cell r="C80" t="str">
            <v>品切</v>
          </cell>
          <cell r="D80" t="str">
            <v>終売</v>
          </cell>
          <cell r="E80">
            <v>0</v>
          </cell>
          <cell r="F80" t="str">
            <v>シャブリ・フュ・ド・シェーヌ</v>
          </cell>
          <cell r="G80">
            <v>2015</v>
          </cell>
          <cell r="H80" t="str">
            <v>白</v>
          </cell>
          <cell r="I80" t="str">
            <v>ドメーヌ・デ・ショーム</v>
          </cell>
          <cell r="J80" t="str">
            <v>ＡＯＣ シャブリ</v>
          </cell>
          <cell r="K80">
            <v>750</v>
          </cell>
          <cell r="L80" t="str">
            <v>X 12</v>
          </cell>
          <cell r="M80">
            <v>8.1</v>
          </cell>
          <cell r="N80">
            <v>130</v>
          </cell>
          <cell r="O80">
            <v>50</v>
          </cell>
          <cell r="P80">
            <v>1107.412</v>
          </cell>
          <cell r="Q80"/>
          <cell r="R80">
            <v>1197.412</v>
          </cell>
          <cell r="S80">
            <v>1796.5493333333334</v>
          </cell>
          <cell r="T80">
            <v>3992.3318518518518</v>
          </cell>
          <cell r="U80">
            <v>1362.08</v>
          </cell>
          <cell r="V80">
            <v>2016.1066666666666</v>
          </cell>
          <cell r="W80">
            <v>4480.2370370370363</v>
          </cell>
          <cell r="X80">
            <v>4200</v>
          </cell>
        </row>
        <row r="81">
          <cell r="B81" t="str">
            <v>9F270217</v>
          </cell>
          <cell r="C81">
            <v>131</v>
          </cell>
          <cell r="D81"/>
          <cell r="E81">
            <v>133</v>
          </cell>
          <cell r="F81" t="str">
            <v>シャブリ・プルミエクリュ・ヴァイヨン</v>
          </cell>
          <cell r="G81">
            <v>2017</v>
          </cell>
          <cell r="H81" t="str">
            <v>白</v>
          </cell>
          <cell r="I81" t="str">
            <v>ドメーヌ・デ・ショーム</v>
          </cell>
          <cell r="J81" t="str">
            <v>ＡＯＣ シャブリ 1級</v>
          </cell>
          <cell r="K81">
            <v>750</v>
          </cell>
          <cell r="L81" t="str">
            <v>X 12</v>
          </cell>
          <cell r="M81">
            <v>11.5</v>
          </cell>
          <cell r="N81">
            <v>130</v>
          </cell>
          <cell r="O81">
            <v>50</v>
          </cell>
          <cell r="P81">
            <v>1551.18</v>
          </cell>
          <cell r="Q81"/>
          <cell r="R81">
            <v>1641.18</v>
          </cell>
          <cell r="S81">
            <v>2388.2400000000002</v>
          </cell>
          <cell r="T81">
            <v>5307.2000000000007</v>
          </cell>
          <cell r="U81">
            <v>1661.16</v>
          </cell>
          <cell r="V81">
            <v>2414.88</v>
          </cell>
          <cell r="W81">
            <v>5366.4000000000005</v>
          </cell>
          <cell r="X81">
            <v>5500</v>
          </cell>
        </row>
        <row r="82">
          <cell r="B82" t="str">
            <v>9F225117</v>
          </cell>
          <cell r="C82" t="str">
            <v>品切</v>
          </cell>
          <cell r="D82"/>
          <cell r="E82">
            <v>3</v>
          </cell>
          <cell r="F82" t="str">
            <v>ブルゴーニュ・シャルドネ</v>
          </cell>
          <cell r="G82">
            <v>2017</v>
          </cell>
          <cell r="H82" t="str">
            <v>白</v>
          </cell>
          <cell r="I82" t="str">
            <v>ドメーヌ・ロミィ</v>
          </cell>
          <cell r="J82" t="str">
            <v>ＡＯＣ ブルゴーニュ</v>
          </cell>
          <cell r="K82">
            <v>750</v>
          </cell>
          <cell r="L82" t="str">
            <v>X 12</v>
          </cell>
          <cell r="M82">
            <v>5.2</v>
          </cell>
          <cell r="N82">
            <v>130</v>
          </cell>
          <cell r="O82">
            <v>50</v>
          </cell>
          <cell r="P82">
            <v>728.904</v>
          </cell>
          <cell r="Q82"/>
          <cell r="R82">
            <v>818.904</v>
          </cell>
          <cell r="S82">
            <v>1291.8720000000001</v>
          </cell>
          <cell r="T82">
            <v>2870.8266666666668</v>
          </cell>
          <cell r="U82">
            <v>797</v>
          </cell>
          <cell r="V82">
            <v>1262.6666666666667</v>
          </cell>
          <cell r="W82">
            <v>2805.9259259259261</v>
          </cell>
          <cell r="X82">
            <v>2800</v>
          </cell>
        </row>
        <row r="83">
          <cell r="B83" t="str">
            <v>9F225119</v>
          </cell>
          <cell r="C83">
            <v>566</v>
          </cell>
          <cell r="D83"/>
          <cell r="E83">
            <v>567</v>
          </cell>
          <cell r="F83" t="str">
            <v>ブルゴーニュ・シャルドネ</v>
          </cell>
          <cell r="G83">
            <v>2019</v>
          </cell>
          <cell r="H83" t="str">
            <v>白</v>
          </cell>
          <cell r="I83" t="str">
            <v>ドメーヌ・ロミィ</v>
          </cell>
          <cell r="J83" t="str">
            <v>ＡＯＣ ブルゴーニュ</v>
          </cell>
          <cell r="K83">
            <v>750</v>
          </cell>
          <cell r="L83" t="str">
            <v>X 12</v>
          </cell>
          <cell r="M83">
            <v>5.2</v>
          </cell>
          <cell r="N83">
            <v>130</v>
          </cell>
          <cell r="O83">
            <v>50</v>
          </cell>
          <cell r="P83">
            <v>728.904</v>
          </cell>
          <cell r="Q83"/>
          <cell r="R83">
            <v>818.904</v>
          </cell>
          <cell r="S83">
            <v>1291.8720000000001</v>
          </cell>
          <cell r="T83">
            <v>2870.8266666666668</v>
          </cell>
          <cell r="U83">
            <v>821.05</v>
          </cell>
          <cell r="V83">
            <v>1294.7333333333333</v>
          </cell>
          <cell r="W83">
            <v>2877.1851851851852</v>
          </cell>
          <cell r="X83">
            <v>2800</v>
          </cell>
        </row>
        <row r="84">
          <cell r="B84" t="str">
            <v>9F225019</v>
          </cell>
          <cell r="C84">
            <v>606</v>
          </cell>
          <cell r="D84"/>
          <cell r="E84">
            <v>609</v>
          </cell>
          <cell r="F84" t="str">
            <v>ブルゴーニュ・ピノ・ノワール</v>
          </cell>
          <cell r="G84">
            <v>2019</v>
          </cell>
          <cell r="H84" t="str">
            <v>赤</v>
          </cell>
          <cell r="I84" t="str">
            <v>ドメーヌ・ロミィ</v>
          </cell>
          <cell r="J84" t="str">
            <v>ＡＯＣ ブルゴーニュ</v>
          </cell>
          <cell r="K84">
            <v>750</v>
          </cell>
          <cell r="L84" t="str">
            <v>X 12</v>
          </cell>
          <cell r="M84">
            <v>5.25</v>
          </cell>
          <cell r="N84">
            <v>130</v>
          </cell>
          <cell r="O84">
            <v>50</v>
          </cell>
          <cell r="P84">
            <v>735.43</v>
          </cell>
          <cell r="Q84"/>
          <cell r="R84">
            <v>825.43</v>
          </cell>
          <cell r="S84">
            <v>1300.5733333333333</v>
          </cell>
          <cell r="T84">
            <v>2890.1629629629629</v>
          </cell>
          <cell r="U84">
            <v>831.15</v>
          </cell>
          <cell r="V84">
            <v>1308.2</v>
          </cell>
          <cell r="W84">
            <v>2907.1111111111113</v>
          </cell>
          <cell r="X84">
            <v>3000</v>
          </cell>
        </row>
        <row r="85">
          <cell r="B85" t="str">
            <v>9F8021XX</v>
          </cell>
          <cell r="C85" t="str">
            <v>品切</v>
          </cell>
          <cell r="D85" t="str">
            <v>12/上</v>
          </cell>
          <cell r="E85">
            <v>7</v>
          </cell>
          <cell r="F85" t="str">
            <v>クロード・ド・ヴィルヌーヴ・ノンアルコール･スパークリング･マスカット</v>
          </cell>
          <cell r="G85" t="str">
            <v>NV</v>
          </cell>
          <cell r="H85" t="str">
            <v>泡白</v>
          </cell>
          <cell r="I85" t="str">
            <v>ヴーヴ・アンバル</v>
          </cell>
          <cell r="J85" t="str">
            <v>フランス</v>
          </cell>
          <cell r="K85">
            <v>750</v>
          </cell>
          <cell r="L85" t="str">
            <v>X 12</v>
          </cell>
          <cell r="M85">
            <v>2.2000000000000002</v>
          </cell>
          <cell r="N85">
            <v>130</v>
          </cell>
          <cell r="O85">
            <v>50</v>
          </cell>
          <cell r="P85">
            <v>337.34399999999999</v>
          </cell>
          <cell r="Q85"/>
          <cell r="R85">
            <v>367.34399999999999</v>
          </cell>
          <cell r="S85">
            <v>689.79199999999992</v>
          </cell>
          <cell r="T85">
            <v>1532.8711111111108</v>
          </cell>
          <cell r="U85">
            <v>490.71</v>
          </cell>
          <cell r="V85">
            <v>854.28</v>
          </cell>
          <cell r="W85">
            <v>1898.3999999999999</v>
          </cell>
          <cell r="X85">
            <v>1600</v>
          </cell>
        </row>
        <row r="86"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</row>
        <row r="87">
          <cell r="B87" t="str">
            <v>9F2111XX</v>
          </cell>
          <cell r="C87">
            <v>102</v>
          </cell>
          <cell r="D87"/>
          <cell r="E87">
            <v>317</v>
          </cell>
          <cell r="F87" t="str">
            <v>クレマン・ダルザス・ブリュット</v>
          </cell>
          <cell r="G87" t="str">
            <v>NV</v>
          </cell>
          <cell r="H87" t="str">
            <v>泡白</v>
          </cell>
          <cell r="I87" t="str">
            <v>カーヴ・ド・トゥルクハイム</v>
          </cell>
          <cell r="J87" t="str">
            <v>ＡＯＣ アルザス</v>
          </cell>
          <cell r="K87">
            <v>750</v>
          </cell>
          <cell r="L87" t="str">
            <v>X 6</v>
          </cell>
          <cell r="M87">
            <v>5.75</v>
          </cell>
          <cell r="N87">
            <v>130</v>
          </cell>
          <cell r="O87">
            <v>50</v>
          </cell>
          <cell r="P87">
            <v>800.69</v>
          </cell>
          <cell r="Q87"/>
          <cell r="R87">
            <v>890.69</v>
          </cell>
          <cell r="S87">
            <v>1387.5866666666668</v>
          </cell>
          <cell r="T87">
            <v>3083.525925925926</v>
          </cell>
          <cell r="U87">
            <v>858.06</v>
          </cell>
          <cell r="V87">
            <v>1344.08</v>
          </cell>
          <cell r="W87">
            <v>2986.8444444444444</v>
          </cell>
          <cell r="X87">
            <v>3000</v>
          </cell>
        </row>
        <row r="88">
          <cell r="B88" t="str">
            <v>9F211218</v>
          </cell>
          <cell r="C88">
            <v>443</v>
          </cell>
          <cell r="D88"/>
          <cell r="E88">
            <v>521</v>
          </cell>
          <cell r="F88" t="str">
            <v>リースリング　レゼルブ</v>
          </cell>
          <cell r="G88">
            <v>2018</v>
          </cell>
          <cell r="H88" t="str">
            <v>白</v>
          </cell>
          <cell r="I88" t="str">
            <v>カーヴ・ド・トゥルクハイム</v>
          </cell>
          <cell r="J88" t="str">
            <v>ＡＯＣ アルザス</v>
          </cell>
          <cell r="K88">
            <v>750</v>
          </cell>
          <cell r="L88" t="str">
            <v>X 12</v>
          </cell>
          <cell r="M88">
            <v>4.8</v>
          </cell>
          <cell r="N88">
            <v>130</v>
          </cell>
          <cell r="O88">
            <v>50</v>
          </cell>
          <cell r="P88">
            <v>676.69600000000003</v>
          </cell>
          <cell r="Q88"/>
          <cell r="R88">
            <v>766.69600000000003</v>
          </cell>
          <cell r="S88">
            <v>1222.2613333333334</v>
          </cell>
          <cell r="T88">
            <v>2716.1362962962962</v>
          </cell>
          <cell r="U88">
            <v>781.54</v>
          </cell>
          <cell r="V88">
            <v>1242.0533333333333</v>
          </cell>
          <cell r="W88">
            <v>2760.1185185185182</v>
          </cell>
          <cell r="X88">
            <v>2700</v>
          </cell>
        </row>
        <row r="89">
          <cell r="B89" t="str">
            <v>9F211318</v>
          </cell>
          <cell r="C89">
            <v>699</v>
          </cell>
          <cell r="D89"/>
          <cell r="E89">
            <v>708</v>
          </cell>
          <cell r="F89" t="str">
            <v>ゲヴュルツトラミネール</v>
          </cell>
          <cell r="G89">
            <v>2018</v>
          </cell>
          <cell r="H89" t="str">
            <v>白</v>
          </cell>
          <cell r="I89" t="str">
            <v>カーヴ・ド・トゥルクハイム</v>
          </cell>
          <cell r="J89" t="str">
            <v>ＡＯＣ アルザス</v>
          </cell>
          <cell r="K89">
            <v>750</v>
          </cell>
          <cell r="L89" t="str">
            <v>X 12</v>
          </cell>
          <cell r="M89">
            <v>5.8</v>
          </cell>
          <cell r="N89">
            <v>130</v>
          </cell>
          <cell r="O89">
            <v>50</v>
          </cell>
          <cell r="P89">
            <v>807.21600000000001</v>
          </cell>
          <cell r="Q89"/>
          <cell r="R89">
            <v>897.21600000000001</v>
          </cell>
          <cell r="S89">
            <v>1396.288</v>
          </cell>
          <cell r="T89">
            <v>3102.862222222222</v>
          </cell>
          <cell r="U89">
            <v>899.3</v>
          </cell>
          <cell r="V89">
            <v>1399.0666666666666</v>
          </cell>
          <cell r="W89">
            <v>3109.037037037037</v>
          </cell>
          <cell r="X89">
            <v>3000</v>
          </cell>
        </row>
        <row r="90">
          <cell r="B90" t="str">
            <v>9F211418</v>
          </cell>
          <cell r="C90">
            <v>515</v>
          </cell>
          <cell r="D90"/>
          <cell r="E90">
            <v>599</v>
          </cell>
          <cell r="F90" t="str">
            <v>ピノ・ノワール　レゼルブ</v>
          </cell>
          <cell r="G90">
            <v>2018</v>
          </cell>
          <cell r="H90" t="str">
            <v>赤</v>
          </cell>
          <cell r="I90" t="str">
            <v>カーヴ・ド・トゥルクハイム</v>
          </cell>
          <cell r="J90" t="str">
            <v>ＡＯＣ アルザス</v>
          </cell>
          <cell r="K90">
            <v>750</v>
          </cell>
          <cell r="L90" t="str">
            <v>X 12</v>
          </cell>
          <cell r="M90">
            <v>6</v>
          </cell>
          <cell r="N90">
            <v>130</v>
          </cell>
          <cell r="O90">
            <v>50</v>
          </cell>
          <cell r="P90">
            <v>833.32</v>
          </cell>
          <cell r="Q90"/>
          <cell r="R90">
            <v>923.32</v>
          </cell>
          <cell r="S90">
            <v>1431.0933333333335</v>
          </cell>
          <cell r="T90">
            <v>3180.2074074074076</v>
          </cell>
          <cell r="U90">
            <v>922.87</v>
          </cell>
          <cell r="V90">
            <v>1430.4933333333333</v>
          </cell>
          <cell r="W90">
            <v>3178.8740740740741</v>
          </cell>
          <cell r="X90">
            <v>3100</v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</row>
        <row r="92">
          <cell r="B92" t="str">
            <v>9I050015</v>
          </cell>
          <cell r="C92">
            <v>122</v>
          </cell>
          <cell r="D92" t="str">
            <v>新発売</v>
          </cell>
          <cell r="E92">
            <v>201</v>
          </cell>
          <cell r="F92" t="str">
            <v>ブルネッロ・ディ・モンタルチーノ・リゼルバ</v>
          </cell>
          <cell r="G92">
            <v>2015</v>
          </cell>
          <cell r="H92" t="str">
            <v>赤</v>
          </cell>
          <cell r="I92" t="str">
            <v>サンタ・ジュリア</v>
          </cell>
          <cell r="J92" t="str">
            <v>DOCG　トスカーナ</v>
          </cell>
          <cell r="K92">
            <v>750</v>
          </cell>
          <cell r="L92" t="str">
            <v>X 12</v>
          </cell>
          <cell r="M92">
            <v>28</v>
          </cell>
          <cell r="N92">
            <v>130</v>
          </cell>
          <cell r="O92">
            <v>50</v>
          </cell>
          <cell r="P92">
            <v>3704.76</v>
          </cell>
          <cell r="Q92"/>
          <cell r="R92">
            <v>3794.76</v>
          </cell>
          <cell r="S92">
            <v>5259.68</v>
          </cell>
          <cell r="T92">
            <v>11688.177777777779</v>
          </cell>
          <cell r="U92">
            <v>3739.77</v>
          </cell>
          <cell r="V92">
            <v>5186.3599999999997</v>
          </cell>
          <cell r="W92">
            <v>11525.244444444443</v>
          </cell>
          <cell r="X92">
            <v>12000</v>
          </cell>
        </row>
        <row r="93">
          <cell r="B93" t="str">
            <v>9I050116</v>
          </cell>
          <cell r="C93">
            <v>289</v>
          </cell>
          <cell r="D93" t="str">
            <v>新発売</v>
          </cell>
          <cell r="E93">
            <v>365</v>
          </cell>
          <cell r="F93" t="str">
            <v>ブルネッロ・ディ・モンタルチーノ</v>
          </cell>
          <cell r="G93">
            <v>2016</v>
          </cell>
          <cell r="H93" t="str">
            <v>赤</v>
          </cell>
          <cell r="I93" t="str">
            <v>サンタ・ジュリア</v>
          </cell>
          <cell r="J93" t="str">
            <v>DOCG　トスカーナ</v>
          </cell>
          <cell r="K93">
            <v>750</v>
          </cell>
          <cell r="L93" t="str">
            <v>X 12</v>
          </cell>
          <cell r="M93">
            <v>15.5</v>
          </cell>
          <cell r="N93">
            <v>130</v>
          </cell>
          <cell r="O93">
            <v>50</v>
          </cell>
          <cell r="P93">
            <v>2073.2600000000002</v>
          </cell>
          <cell r="Q93"/>
          <cell r="R93">
            <v>2163.2600000000002</v>
          </cell>
          <cell r="S93">
            <v>3084.3466666666668</v>
          </cell>
          <cell r="T93">
            <v>6854.103703703704</v>
          </cell>
          <cell r="U93">
            <v>2145.98</v>
          </cell>
          <cell r="V93">
            <v>3061.3066666666668</v>
          </cell>
          <cell r="W93">
            <v>6802.9037037037042</v>
          </cell>
          <cell r="X93">
            <v>7000</v>
          </cell>
        </row>
        <row r="94">
          <cell r="B94" t="str">
            <v>9I050218</v>
          </cell>
          <cell r="C94">
            <v>507</v>
          </cell>
          <cell r="D94" t="str">
            <v>新発売</v>
          </cell>
          <cell r="E94">
            <v>527</v>
          </cell>
          <cell r="F94" t="str">
            <v>ロッソ・ディ・モンタルチーノ</v>
          </cell>
          <cell r="G94">
            <v>2018</v>
          </cell>
          <cell r="H94" t="str">
            <v>赤</v>
          </cell>
          <cell r="I94" t="str">
            <v>サンタ・ジュリア</v>
          </cell>
          <cell r="J94" t="str">
            <v>DOC　トスカーナ</v>
          </cell>
          <cell r="K94">
            <v>750</v>
          </cell>
          <cell r="L94" t="str">
            <v>X 12</v>
          </cell>
          <cell r="M94">
            <v>7.5</v>
          </cell>
          <cell r="N94">
            <v>130</v>
          </cell>
          <cell r="O94">
            <v>50</v>
          </cell>
          <cell r="P94">
            <v>1029.0999999999999</v>
          </cell>
          <cell r="Q94"/>
          <cell r="R94">
            <v>1119.0999999999999</v>
          </cell>
          <cell r="S94">
            <v>1692.1333333333332</v>
          </cell>
          <cell r="T94">
            <v>3760.2962962962961</v>
          </cell>
          <cell r="U94">
            <v>1116.03</v>
          </cell>
          <cell r="V94">
            <v>1688.04</v>
          </cell>
          <cell r="W94">
            <v>3751.2</v>
          </cell>
          <cell r="X94">
            <v>4000</v>
          </cell>
        </row>
        <row r="95">
          <cell r="B95" t="str">
            <v>9I050317</v>
          </cell>
          <cell r="C95">
            <v>345</v>
          </cell>
          <cell r="D95" t="str">
            <v>新発売</v>
          </cell>
          <cell r="E95">
            <v>363</v>
          </cell>
          <cell r="F95" t="str">
            <v>クアルト ジーロ メルロー</v>
          </cell>
          <cell r="G95">
            <v>2017</v>
          </cell>
          <cell r="H95" t="str">
            <v>赤</v>
          </cell>
          <cell r="I95" t="str">
            <v>サンタ・ジュリア</v>
          </cell>
          <cell r="J95" t="str">
            <v>IGT　トスカーナ</v>
          </cell>
          <cell r="K95">
            <v>750</v>
          </cell>
          <cell r="L95" t="str">
            <v>X 12</v>
          </cell>
          <cell r="M95">
            <v>8.5</v>
          </cell>
          <cell r="N95">
            <v>130</v>
          </cell>
          <cell r="O95">
            <v>50</v>
          </cell>
          <cell r="P95">
            <v>1159.6199999999999</v>
          </cell>
          <cell r="Q95"/>
          <cell r="R95">
            <v>1249.6199999999999</v>
          </cell>
          <cell r="S95">
            <v>1866.1599999999999</v>
          </cell>
          <cell r="T95">
            <v>4147.0222222222219</v>
          </cell>
          <cell r="U95">
            <v>1243.0999999999999</v>
          </cell>
          <cell r="V95">
            <v>1857.4666666666665</v>
          </cell>
          <cell r="W95">
            <v>4127.7037037037035</v>
          </cell>
          <cell r="X95">
            <v>4500</v>
          </cell>
        </row>
        <row r="96">
          <cell r="B96" t="str">
            <v>9Z050102</v>
          </cell>
          <cell r="C96">
            <v>238</v>
          </cell>
          <cell r="D96"/>
          <cell r="E96">
            <v>241</v>
          </cell>
          <cell r="F96" t="str">
            <v xml:space="preserve">エクストラバージン・オリーブオイル </v>
          </cell>
          <cell r="G96" t="str">
            <v>―</v>
          </cell>
          <cell r="H96" t="str">
            <v>―</v>
          </cell>
          <cell r="I96" t="str">
            <v>サンタ・ジュリア</v>
          </cell>
          <cell r="J96" t="str">
            <v>オリーブオイル</v>
          </cell>
          <cell r="K96">
            <v>500</v>
          </cell>
          <cell r="L96" t="str">
            <v>X 6</v>
          </cell>
          <cell r="M96">
            <v>8</v>
          </cell>
          <cell r="N96">
            <v>130</v>
          </cell>
          <cell r="O96">
            <v>33.333333333333329</v>
          </cell>
          <cell r="P96">
            <v>1077.6266666666666</v>
          </cell>
          <cell r="Q96"/>
          <cell r="R96">
            <v>1107.6266666666666</v>
          </cell>
          <cell r="S96">
            <v>1676.8355555555554</v>
          </cell>
          <cell r="T96">
            <v>3726.3012345679008</v>
          </cell>
          <cell r="U96">
            <v>1247.19</v>
          </cell>
          <cell r="V96">
            <v>1862.92</v>
          </cell>
          <cell r="W96">
            <v>4139.8222222222221</v>
          </cell>
          <cell r="X96">
            <v>4000</v>
          </cell>
        </row>
        <row r="97"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</row>
        <row r="98">
          <cell r="B98" t="str">
            <v>9E0401XX</v>
          </cell>
          <cell r="C98">
            <v>1426</v>
          </cell>
          <cell r="D98"/>
          <cell r="E98">
            <v>1433</v>
          </cell>
          <cell r="F98" t="str">
            <v>ロベルト・ホタ・ムール･ブリュット</v>
          </cell>
          <cell r="G98" t="str">
            <v>NV</v>
          </cell>
          <cell r="H98" t="str">
            <v>泡白</v>
          </cell>
          <cell r="I98" t="str">
            <v>ロベルト・ホタ・ムール</v>
          </cell>
          <cell r="J98" t="str">
            <v>ＤＯ カヴァ</v>
          </cell>
          <cell r="K98">
            <v>750</v>
          </cell>
          <cell r="L98" t="str">
            <v>X 6</v>
          </cell>
          <cell r="M98">
            <v>3.3</v>
          </cell>
          <cell r="N98">
            <v>130</v>
          </cell>
          <cell r="O98">
            <v>50</v>
          </cell>
          <cell r="P98">
            <v>480.916</v>
          </cell>
          <cell r="Q98"/>
          <cell r="R98">
            <v>570.91599999999994</v>
          </cell>
          <cell r="S98">
            <v>961.22133333333329</v>
          </cell>
          <cell r="T98">
            <v>2136.0474074074073</v>
          </cell>
          <cell r="U98">
            <v>619.91999999999996</v>
          </cell>
          <cell r="V98">
            <v>1026.56</v>
          </cell>
          <cell r="W98">
            <v>2281.2444444444441</v>
          </cell>
          <cell r="X98">
            <v>2200</v>
          </cell>
        </row>
        <row r="99">
          <cell r="B99" t="str">
            <v>9E0402XX</v>
          </cell>
          <cell r="C99">
            <v>669</v>
          </cell>
          <cell r="D99"/>
          <cell r="E99">
            <v>687</v>
          </cell>
          <cell r="F99" t="str">
            <v>ﾛﾍﾞﾙﾄ･ﾎﾀ･ﾑｰﾙ･ｴｽﾍﾟｼｱﾙ･ﾄﾗﾃﾞｨｼｵ･ﾌﾞﾘｭｯﾄ･ﾅﾁｭﾚ</v>
          </cell>
          <cell r="G99" t="str">
            <v>NV</v>
          </cell>
          <cell r="H99" t="str">
            <v>泡白</v>
          </cell>
          <cell r="I99" t="str">
            <v>ロベルト・ホタ・ムール</v>
          </cell>
          <cell r="J99" t="str">
            <v>ＤＯ カヴァ</v>
          </cell>
          <cell r="K99">
            <v>750</v>
          </cell>
          <cell r="L99" t="str">
            <v>X 6</v>
          </cell>
          <cell r="M99">
            <v>5.97</v>
          </cell>
          <cell r="N99">
            <v>130</v>
          </cell>
          <cell r="O99">
            <v>50</v>
          </cell>
          <cell r="P99">
            <v>829.40440000000001</v>
          </cell>
          <cell r="Q99"/>
          <cell r="R99">
            <v>919.40440000000001</v>
          </cell>
          <cell r="S99">
            <v>1425.8725333333334</v>
          </cell>
          <cell r="T99">
            <v>3168.6056296296297</v>
          </cell>
          <cell r="U99">
            <v>1013.03</v>
          </cell>
          <cell r="V99">
            <v>1550.7066666666667</v>
          </cell>
          <cell r="W99">
            <v>3446.0148148148146</v>
          </cell>
          <cell r="X99">
            <v>3200</v>
          </cell>
        </row>
        <row r="100">
          <cell r="B100" t="str">
            <v>9E130019</v>
          </cell>
          <cell r="C100">
            <v>325</v>
          </cell>
          <cell r="D100"/>
          <cell r="E100">
            <v>385</v>
          </cell>
          <cell r="F100" t="str">
            <v>ベルメヨ・オレンジワイン</v>
          </cell>
          <cell r="G100">
            <v>2019</v>
          </cell>
          <cell r="H100" t="str">
            <v>白</v>
          </cell>
          <cell r="I100" t="str">
            <v>ボデガス・アルベロ</v>
          </cell>
          <cell r="J100" t="str">
            <v>VDT カスティーリャ</v>
          </cell>
          <cell r="K100">
            <v>750</v>
          </cell>
          <cell r="L100" t="str">
            <v>X 6</v>
          </cell>
          <cell r="M100">
            <v>3.6</v>
          </cell>
          <cell r="N100">
            <v>130</v>
          </cell>
          <cell r="O100">
            <v>50</v>
          </cell>
          <cell r="P100">
            <v>520.072</v>
          </cell>
          <cell r="Q100"/>
          <cell r="R100">
            <v>610.072</v>
          </cell>
          <cell r="S100">
            <v>1013.4293333333334</v>
          </cell>
          <cell r="T100">
            <v>2252.0651851851853</v>
          </cell>
          <cell r="U100">
            <v>662.94</v>
          </cell>
          <cell r="V100">
            <v>1083.92</v>
          </cell>
          <cell r="W100">
            <v>2408.7111111111112</v>
          </cell>
          <cell r="X100">
            <v>2400</v>
          </cell>
        </row>
        <row r="101">
          <cell r="B101" t="str">
            <v>9E130119</v>
          </cell>
          <cell r="C101">
            <v>371</v>
          </cell>
          <cell r="D101"/>
          <cell r="E101">
            <v>434</v>
          </cell>
          <cell r="F101" t="str">
            <v>コルタデラ・テンプラニーリョ・ノーアディドサルフィテス</v>
          </cell>
          <cell r="G101">
            <v>2019</v>
          </cell>
          <cell r="H101" t="str">
            <v>赤</v>
          </cell>
          <cell r="I101" t="str">
            <v>ボデガス・アルベロ</v>
          </cell>
          <cell r="J101" t="str">
            <v>VDT カスティーリャ</v>
          </cell>
          <cell r="K101">
            <v>750</v>
          </cell>
          <cell r="L101" t="str">
            <v>X 6</v>
          </cell>
          <cell r="M101">
            <v>3.5</v>
          </cell>
          <cell r="N101">
            <v>130</v>
          </cell>
          <cell r="O101">
            <v>50</v>
          </cell>
          <cell r="P101">
            <v>507.02</v>
          </cell>
          <cell r="Q101"/>
          <cell r="R101">
            <v>597.02</v>
          </cell>
          <cell r="S101">
            <v>996.02666666666664</v>
          </cell>
          <cell r="T101">
            <v>2213.3925925925923</v>
          </cell>
          <cell r="U101">
            <v>650.74</v>
          </cell>
          <cell r="V101">
            <v>1067.6533333333332</v>
          </cell>
          <cell r="W101">
            <v>2372.5629629629625</v>
          </cell>
          <cell r="X101">
            <v>2400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</row>
        <row r="103">
          <cell r="B103" t="str">
            <v>9N024018</v>
          </cell>
          <cell r="C103" t="str">
            <v>品切</v>
          </cell>
          <cell r="D103" t="str">
            <v>終売</v>
          </cell>
          <cell r="E103">
            <v>0</v>
          </cell>
          <cell r="F103" t="str">
            <v>アリストクラシー</v>
          </cell>
          <cell r="G103">
            <v>2018</v>
          </cell>
          <cell r="H103" t="str">
            <v>白</v>
          </cell>
          <cell r="I103" t="str">
            <v>パパヨアンヌ</v>
          </cell>
          <cell r="J103" t="str">
            <v>ネメア</v>
          </cell>
          <cell r="K103">
            <v>750</v>
          </cell>
          <cell r="L103" t="str">
            <v>X 12</v>
          </cell>
          <cell r="M103">
            <v>4.42</v>
          </cell>
          <cell r="N103">
            <v>130</v>
          </cell>
          <cell r="O103">
            <v>50</v>
          </cell>
          <cell r="P103">
            <v>627.09839999999997</v>
          </cell>
          <cell r="Q103"/>
          <cell r="R103">
            <v>717.09839999999997</v>
          </cell>
          <cell r="S103">
            <v>1156.1311999999998</v>
          </cell>
          <cell r="T103">
            <v>2569.1804444444438</v>
          </cell>
          <cell r="U103">
            <v>750.8</v>
          </cell>
          <cell r="V103">
            <v>1201.0666666666666</v>
          </cell>
          <cell r="W103">
            <v>2669.037037037037</v>
          </cell>
          <cell r="X103">
            <v>2700</v>
          </cell>
        </row>
        <row r="104">
          <cell r="B104" t="str">
            <v>9N024114</v>
          </cell>
          <cell r="C104" t="str">
            <v>品切</v>
          </cell>
          <cell r="D104" t="str">
            <v>終売</v>
          </cell>
          <cell r="E104">
            <v>0</v>
          </cell>
          <cell r="F104" t="str">
            <v>エステート･パパヨアンヌ</v>
          </cell>
          <cell r="G104">
            <v>2014</v>
          </cell>
          <cell r="H104" t="str">
            <v>赤</v>
          </cell>
          <cell r="I104" t="str">
            <v>パパヨアンヌ</v>
          </cell>
          <cell r="J104" t="str">
            <v>ネメア</v>
          </cell>
          <cell r="K104">
            <v>750</v>
          </cell>
          <cell r="L104" t="str">
            <v>X 12</v>
          </cell>
          <cell r="M104">
            <v>4.42</v>
          </cell>
          <cell r="N104">
            <v>130</v>
          </cell>
          <cell r="O104">
            <v>50</v>
          </cell>
          <cell r="P104">
            <v>638.44359999999995</v>
          </cell>
          <cell r="Q104"/>
          <cell r="R104">
            <v>728.44359999999995</v>
          </cell>
          <cell r="S104">
            <v>1171.2581333333333</v>
          </cell>
          <cell r="T104">
            <v>2682.2770518518519</v>
          </cell>
          <cell r="U104">
            <v>870.12</v>
          </cell>
          <cell r="V104">
            <v>1360.16</v>
          </cell>
          <cell r="W104">
            <v>2889.2444444444445</v>
          </cell>
          <cell r="X104">
            <v>2700</v>
          </cell>
        </row>
        <row r="105">
          <cell r="B105" t="str">
            <v>9N025017</v>
          </cell>
          <cell r="C105">
            <v>5</v>
          </cell>
          <cell r="D105" t="str">
            <v>終売</v>
          </cell>
          <cell r="E105">
            <v>5</v>
          </cell>
          <cell r="F105" t="str">
            <v>クレティコス･ホワイト</v>
          </cell>
          <cell r="G105">
            <v>2017</v>
          </cell>
          <cell r="H105" t="str">
            <v>白</v>
          </cell>
          <cell r="I105" t="str">
            <v>ブタリ</v>
          </cell>
          <cell r="J105" t="str">
            <v>クレタ島</v>
          </cell>
          <cell r="K105">
            <v>750</v>
          </cell>
          <cell r="L105" t="str">
            <v>X 12</v>
          </cell>
          <cell r="M105">
            <v>2.42</v>
          </cell>
          <cell r="N105">
            <v>130</v>
          </cell>
          <cell r="O105">
            <v>50</v>
          </cell>
          <cell r="P105">
            <v>366.05839999999995</v>
          </cell>
          <cell r="Q105"/>
          <cell r="R105">
            <v>456.05839999999995</v>
          </cell>
          <cell r="S105">
            <v>808.07786666666664</v>
          </cell>
          <cell r="T105">
            <v>1795.7285925925926</v>
          </cell>
          <cell r="U105">
            <v>465.14</v>
          </cell>
          <cell r="V105">
            <v>820.18666666666661</v>
          </cell>
          <cell r="W105">
            <v>1822.6370370370369</v>
          </cell>
          <cell r="X105">
            <v>1800</v>
          </cell>
        </row>
        <row r="106">
          <cell r="B106" t="str">
            <v>9N025117</v>
          </cell>
          <cell r="C106" t="str">
            <v>品切</v>
          </cell>
          <cell r="D106" t="str">
            <v>終売</v>
          </cell>
          <cell r="E106">
            <v>0</v>
          </cell>
          <cell r="F106" t="str">
            <v>クレティコス･レッド</v>
          </cell>
          <cell r="G106">
            <v>2017</v>
          </cell>
          <cell r="H106" t="str">
            <v>赤</v>
          </cell>
          <cell r="I106" t="str">
            <v>ブタリ</v>
          </cell>
          <cell r="J106" t="str">
            <v>クレタ島</v>
          </cell>
          <cell r="K106">
            <v>750</v>
          </cell>
          <cell r="L106" t="str">
            <v>X 12</v>
          </cell>
          <cell r="M106">
            <v>2.42</v>
          </cell>
          <cell r="N106">
            <v>130</v>
          </cell>
          <cell r="O106">
            <v>50</v>
          </cell>
          <cell r="P106">
            <v>366.05839999999995</v>
          </cell>
          <cell r="Q106"/>
          <cell r="R106">
            <v>456.05839999999995</v>
          </cell>
          <cell r="S106">
            <v>808.07786666666664</v>
          </cell>
          <cell r="T106">
            <v>1795.7285925925926</v>
          </cell>
          <cell r="U106">
            <v>465</v>
          </cell>
          <cell r="V106">
            <v>820</v>
          </cell>
          <cell r="W106">
            <v>1822.2222222222222</v>
          </cell>
          <cell r="X106">
            <v>1800</v>
          </cell>
        </row>
        <row r="107">
          <cell r="B107" t="str">
            <v>9N020018</v>
          </cell>
          <cell r="C107" t="str">
            <v>品切</v>
          </cell>
          <cell r="D107"/>
          <cell r="E107">
            <v>0</v>
          </cell>
          <cell r="F107" t="str">
            <v>エノトリア･ホワイト</v>
          </cell>
          <cell r="G107">
            <v>2018</v>
          </cell>
          <cell r="H107" t="str">
            <v>白</v>
          </cell>
          <cell r="I107" t="str">
            <v>ドゥルファキス・ワイナリー</v>
          </cell>
          <cell r="J107" t="str">
            <v>クレタ島／ダフネ</v>
          </cell>
          <cell r="K107">
            <v>750</v>
          </cell>
          <cell r="L107" t="str">
            <v>X 12</v>
          </cell>
          <cell r="M107">
            <v>2.65</v>
          </cell>
          <cell r="N107">
            <v>130</v>
          </cell>
          <cell r="O107">
            <v>50</v>
          </cell>
          <cell r="P107">
            <v>396.07799999999997</v>
          </cell>
          <cell r="Q107"/>
          <cell r="R107">
            <v>486.07799999999997</v>
          </cell>
          <cell r="S107">
            <v>848.10399999999993</v>
          </cell>
          <cell r="T107">
            <v>1884.6755555555553</v>
          </cell>
          <cell r="U107">
            <v>563.70000000000005</v>
          </cell>
          <cell r="V107">
            <v>951.6</v>
          </cell>
          <cell r="W107">
            <v>2114.6666666666665</v>
          </cell>
          <cell r="X107">
            <v>2000</v>
          </cell>
        </row>
        <row r="108">
          <cell r="B108" t="str">
            <v>9N020020</v>
          </cell>
          <cell r="C108">
            <v>2324</v>
          </cell>
          <cell r="D108"/>
          <cell r="E108">
            <v>2324</v>
          </cell>
          <cell r="F108" t="str">
            <v>エノトリア･ホワイト</v>
          </cell>
          <cell r="G108">
            <v>2020</v>
          </cell>
          <cell r="H108" t="str">
            <v>白</v>
          </cell>
          <cell r="I108" t="str">
            <v>ドゥルファキス・ワイナリー</v>
          </cell>
          <cell r="J108" t="str">
            <v>クレタ島／ダフネ</v>
          </cell>
          <cell r="K108">
            <v>750</v>
          </cell>
          <cell r="L108" t="str">
            <v>X 12</v>
          </cell>
          <cell r="M108">
            <v>2.65</v>
          </cell>
          <cell r="N108">
            <v>130</v>
          </cell>
          <cell r="O108">
            <v>50</v>
          </cell>
          <cell r="P108">
            <v>396.07799999999997</v>
          </cell>
          <cell r="Q108"/>
          <cell r="R108">
            <v>486.07799999999997</v>
          </cell>
          <cell r="S108">
            <v>848.10399999999993</v>
          </cell>
          <cell r="T108">
            <v>1884.6755555555553</v>
          </cell>
          <cell r="U108">
            <v>532.53</v>
          </cell>
          <cell r="V108">
            <v>910.04</v>
          </cell>
          <cell r="W108">
            <v>2022.3111111111109</v>
          </cell>
          <cell r="X108">
            <v>2000</v>
          </cell>
        </row>
        <row r="109">
          <cell r="B109" t="str">
            <v>9N020418</v>
          </cell>
          <cell r="C109" t="str">
            <v>品切</v>
          </cell>
          <cell r="D109"/>
          <cell r="E109">
            <v>0</v>
          </cell>
          <cell r="F109" t="str">
            <v>ダフニオス･ホワイト</v>
          </cell>
          <cell r="G109">
            <v>2018</v>
          </cell>
          <cell r="H109" t="str">
            <v>白</v>
          </cell>
          <cell r="I109" t="str">
            <v>ドゥルファキス・ワイナリー</v>
          </cell>
          <cell r="J109" t="str">
            <v>クレタ島／ダフネ</v>
          </cell>
          <cell r="K109">
            <v>750</v>
          </cell>
          <cell r="L109" t="str">
            <v>X 6</v>
          </cell>
          <cell r="M109">
            <v>3.95</v>
          </cell>
          <cell r="N109">
            <v>130</v>
          </cell>
          <cell r="O109">
            <v>50</v>
          </cell>
          <cell r="P109">
            <v>565.75400000000002</v>
          </cell>
          <cell r="Q109"/>
          <cell r="R109">
            <v>655.75400000000002</v>
          </cell>
          <cell r="S109">
            <v>1074.3386666666665</v>
          </cell>
          <cell r="T109">
            <v>2387.419259259259</v>
          </cell>
          <cell r="U109">
            <v>659.6</v>
          </cell>
          <cell r="V109">
            <v>1079.4666666666667</v>
          </cell>
          <cell r="W109">
            <v>2398.8148148148148</v>
          </cell>
          <cell r="X109">
            <v>3000</v>
          </cell>
        </row>
        <row r="110">
          <cell r="B110" t="str">
            <v>9N020420</v>
          </cell>
          <cell r="C110">
            <v>216</v>
          </cell>
          <cell r="D110"/>
          <cell r="E110">
            <v>224</v>
          </cell>
          <cell r="F110" t="str">
            <v>ダフニオス･ホワイト</v>
          </cell>
          <cell r="G110">
            <v>2020</v>
          </cell>
          <cell r="H110" t="str">
            <v>白</v>
          </cell>
          <cell r="I110" t="str">
            <v>ドゥルファキス・ワイナリー</v>
          </cell>
          <cell r="J110" t="str">
            <v>クレタ島／ダフネ</v>
          </cell>
          <cell r="K110">
            <v>750</v>
          </cell>
          <cell r="L110" t="str">
            <v>X 6</v>
          </cell>
          <cell r="M110">
            <v>3.95</v>
          </cell>
          <cell r="N110">
            <v>130</v>
          </cell>
          <cell r="O110">
            <v>50</v>
          </cell>
          <cell r="P110">
            <v>565.75400000000002</v>
          </cell>
          <cell r="Q110"/>
          <cell r="R110">
            <v>655.75400000000002</v>
          </cell>
          <cell r="S110">
            <v>1074.3386666666665</v>
          </cell>
          <cell r="T110">
            <v>2387.419259259259</v>
          </cell>
          <cell r="U110">
            <v>701.78</v>
          </cell>
          <cell r="V110">
            <v>1135.7066666666665</v>
          </cell>
          <cell r="W110">
            <v>2523.792592592592</v>
          </cell>
          <cell r="X110">
            <v>3000</v>
          </cell>
        </row>
        <row r="111">
          <cell r="B111" t="str">
            <v>9N020618</v>
          </cell>
          <cell r="C111" t="str">
            <v>品切</v>
          </cell>
          <cell r="D111"/>
          <cell r="E111">
            <v>0</v>
          </cell>
          <cell r="F111" t="str">
            <v>フェミーナ</v>
          </cell>
          <cell r="G111">
            <v>2018</v>
          </cell>
          <cell r="H111" t="str">
            <v>白</v>
          </cell>
          <cell r="I111" t="str">
            <v>ドゥルファキス・ワイナリー</v>
          </cell>
          <cell r="J111" t="str">
            <v>クレタ島／ダフネ</v>
          </cell>
          <cell r="K111">
            <v>750</v>
          </cell>
          <cell r="L111" t="str">
            <v>X 12</v>
          </cell>
          <cell r="M111">
            <v>5.3</v>
          </cell>
          <cell r="N111">
            <v>130</v>
          </cell>
          <cell r="O111">
            <v>50</v>
          </cell>
          <cell r="P111">
            <v>741.95600000000002</v>
          </cell>
          <cell r="Q111"/>
          <cell r="R111">
            <v>831.95600000000002</v>
          </cell>
          <cell r="S111">
            <v>1309.2746666666667</v>
          </cell>
          <cell r="T111">
            <v>2909.4992592592594</v>
          </cell>
          <cell r="U111">
            <v>810.11</v>
          </cell>
          <cell r="V111">
            <v>1280.1466666666668</v>
          </cell>
          <cell r="W111">
            <v>2844.7703703703705</v>
          </cell>
          <cell r="X111">
            <v>3100</v>
          </cell>
        </row>
        <row r="112">
          <cell r="B112" t="str">
            <v>9N020619</v>
          </cell>
          <cell r="C112">
            <v>78</v>
          </cell>
          <cell r="D112"/>
          <cell r="E112">
            <v>79</v>
          </cell>
          <cell r="F112" t="str">
            <v>フェミーナ</v>
          </cell>
          <cell r="G112">
            <v>2019</v>
          </cell>
          <cell r="H112" t="str">
            <v>白</v>
          </cell>
          <cell r="I112" t="str">
            <v>ドゥルファキス・ワイナリー</v>
          </cell>
          <cell r="J112" t="str">
            <v>クレタ島／ダフネ</v>
          </cell>
          <cell r="K112">
            <v>750</v>
          </cell>
          <cell r="L112" t="str">
            <v>X 12</v>
          </cell>
          <cell r="M112">
            <v>5.3</v>
          </cell>
          <cell r="N112">
            <v>130</v>
          </cell>
          <cell r="O112">
            <v>50</v>
          </cell>
          <cell r="P112">
            <v>741.95600000000002</v>
          </cell>
          <cell r="Q112"/>
          <cell r="R112">
            <v>831.95600000000002</v>
          </cell>
          <cell r="S112">
            <v>1309.2746666666667</v>
          </cell>
          <cell r="T112">
            <v>2909.4992592592594</v>
          </cell>
          <cell r="U112">
            <v>877.57</v>
          </cell>
          <cell r="V112">
            <v>1370.0933333333335</v>
          </cell>
          <cell r="W112">
            <v>3044.6518518518519</v>
          </cell>
          <cell r="X112">
            <v>3100</v>
          </cell>
        </row>
        <row r="113">
          <cell r="B113" t="str">
            <v>9N021318</v>
          </cell>
          <cell r="C113" t="str">
            <v>品切</v>
          </cell>
          <cell r="D113"/>
          <cell r="E113">
            <v>30</v>
          </cell>
          <cell r="F113" t="str">
            <v>アラルゴ･アシルティコ</v>
          </cell>
          <cell r="G113">
            <v>2018</v>
          </cell>
          <cell r="H113" t="str">
            <v>白</v>
          </cell>
          <cell r="I113" t="str">
            <v>ドゥルファキス・ワイナリー</v>
          </cell>
          <cell r="J113" t="str">
            <v>クレタ島／ダフネ</v>
          </cell>
          <cell r="K113">
            <v>750</v>
          </cell>
          <cell r="L113" t="str">
            <v>X 6</v>
          </cell>
          <cell r="M113">
            <v>6</v>
          </cell>
          <cell r="N113">
            <v>130</v>
          </cell>
          <cell r="O113">
            <v>50</v>
          </cell>
          <cell r="P113">
            <v>833.32</v>
          </cell>
          <cell r="Q113"/>
          <cell r="R113">
            <v>923.32</v>
          </cell>
          <cell r="S113">
            <v>1431.0933333333335</v>
          </cell>
          <cell r="T113">
            <v>3180.2074074074076</v>
          </cell>
          <cell r="U113">
            <v>892.61</v>
          </cell>
          <cell r="V113">
            <v>1390.1466666666668</v>
          </cell>
          <cell r="W113">
            <v>3089.2148148148149</v>
          </cell>
          <cell r="X113">
            <v>3500</v>
          </cell>
        </row>
        <row r="114">
          <cell r="B114" t="str">
            <v>9N021319</v>
          </cell>
          <cell r="C114">
            <v>116</v>
          </cell>
          <cell r="D114"/>
          <cell r="E114">
            <v>117</v>
          </cell>
          <cell r="F114" t="str">
            <v>アラルゴ･アシルティコ</v>
          </cell>
          <cell r="G114">
            <v>2019</v>
          </cell>
          <cell r="H114" t="str">
            <v>白</v>
          </cell>
          <cell r="I114" t="str">
            <v>ドゥルファキス・ワイナリー</v>
          </cell>
          <cell r="J114" t="str">
            <v>クレタ島／ダフネ</v>
          </cell>
          <cell r="K114">
            <v>750</v>
          </cell>
          <cell r="L114" t="str">
            <v>X 6</v>
          </cell>
          <cell r="M114">
            <v>6</v>
          </cell>
          <cell r="N114">
            <v>130</v>
          </cell>
          <cell r="O114">
            <v>50</v>
          </cell>
          <cell r="P114">
            <v>833.32</v>
          </cell>
          <cell r="Q114"/>
          <cell r="R114">
            <v>923.32</v>
          </cell>
          <cell r="S114">
            <v>1431.0933333333335</v>
          </cell>
          <cell r="T114">
            <v>3180.2074074074076</v>
          </cell>
          <cell r="U114">
            <v>968.72</v>
          </cell>
          <cell r="V114">
            <v>1491.6266666666668</v>
          </cell>
          <cell r="W114">
            <v>3314.7259259259263</v>
          </cell>
          <cell r="X114">
            <v>3500</v>
          </cell>
        </row>
        <row r="115">
          <cell r="B115" t="str">
            <v>9N020214</v>
          </cell>
          <cell r="C115" t="str">
            <v>品切</v>
          </cell>
          <cell r="D115" t="str">
            <v>終売</v>
          </cell>
          <cell r="E115">
            <v>0</v>
          </cell>
          <cell r="F115" t="str">
            <v>アスプロス・ラゴス･ヴィディアーノ</v>
          </cell>
          <cell r="G115">
            <v>2014</v>
          </cell>
          <cell r="H115" t="str">
            <v>白</v>
          </cell>
          <cell r="I115" t="str">
            <v>ドゥルファキス・ワイナリー</v>
          </cell>
          <cell r="J115" t="str">
            <v>クレタ島／ダフネ</v>
          </cell>
          <cell r="K115">
            <v>750</v>
          </cell>
          <cell r="L115" t="str">
            <v>X 6</v>
          </cell>
          <cell r="M115">
            <v>8.6999999999999993</v>
          </cell>
          <cell r="N115">
            <v>130</v>
          </cell>
          <cell r="O115">
            <v>50</v>
          </cell>
          <cell r="P115">
            <v>1185.7239999999999</v>
          </cell>
          <cell r="Q115"/>
          <cell r="R115">
            <v>1275.7239999999999</v>
          </cell>
          <cell r="S115">
            <v>1900.9653333333333</v>
          </cell>
          <cell r="T115">
            <v>4224.367407407407</v>
          </cell>
          <cell r="U115">
            <v>1386</v>
          </cell>
          <cell r="V115">
            <v>2048</v>
          </cell>
          <cell r="W115">
            <v>4551.1111111111113</v>
          </cell>
          <cell r="X115">
            <v>4700</v>
          </cell>
        </row>
        <row r="116">
          <cell r="B116" t="str">
            <v>9N020118</v>
          </cell>
          <cell r="C116" t="str">
            <v>品切</v>
          </cell>
          <cell r="D116" t="str">
            <v>終売</v>
          </cell>
          <cell r="E116">
            <v>0</v>
          </cell>
          <cell r="F116" t="str">
            <v>エノトリア･レッド</v>
          </cell>
          <cell r="G116">
            <v>2018</v>
          </cell>
          <cell r="H116" t="str">
            <v>赤</v>
          </cell>
          <cell r="I116" t="str">
            <v>ドゥルファキス・ワイナリー</v>
          </cell>
          <cell r="J116" t="str">
            <v>クレタ島／ダフネ</v>
          </cell>
          <cell r="K116">
            <v>750</v>
          </cell>
          <cell r="L116" t="str">
            <v>X 12</v>
          </cell>
          <cell r="M116">
            <v>2.95</v>
          </cell>
          <cell r="N116">
            <v>130</v>
          </cell>
          <cell r="O116">
            <v>50</v>
          </cell>
          <cell r="P116">
            <v>435.23399999999998</v>
          </cell>
          <cell r="Q116"/>
          <cell r="R116">
            <v>525.23399999999992</v>
          </cell>
          <cell r="S116">
            <v>900.3119999999999</v>
          </cell>
          <cell r="T116">
            <v>2000.6933333333332</v>
          </cell>
          <cell r="U116">
            <v>532.75</v>
          </cell>
          <cell r="V116">
            <v>910.33333333333337</v>
          </cell>
          <cell r="W116">
            <v>2022.962962962963</v>
          </cell>
          <cell r="X116">
            <v>2000</v>
          </cell>
        </row>
        <row r="117"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</row>
        <row r="118">
          <cell r="B118" t="str">
            <v>9A080019</v>
          </cell>
          <cell r="C118" t="str">
            <v>品切</v>
          </cell>
          <cell r="D118"/>
          <cell r="E118">
            <v>18</v>
          </cell>
          <cell r="F118" t="str">
            <v>コーヒーピノタージュ</v>
          </cell>
          <cell r="G118">
            <v>2019</v>
          </cell>
          <cell r="H118" t="str">
            <v>赤</v>
          </cell>
          <cell r="I118" t="str">
            <v>イムブコ</v>
          </cell>
          <cell r="J118" t="str">
            <v>ウエスタン・ケープ</v>
          </cell>
          <cell r="K118">
            <v>750</v>
          </cell>
          <cell r="L118" t="str">
            <v>X 6</v>
          </cell>
          <cell r="M118">
            <v>2.72</v>
          </cell>
          <cell r="N118">
            <v>115</v>
          </cell>
          <cell r="O118">
            <v>50</v>
          </cell>
          <cell r="P118">
            <v>364.25120000000004</v>
          </cell>
          <cell r="Q118">
            <v>50.25</v>
          </cell>
          <cell r="R118">
            <v>504.50120000000004</v>
          </cell>
          <cell r="S118">
            <v>872.66826666666668</v>
          </cell>
          <cell r="T118">
            <v>1939.2628148148149</v>
          </cell>
          <cell r="U118">
            <v>741.16</v>
          </cell>
          <cell r="V118">
            <v>1188.2133333333331</v>
          </cell>
          <cell r="W118">
            <v>2640.4740740740735</v>
          </cell>
          <cell r="X118">
            <v>1900</v>
          </cell>
        </row>
        <row r="119">
          <cell r="B119" t="str">
            <v>9A080020</v>
          </cell>
          <cell r="C119">
            <v>506</v>
          </cell>
          <cell r="D119"/>
          <cell r="E119">
            <v>1180</v>
          </cell>
          <cell r="F119" t="str">
            <v>コーヒーピノタージュ</v>
          </cell>
          <cell r="G119">
            <v>2020</v>
          </cell>
          <cell r="H119" t="str">
            <v>赤</v>
          </cell>
          <cell r="I119" t="str">
            <v>イムブコ</v>
          </cell>
          <cell r="J119" t="str">
            <v>ウエスタン・ケープ</v>
          </cell>
          <cell r="K119">
            <v>750</v>
          </cell>
          <cell r="L119" t="str">
            <v>X 6</v>
          </cell>
          <cell r="M119">
            <v>2.72</v>
          </cell>
          <cell r="N119">
            <v>115</v>
          </cell>
          <cell r="O119">
            <v>50</v>
          </cell>
          <cell r="P119">
            <v>364.25120000000004</v>
          </cell>
          <cell r="Q119">
            <v>50.25</v>
          </cell>
          <cell r="R119">
            <v>504.50120000000004</v>
          </cell>
          <cell r="S119">
            <v>872.66826666666668</v>
          </cell>
          <cell r="T119">
            <v>1939.2628148148149</v>
          </cell>
          <cell r="U119">
            <v>460</v>
          </cell>
          <cell r="V119">
            <v>813.33333333333337</v>
          </cell>
          <cell r="W119">
            <v>1807.4074074074074</v>
          </cell>
          <cell r="X119">
            <v>1900</v>
          </cell>
        </row>
        <row r="120">
          <cell r="B120" t="str">
            <v>9A0800</v>
          </cell>
          <cell r="C120" t="e">
            <v>#N/A</v>
          </cell>
          <cell r="D120"/>
          <cell r="E120" t="e">
            <v>#N/A</v>
          </cell>
          <cell r="F120" t="str">
            <v>コーヒーピノタージュ</v>
          </cell>
          <cell r="G120"/>
          <cell r="H120" t="str">
            <v>赤</v>
          </cell>
          <cell r="I120" t="str">
            <v>イムブコ</v>
          </cell>
          <cell r="J120" t="str">
            <v>ウエスタン・ケープ</v>
          </cell>
          <cell r="K120">
            <v>750</v>
          </cell>
          <cell r="L120" t="str">
            <v>X 6</v>
          </cell>
          <cell r="M120">
            <v>2.78</v>
          </cell>
          <cell r="N120">
            <v>115</v>
          </cell>
          <cell r="O120">
            <v>50</v>
          </cell>
          <cell r="P120">
            <v>371.17879999999997</v>
          </cell>
          <cell r="Q120">
            <v>50.25</v>
          </cell>
          <cell r="R120">
            <v>511.42879999999997</v>
          </cell>
          <cell r="S120">
            <v>881.90506666666658</v>
          </cell>
          <cell r="T120">
            <v>1959.7890370370369</v>
          </cell>
          <cell r="U120" t="e">
            <v>#N/A</v>
          </cell>
          <cell r="V120" t="e">
            <v>#N/A</v>
          </cell>
          <cell r="W120" t="e">
            <v>#N/A</v>
          </cell>
          <cell r="X120">
            <v>1900</v>
          </cell>
        </row>
        <row r="121">
          <cell r="B121" t="str">
            <v>9A080119</v>
          </cell>
          <cell r="C121">
            <v>1665</v>
          </cell>
          <cell r="D121"/>
          <cell r="E121">
            <v>1669</v>
          </cell>
          <cell r="F121" t="str">
            <v>ケープ312･ホワイト</v>
          </cell>
          <cell r="G121">
            <v>2019</v>
          </cell>
          <cell r="H121" t="str">
            <v>白</v>
          </cell>
          <cell r="I121" t="str">
            <v>ツェンツェン</v>
          </cell>
          <cell r="J121" t="str">
            <v>ウエスタン・ケープ</v>
          </cell>
          <cell r="K121">
            <v>750</v>
          </cell>
          <cell r="L121" t="str">
            <v>X 12</v>
          </cell>
          <cell r="M121">
            <v>1.25</v>
          </cell>
          <cell r="N121">
            <v>130</v>
          </cell>
          <cell r="O121">
            <v>50</v>
          </cell>
          <cell r="P121">
            <v>213.35</v>
          </cell>
          <cell r="Q121">
            <v>50.25</v>
          </cell>
          <cell r="R121">
            <v>353.6</v>
          </cell>
          <cell r="S121">
            <v>671.4666666666667</v>
          </cell>
          <cell r="T121">
            <v>1492.1481481481483</v>
          </cell>
          <cell r="U121">
            <v>351.86</v>
          </cell>
          <cell r="V121">
            <v>669.14666666666676</v>
          </cell>
          <cell r="W121">
            <v>1486.9925925925927</v>
          </cell>
          <cell r="X121">
            <v>1500</v>
          </cell>
        </row>
        <row r="122">
          <cell r="B122" t="str">
            <v>9A030419</v>
          </cell>
          <cell r="C122">
            <v>223</v>
          </cell>
          <cell r="D122"/>
          <cell r="E122">
            <v>223</v>
          </cell>
          <cell r="F122" t="str">
            <v>ジョーダン･リースリング</v>
          </cell>
          <cell r="G122">
            <v>2019</v>
          </cell>
          <cell r="H122" t="str">
            <v>白</v>
          </cell>
          <cell r="I122" t="str">
            <v>ジョーダン・ワイナリー</v>
          </cell>
          <cell r="J122" t="str">
            <v>ステレンボッシュ</v>
          </cell>
          <cell r="K122">
            <v>750</v>
          </cell>
          <cell r="L122" t="str">
            <v>X 6</v>
          </cell>
          <cell r="M122">
            <v>5.86</v>
          </cell>
          <cell r="N122">
            <v>115</v>
          </cell>
          <cell r="O122">
            <v>50</v>
          </cell>
          <cell r="P122">
            <v>726.79560000000015</v>
          </cell>
          <cell r="Q122">
            <v>81.764505000000014</v>
          </cell>
          <cell r="R122">
            <v>898.56010500000014</v>
          </cell>
          <cell r="S122">
            <v>1398.0801400000003</v>
          </cell>
          <cell r="T122">
            <v>3106.8447555555558</v>
          </cell>
          <cell r="U122">
            <v>904.39</v>
          </cell>
          <cell r="V122">
            <v>1405.8533333333332</v>
          </cell>
          <cell r="W122">
            <v>3124.1185185185182</v>
          </cell>
          <cell r="X122">
            <v>2800</v>
          </cell>
        </row>
        <row r="123">
          <cell r="B123" t="str">
            <v>9A030518</v>
          </cell>
          <cell r="C123">
            <v>1</v>
          </cell>
          <cell r="D123"/>
          <cell r="E123">
            <v>3</v>
          </cell>
          <cell r="F123" t="str">
            <v>ジョーダン･シャルドネ</v>
          </cell>
          <cell r="G123">
            <v>2018</v>
          </cell>
          <cell r="H123" t="str">
            <v>白</v>
          </cell>
          <cell r="I123" t="str">
            <v>ジョーダン・ワイナリー</v>
          </cell>
          <cell r="J123" t="str">
            <v>ステレンボッシュ</v>
          </cell>
          <cell r="K123">
            <v>750</v>
          </cell>
          <cell r="L123" t="str">
            <v>X 6</v>
          </cell>
          <cell r="M123">
            <v>8.44</v>
          </cell>
          <cell r="N123">
            <v>115</v>
          </cell>
          <cell r="O123">
            <v>50</v>
          </cell>
          <cell r="P123">
            <v>1024.6823999999999</v>
          </cell>
          <cell r="Q123">
            <v>93.75</v>
          </cell>
          <cell r="R123">
            <v>1208.4323999999999</v>
          </cell>
          <cell r="S123">
            <v>1811.2431999999999</v>
          </cell>
          <cell r="T123">
            <v>4024.9848888888887</v>
          </cell>
          <cell r="U123">
            <v>1161.33</v>
          </cell>
          <cell r="V123">
            <v>1748.4399999999998</v>
          </cell>
          <cell r="W123">
            <v>3885.4222222222215</v>
          </cell>
          <cell r="X123">
            <v>3700</v>
          </cell>
        </row>
        <row r="124">
          <cell r="B124" t="str">
            <v>9A030519</v>
          </cell>
          <cell r="C124">
            <v>1933</v>
          </cell>
          <cell r="D124"/>
          <cell r="E124">
            <v>1957</v>
          </cell>
          <cell r="F124" t="str">
            <v>ジョーダン･シャルドネ</v>
          </cell>
          <cell r="G124">
            <v>2019</v>
          </cell>
          <cell r="H124" t="str">
            <v>白</v>
          </cell>
          <cell r="I124" t="str">
            <v>ジョーダン・ワイナリー</v>
          </cell>
          <cell r="J124" t="str">
            <v>ステレンボッシュ</v>
          </cell>
          <cell r="K124">
            <v>750</v>
          </cell>
          <cell r="L124" t="str">
            <v>X 6</v>
          </cell>
          <cell r="M124">
            <v>8.44</v>
          </cell>
          <cell r="N124">
            <v>115</v>
          </cell>
          <cell r="O124">
            <v>50</v>
          </cell>
          <cell r="P124">
            <v>1024.6823999999999</v>
          </cell>
          <cell r="Q124">
            <v>93.75</v>
          </cell>
          <cell r="R124">
            <v>1208.4323999999999</v>
          </cell>
          <cell r="S124">
            <v>1811.2431999999999</v>
          </cell>
          <cell r="T124">
            <v>4024.9848888888887</v>
          </cell>
          <cell r="U124">
            <v>1185.58</v>
          </cell>
          <cell r="V124">
            <v>1780.7733333333333</v>
          </cell>
          <cell r="W124">
            <v>3957.2740740740737</v>
          </cell>
          <cell r="X124">
            <v>3700</v>
          </cell>
        </row>
        <row r="125">
          <cell r="B125" t="str">
            <v>9A030918</v>
          </cell>
          <cell r="C125">
            <v>431</v>
          </cell>
          <cell r="D125"/>
          <cell r="E125">
            <v>449</v>
          </cell>
          <cell r="F125" t="str">
            <v>ジョーダン･カメレオン･ノ－アディドサルファー･メルロ</v>
          </cell>
          <cell r="G125">
            <v>2018</v>
          </cell>
          <cell r="H125" t="str">
            <v>赤</v>
          </cell>
          <cell r="I125" t="str">
            <v>ジョーダン・ワイナリー</v>
          </cell>
          <cell r="J125" t="str">
            <v>ステレンボッシュ</v>
          </cell>
          <cell r="K125">
            <v>750</v>
          </cell>
          <cell r="L125" t="str">
            <v>X 12</v>
          </cell>
          <cell r="M125">
            <v>4.41</v>
          </cell>
          <cell r="N125">
            <v>115</v>
          </cell>
          <cell r="O125">
            <v>50</v>
          </cell>
          <cell r="P125">
            <v>559.37860000000012</v>
          </cell>
          <cell r="Q125">
            <v>62.930092500000008</v>
          </cell>
          <cell r="R125">
            <v>712.30869250000012</v>
          </cell>
          <cell r="S125">
            <v>1149.7449233333336</v>
          </cell>
          <cell r="T125">
            <v>2554.9887185185194</v>
          </cell>
          <cell r="U125">
            <v>740.37</v>
          </cell>
          <cell r="V125">
            <v>1187.1599999999999</v>
          </cell>
          <cell r="W125">
            <v>2638.1333333333328</v>
          </cell>
          <cell r="X125">
            <v>2600</v>
          </cell>
        </row>
        <row r="126">
          <cell r="B126" t="str">
            <v>9A030615</v>
          </cell>
          <cell r="C126" t="str">
            <v>品切</v>
          </cell>
          <cell r="D126" t="str">
            <v>再入荷調整中</v>
          </cell>
          <cell r="E126">
            <v>0</v>
          </cell>
          <cell r="F126" t="str">
            <v>ジョーダン･カベルネ・ソーヴィニヨン</v>
          </cell>
          <cell r="G126">
            <v>2015</v>
          </cell>
          <cell r="H126" t="str">
            <v>赤</v>
          </cell>
          <cell r="I126" t="str">
            <v>ジョーダン・ワイナリー</v>
          </cell>
          <cell r="J126" t="str">
            <v>ステレンボッシュ</v>
          </cell>
          <cell r="K126">
            <v>750</v>
          </cell>
          <cell r="L126" t="str">
            <v>X 6</v>
          </cell>
          <cell r="M126">
            <v>8.44</v>
          </cell>
          <cell r="N126">
            <v>115</v>
          </cell>
          <cell r="O126">
            <v>50</v>
          </cell>
          <cell r="P126">
            <v>1024.6823999999999</v>
          </cell>
          <cell r="Q126">
            <v>93.75</v>
          </cell>
          <cell r="R126">
            <v>1208.4323999999999</v>
          </cell>
          <cell r="S126">
            <v>1811.2431999999999</v>
          </cell>
          <cell r="T126">
            <v>4024.9848888888887</v>
          </cell>
          <cell r="U126">
            <v>1126.5999999999999</v>
          </cell>
          <cell r="V126">
            <v>1702.1333333333332</v>
          </cell>
          <cell r="W126">
            <v>3782.5185185185182</v>
          </cell>
          <cell r="X126">
            <v>3600</v>
          </cell>
        </row>
        <row r="127">
          <cell r="B127" t="str">
            <v>9A050119</v>
          </cell>
          <cell r="C127">
            <v>131</v>
          </cell>
          <cell r="D127"/>
          <cell r="E127">
            <v>136</v>
          </cell>
          <cell r="F127" t="str">
            <v>ミヤルスト･シャルドネ</v>
          </cell>
          <cell r="G127">
            <v>2019</v>
          </cell>
          <cell r="H127" t="str">
            <v>白</v>
          </cell>
          <cell r="I127" t="str">
            <v>ミヤルスト</v>
          </cell>
          <cell r="J127" t="str">
            <v>ステレンボッシュ</v>
          </cell>
          <cell r="K127">
            <v>750</v>
          </cell>
          <cell r="L127" t="str">
            <v>X 6</v>
          </cell>
          <cell r="M127">
            <v>10.27</v>
          </cell>
          <cell r="N127">
            <v>115</v>
          </cell>
          <cell r="O127">
            <v>50</v>
          </cell>
          <cell r="P127">
            <v>1235.9741999999999</v>
          </cell>
          <cell r="Q127">
            <v>93.75</v>
          </cell>
          <cell r="R127">
            <v>1419.7241999999999</v>
          </cell>
          <cell r="S127">
            <v>2092.9655999999995</v>
          </cell>
          <cell r="T127">
            <v>4651.0346666666655</v>
          </cell>
          <cell r="U127">
            <v>1375.3</v>
          </cell>
          <cell r="V127">
            <v>2033.7333333333333</v>
          </cell>
          <cell r="W127">
            <v>3739.7925925925929</v>
          </cell>
          <cell r="X127">
            <v>4500</v>
          </cell>
        </row>
        <row r="128">
          <cell r="B128" t="str">
            <v>9A050216</v>
          </cell>
          <cell r="C128">
            <v>105</v>
          </cell>
          <cell r="D128"/>
          <cell r="E128">
            <v>113</v>
          </cell>
          <cell r="F128" t="str">
            <v>ミヤルスト･メルロ</v>
          </cell>
          <cell r="G128">
            <v>2016</v>
          </cell>
          <cell r="H128" t="str">
            <v>赤</v>
          </cell>
          <cell r="I128" t="str">
            <v>ミヤルスト</v>
          </cell>
          <cell r="J128" t="str">
            <v>ステレンボッシュ</v>
          </cell>
          <cell r="K128">
            <v>750</v>
          </cell>
          <cell r="L128" t="str">
            <v>X 6</v>
          </cell>
          <cell r="M128">
            <v>13.06</v>
          </cell>
          <cell r="N128">
            <v>115</v>
          </cell>
          <cell r="O128">
            <v>50</v>
          </cell>
          <cell r="P128">
            <v>1558.1076</v>
          </cell>
          <cell r="Q128">
            <v>93.75</v>
          </cell>
          <cell r="R128">
            <v>1741.8576</v>
          </cell>
          <cell r="S128">
            <v>2522.4767999999999</v>
          </cell>
          <cell r="T128">
            <v>5605.5039999999999</v>
          </cell>
          <cell r="U128">
            <v>1646.17</v>
          </cell>
          <cell r="V128">
            <v>2394.8933333333334</v>
          </cell>
          <cell r="W128">
            <v>5321.9851851851854</v>
          </cell>
          <cell r="X128">
            <v>5500</v>
          </cell>
        </row>
        <row r="129">
          <cell r="B129" t="str">
            <v>9A050318</v>
          </cell>
          <cell r="C129">
            <v>57</v>
          </cell>
          <cell r="D129"/>
          <cell r="E129">
            <v>60</v>
          </cell>
          <cell r="F129" t="str">
            <v>ミヤルスト･ピノ・ノワール</v>
          </cell>
          <cell r="G129">
            <v>2018</v>
          </cell>
          <cell r="H129" t="str">
            <v>赤</v>
          </cell>
          <cell r="I129" t="str">
            <v>ミヤルスト</v>
          </cell>
          <cell r="J129" t="str">
            <v>ステレンボッシュ</v>
          </cell>
          <cell r="K129">
            <v>750</v>
          </cell>
          <cell r="L129" t="str">
            <v>X 6</v>
          </cell>
          <cell r="M129">
            <v>12.95</v>
          </cell>
          <cell r="N129">
            <v>115</v>
          </cell>
          <cell r="O129">
            <v>50</v>
          </cell>
          <cell r="P129">
            <v>1545.4069999999999</v>
          </cell>
          <cell r="Q129">
            <v>93.75</v>
          </cell>
          <cell r="R129">
            <v>1729.1569999999999</v>
          </cell>
          <cell r="S129">
            <v>2505.5426666666667</v>
          </cell>
          <cell r="T129">
            <v>5567.8725925925928</v>
          </cell>
          <cell r="U129">
            <v>1627.23</v>
          </cell>
          <cell r="V129">
            <v>2369.64</v>
          </cell>
          <cell r="W129">
            <v>5265.8666666666659</v>
          </cell>
          <cell r="X129">
            <v>5500</v>
          </cell>
        </row>
        <row r="130">
          <cell r="B130" t="str">
            <v>9A050413</v>
          </cell>
          <cell r="C130" t="str">
            <v>品切</v>
          </cell>
          <cell r="D130"/>
          <cell r="E130">
            <v>0</v>
          </cell>
          <cell r="F130" t="str">
            <v>ミヤルスト･ルビコン</v>
          </cell>
          <cell r="G130">
            <v>2013</v>
          </cell>
          <cell r="H130" t="str">
            <v>赤</v>
          </cell>
          <cell r="I130" t="str">
            <v>ミヤルスト</v>
          </cell>
          <cell r="J130" t="str">
            <v>ステレンボッシュ</v>
          </cell>
          <cell r="K130">
            <v>750</v>
          </cell>
          <cell r="L130" t="str">
            <v>X 6</v>
          </cell>
          <cell r="M130">
            <v>13.84</v>
          </cell>
          <cell r="N130">
            <v>115</v>
          </cell>
          <cell r="O130">
            <v>50</v>
          </cell>
          <cell r="P130">
            <v>1648.1663999999998</v>
          </cell>
          <cell r="Q130">
            <v>93.75</v>
          </cell>
          <cell r="R130">
            <v>1831.9163999999998</v>
          </cell>
          <cell r="S130">
            <v>2642.5551999999998</v>
          </cell>
          <cell r="T130">
            <v>5872.3448888888879</v>
          </cell>
          <cell r="U130">
            <v>1720.66</v>
          </cell>
          <cell r="V130">
            <v>2494.2133333333336</v>
          </cell>
          <cell r="W130">
            <v>5542.6962962962971</v>
          </cell>
          <cell r="X130">
            <v>6500</v>
          </cell>
        </row>
        <row r="131">
          <cell r="B131" t="str">
            <v>9A050415</v>
          </cell>
          <cell r="C131">
            <v>186</v>
          </cell>
          <cell r="D131"/>
          <cell r="E131">
            <v>194</v>
          </cell>
          <cell r="F131" t="str">
            <v>ミヤルスト･ルビコン</v>
          </cell>
          <cell r="G131">
            <v>2015</v>
          </cell>
          <cell r="H131" t="str">
            <v>赤</v>
          </cell>
          <cell r="I131" t="str">
            <v>ミヤルスト</v>
          </cell>
          <cell r="J131" t="str">
            <v>ステレンボッシュ</v>
          </cell>
          <cell r="K131">
            <v>750</v>
          </cell>
          <cell r="L131" t="str">
            <v>X 6</v>
          </cell>
          <cell r="M131">
            <v>13.84</v>
          </cell>
          <cell r="N131">
            <v>115</v>
          </cell>
          <cell r="O131">
            <v>50</v>
          </cell>
          <cell r="P131">
            <v>1648.1663999999998</v>
          </cell>
          <cell r="Q131">
            <v>93.75</v>
          </cell>
          <cell r="R131">
            <v>1831.9163999999998</v>
          </cell>
          <cell r="S131">
            <v>2642.5551999999998</v>
          </cell>
          <cell r="T131">
            <v>5872.3448888888879</v>
          </cell>
          <cell r="U131">
            <v>1765.35</v>
          </cell>
          <cell r="V131">
            <v>2553.7999999999997</v>
          </cell>
          <cell r="W131">
            <v>5675.1111111111104</v>
          </cell>
          <cell r="X131">
            <v>6500</v>
          </cell>
        </row>
        <row r="132">
          <cell r="B132" t="str">
            <v>9A120218</v>
          </cell>
          <cell r="C132" t="str">
            <v>品切</v>
          </cell>
          <cell r="D132"/>
          <cell r="E132">
            <v>0</v>
          </cell>
          <cell r="F132" t="str">
            <v>ファーストライト･シュナン・ブラン</v>
          </cell>
          <cell r="G132">
            <v>2018</v>
          </cell>
          <cell r="H132" t="str">
            <v>白</v>
          </cell>
          <cell r="I132" t="str">
            <v>レムフクト</v>
          </cell>
          <cell r="J132" t="str">
            <v>ステレンボッシュ</v>
          </cell>
          <cell r="K132">
            <v>750</v>
          </cell>
          <cell r="L132" t="str">
            <v>X 6</v>
          </cell>
          <cell r="M132">
            <v>4</v>
          </cell>
          <cell r="N132">
            <v>115</v>
          </cell>
          <cell r="O132">
            <v>50</v>
          </cell>
          <cell r="P132">
            <v>512.04</v>
          </cell>
          <cell r="Q132">
            <v>57.604500000000002</v>
          </cell>
          <cell r="R132">
            <v>659.64449999999999</v>
          </cell>
          <cell r="S132">
            <v>1079.5259999999998</v>
          </cell>
          <cell r="T132">
            <v>2398.9466666666663</v>
          </cell>
          <cell r="U132">
            <v>729</v>
          </cell>
          <cell r="V132">
            <v>1172</v>
          </cell>
          <cell r="W132">
            <v>2604.4444444444443</v>
          </cell>
          <cell r="X132">
            <v>2300</v>
          </cell>
        </row>
        <row r="133">
          <cell r="B133" t="str">
            <v>9A120220</v>
          </cell>
          <cell r="C133" t="str">
            <v>品切</v>
          </cell>
          <cell r="D133" t="str">
            <v>再入荷調整中</v>
          </cell>
          <cell r="E133">
            <v>18</v>
          </cell>
          <cell r="F133" t="str">
            <v>ファーストライト･シュナン・ブラン</v>
          </cell>
          <cell r="G133">
            <v>2020</v>
          </cell>
          <cell r="H133" t="str">
            <v>白</v>
          </cell>
          <cell r="I133" t="str">
            <v>レムフクト</v>
          </cell>
          <cell r="J133" t="str">
            <v>ステレンボッシュ</v>
          </cell>
          <cell r="K133">
            <v>750</v>
          </cell>
          <cell r="L133" t="str">
            <v>X 6</v>
          </cell>
          <cell r="M133">
            <v>4</v>
          </cell>
          <cell r="N133">
            <v>115</v>
          </cell>
          <cell r="O133">
            <v>50</v>
          </cell>
          <cell r="P133">
            <v>512.04</v>
          </cell>
          <cell r="Q133">
            <v>57.604500000000002</v>
          </cell>
          <cell r="R133">
            <v>659.64449999999999</v>
          </cell>
          <cell r="S133">
            <v>1079.5259999999998</v>
          </cell>
          <cell r="T133">
            <v>2398.9466666666663</v>
          </cell>
          <cell r="U133">
            <v>701.72</v>
          </cell>
          <cell r="V133">
            <v>1135.6266666666666</v>
          </cell>
          <cell r="W133">
            <v>2523.6148148148145</v>
          </cell>
          <cell r="X133">
            <v>2300</v>
          </cell>
        </row>
        <row r="134">
          <cell r="B134" t="str">
            <v>9A120019</v>
          </cell>
          <cell r="C134">
            <v>137</v>
          </cell>
          <cell r="D134"/>
          <cell r="E134">
            <v>170</v>
          </cell>
          <cell r="F134" t="str">
            <v>ハニーバンチ･シュナン・ブラン</v>
          </cell>
          <cell r="G134">
            <v>2019</v>
          </cell>
          <cell r="H134" t="str">
            <v>白</v>
          </cell>
          <cell r="I134" t="str">
            <v>レムフクト</v>
          </cell>
          <cell r="J134" t="str">
            <v>ステレンボッシュ</v>
          </cell>
          <cell r="K134">
            <v>750</v>
          </cell>
          <cell r="L134" t="str">
            <v>X 6</v>
          </cell>
          <cell r="M134">
            <v>10</v>
          </cell>
          <cell r="N134">
            <v>115</v>
          </cell>
          <cell r="O134">
            <v>50</v>
          </cell>
          <cell r="P134">
            <v>1204.8</v>
          </cell>
          <cell r="Q134">
            <v>93.75</v>
          </cell>
          <cell r="R134">
            <v>1388.55</v>
          </cell>
          <cell r="S134">
            <v>2051.3999999999996</v>
          </cell>
          <cell r="T134">
            <v>4558.6666666666661</v>
          </cell>
          <cell r="U134">
            <v>1356.72</v>
          </cell>
          <cell r="V134">
            <v>2008.96</v>
          </cell>
          <cell r="W134">
            <v>4464.3555555555558</v>
          </cell>
          <cell r="X134">
            <v>4500</v>
          </cell>
        </row>
        <row r="135">
          <cell r="B135" t="str">
            <v>9A120418</v>
          </cell>
          <cell r="C135" t="str">
            <v>品切</v>
          </cell>
          <cell r="D135"/>
          <cell r="E135">
            <v>24</v>
          </cell>
          <cell r="F135" t="str">
            <v>ヴァンテージ･ピノタージュ</v>
          </cell>
          <cell r="G135">
            <v>2018</v>
          </cell>
          <cell r="H135" t="str">
            <v>赤</v>
          </cell>
          <cell r="I135" t="str">
            <v>レムフクト</v>
          </cell>
          <cell r="J135" t="str">
            <v>ステレンボッシュ</v>
          </cell>
          <cell r="K135">
            <v>750</v>
          </cell>
          <cell r="L135" t="str">
            <v>X 6</v>
          </cell>
          <cell r="M135">
            <v>7.9</v>
          </cell>
          <cell r="N135">
            <v>115</v>
          </cell>
          <cell r="O135">
            <v>50</v>
          </cell>
          <cell r="P135">
            <v>962.33400000000006</v>
          </cell>
          <cell r="Q135">
            <v>93.75</v>
          </cell>
          <cell r="R135">
            <v>1146.0840000000001</v>
          </cell>
          <cell r="S135">
            <v>1728.1120000000001</v>
          </cell>
          <cell r="T135">
            <v>3840.2488888888888</v>
          </cell>
          <cell r="U135">
            <v>1126.7</v>
          </cell>
          <cell r="V135">
            <v>1702.2666666666667</v>
          </cell>
          <cell r="W135">
            <v>3782.8148148148148</v>
          </cell>
          <cell r="X135">
            <v>3800</v>
          </cell>
        </row>
        <row r="136">
          <cell r="B136" t="str">
            <v>9A120115</v>
          </cell>
          <cell r="C136">
            <v>58</v>
          </cell>
          <cell r="D136"/>
          <cell r="E136">
            <v>61</v>
          </cell>
          <cell r="F136" t="str">
            <v>サー・トーマス・カリナン</v>
          </cell>
          <cell r="G136">
            <v>2015</v>
          </cell>
          <cell r="H136" t="str">
            <v>赤</v>
          </cell>
          <cell r="I136" t="str">
            <v>レムフクト</v>
          </cell>
          <cell r="J136" t="str">
            <v>ステレンボッシュ</v>
          </cell>
          <cell r="K136">
            <v>750</v>
          </cell>
          <cell r="L136" t="str">
            <v>X 6</v>
          </cell>
          <cell r="M136">
            <v>15</v>
          </cell>
          <cell r="N136">
            <v>115</v>
          </cell>
          <cell r="O136">
            <v>50</v>
          </cell>
          <cell r="P136">
            <v>1782.1</v>
          </cell>
          <cell r="Q136">
            <v>93.75</v>
          </cell>
          <cell r="R136">
            <v>1965.85</v>
          </cell>
          <cell r="S136">
            <v>2821.1333333333332</v>
          </cell>
          <cell r="T136">
            <v>6269.1851851851843</v>
          </cell>
          <cell r="U136">
            <v>1954.03</v>
          </cell>
          <cell r="V136">
            <v>2805.3733333333334</v>
          </cell>
          <cell r="W136">
            <v>6234.1629629629633</v>
          </cell>
          <cell r="X136">
            <v>6500</v>
          </cell>
        </row>
        <row r="137">
          <cell r="B137" t="str">
            <v>9A060919</v>
          </cell>
          <cell r="C137">
            <v>1036</v>
          </cell>
          <cell r="D137"/>
          <cell r="E137">
            <v>1038</v>
          </cell>
          <cell r="F137" t="str">
            <v>アラベラ･スパークリング・ホワイト</v>
          </cell>
          <cell r="G137">
            <v>2019</v>
          </cell>
          <cell r="H137" t="str">
            <v>泡白</v>
          </cell>
          <cell r="I137" t="str">
            <v>アラベラ</v>
          </cell>
          <cell r="J137" t="str">
            <v>ロバートソン地区</v>
          </cell>
          <cell r="K137">
            <v>750</v>
          </cell>
          <cell r="L137" t="str">
            <v>X 12</v>
          </cell>
          <cell r="M137">
            <v>2.5</v>
          </cell>
          <cell r="N137">
            <v>115</v>
          </cell>
          <cell r="O137">
            <v>50</v>
          </cell>
          <cell r="P137">
            <v>338.85</v>
          </cell>
          <cell r="Q137"/>
          <cell r="R137">
            <v>428.85</v>
          </cell>
          <cell r="S137">
            <v>771.80000000000007</v>
          </cell>
          <cell r="T137">
            <v>1715.1111111111113</v>
          </cell>
          <cell r="U137">
            <v>561.5</v>
          </cell>
          <cell r="V137">
            <v>948.66666666666663</v>
          </cell>
          <cell r="W137">
            <v>2108.1481481481478</v>
          </cell>
          <cell r="X137">
            <v>1900</v>
          </cell>
        </row>
        <row r="138">
          <cell r="B138" t="str">
            <v>9A060419</v>
          </cell>
          <cell r="C138">
            <v>202</v>
          </cell>
          <cell r="D138"/>
          <cell r="E138">
            <v>206</v>
          </cell>
          <cell r="F138" t="str">
            <v>アラベラ･シュナン・ブラン</v>
          </cell>
          <cell r="G138">
            <v>2019</v>
          </cell>
          <cell r="H138" t="str">
            <v>白</v>
          </cell>
          <cell r="I138" t="str">
            <v>アラベラ</v>
          </cell>
          <cell r="J138" t="str">
            <v>ロバートソン</v>
          </cell>
          <cell r="K138">
            <v>750</v>
          </cell>
          <cell r="L138" t="str">
            <v>X 12</v>
          </cell>
          <cell r="M138">
            <v>2.15</v>
          </cell>
          <cell r="N138">
            <v>115</v>
          </cell>
          <cell r="O138">
            <v>50</v>
          </cell>
          <cell r="P138">
            <v>298.43900000000002</v>
          </cell>
          <cell r="Q138">
            <v>50.25</v>
          </cell>
          <cell r="R138">
            <v>438.68900000000002</v>
          </cell>
          <cell r="S138">
            <v>784.9186666666667</v>
          </cell>
          <cell r="T138">
            <v>1744.2637037037036</v>
          </cell>
          <cell r="U138">
            <v>439.18</v>
          </cell>
          <cell r="V138">
            <v>785.57333333333338</v>
          </cell>
          <cell r="W138">
            <v>1745.7185185185185</v>
          </cell>
          <cell r="X138">
            <v>1560</v>
          </cell>
        </row>
        <row r="139">
          <cell r="B139" t="str">
            <v>9A060518</v>
          </cell>
          <cell r="C139" t="str">
            <v>品切</v>
          </cell>
          <cell r="D139" t="str">
            <v>終売</v>
          </cell>
          <cell r="E139">
            <v>0</v>
          </cell>
          <cell r="F139" t="str">
            <v>アラベラ･シャルドネ</v>
          </cell>
          <cell r="G139">
            <v>2018</v>
          </cell>
          <cell r="H139" t="str">
            <v>白</v>
          </cell>
          <cell r="I139" t="str">
            <v>アラベラ</v>
          </cell>
          <cell r="J139" t="str">
            <v>ロバートソン</v>
          </cell>
          <cell r="K139">
            <v>750</v>
          </cell>
          <cell r="L139" t="str">
            <v>X 12</v>
          </cell>
          <cell r="M139">
            <v>2.15</v>
          </cell>
          <cell r="N139">
            <v>115</v>
          </cell>
          <cell r="O139">
            <v>50</v>
          </cell>
          <cell r="P139">
            <v>298.43900000000002</v>
          </cell>
          <cell r="Q139">
            <v>50.25</v>
          </cell>
          <cell r="R139">
            <v>438.68900000000002</v>
          </cell>
          <cell r="S139">
            <v>784.9186666666667</v>
          </cell>
          <cell r="T139">
            <v>1744.2637037037036</v>
          </cell>
          <cell r="U139">
            <v>414.66</v>
          </cell>
          <cell r="V139">
            <v>752.88</v>
          </cell>
          <cell r="W139">
            <v>1673.0666666666666</v>
          </cell>
          <cell r="X139">
            <v>1560</v>
          </cell>
        </row>
        <row r="140">
          <cell r="B140" t="str">
            <v>9A060620</v>
          </cell>
          <cell r="C140">
            <v>166</v>
          </cell>
          <cell r="D140"/>
          <cell r="E140">
            <v>166</v>
          </cell>
          <cell r="F140" t="str">
            <v>アラベラ･ソーヴィニヨン・ブラン</v>
          </cell>
          <cell r="G140">
            <v>2020</v>
          </cell>
          <cell r="H140" t="str">
            <v>白</v>
          </cell>
          <cell r="I140" t="str">
            <v>アラベラ</v>
          </cell>
          <cell r="J140" t="str">
            <v>ロバートソン</v>
          </cell>
          <cell r="K140">
            <v>750</v>
          </cell>
          <cell r="L140" t="str">
            <v>X 12</v>
          </cell>
          <cell r="M140">
            <v>2.15</v>
          </cell>
          <cell r="N140">
            <v>115</v>
          </cell>
          <cell r="O140">
            <v>50</v>
          </cell>
          <cell r="P140">
            <v>298.43900000000002</v>
          </cell>
          <cell r="Q140">
            <v>50.25</v>
          </cell>
          <cell r="R140">
            <v>438.68900000000002</v>
          </cell>
          <cell r="S140">
            <v>784.9186666666667</v>
          </cell>
          <cell r="T140">
            <v>1744.2637037037036</v>
          </cell>
          <cell r="U140">
            <v>500.07</v>
          </cell>
          <cell r="V140">
            <v>866.76</v>
          </cell>
          <cell r="W140">
            <v>1926.1333333333332</v>
          </cell>
          <cell r="X140">
            <v>1560</v>
          </cell>
        </row>
        <row r="141">
          <cell r="B141" t="str">
            <v>9A060118</v>
          </cell>
          <cell r="C141">
            <v>2</v>
          </cell>
          <cell r="D141"/>
          <cell r="E141">
            <v>2</v>
          </cell>
          <cell r="F141" t="str">
            <v>アラベラ･カベルネ・ソーヴィニヨン</v>
          </cell>
          <cell r="G141">
            <v>2018</v>
          </cell>
          <cell r="H141" t="str">
            <v>赤</v>
          </cell>
          <cell r="I141" t="str">
            <v>アラベラ</v>
          </cell>
          <cell r="J141" t="str">
            <v>ロバートソン</v>
          </cell>
          <cell r="K141">
            <v>750</v>
          </cell>
          <cell r="L141" t="str">
            <v>X 12</v>
          </cell>
          <cell r="M141">
            <v>2.15</v>
          </cell>
          <cell r="N141">
            <v>115</v>
          </cell>
          <cell r="O141">
            <v>50</v>
          </cell>
          <cell r="P141">
            <v>298.43900000000002</v>
          </cell>
          <cell r="Q141">
            <v>50.25</v>
          </cell>
          <cell r="R141">
            <v>438.68900000000002</v>
          </cell>
          <cell r="S141">
            <v>784.9186666666667</v>
          </cell>
          <cell r="T141">
            <v>1744.2637037037036</v>
          </cell>
          <cell r="U141">
            <v>400.02</v>
          </cell>
          <cell r="V141">
            <v>733.36</v>
          </cell>
          <cell r="W141">
            <v>1629.6888888888889</v>
          </cell>
          <cell r="X141">
            <v>1560</v>
          </cell>
        </row>
        <row r="142">
          <cell r="B142" t="str">
            <v>9A060120</v>
          </cell>
          <cell r="C142">
            <v>1091</v>
          </cell>
          <cell r="D142"/>
          <cell r="E142">
            <v>1091</v>
          </cell>
          <cell r="F142" t="str">
            <v>アラベラ･カベルネ・ソーヴィニヨン</v>
          </cell>
          <cell r="G142">
            <v>2020</v>
          </cell>
          <cell r="H142" t="str">
            <v>赤</v>
          </cell>
          <cell r="I142" t="str">
            <v>アラベラ</v>
          </cell>
          <cell r="J142" t="str">
            <v>ロバートソン</v>
          </cell>
          <cell r="K142">
            <v>750</v>
          </cell>
          <cell r="L142" t="str">
            <v>X 12</v>
          </cell>
          <cell r="M142">
            <v>2.15</v>
          </cell>
          <cell r="N142">
            <v>115</v>
          </cell>
          <cell r="O142">
            <v>50</v>
          </cell>
          <cell r="P142">
            <v>298.43900000000002</v>
          </cell>
          <cell r="Q142">
            <v>50.25</v>
          </cell>
          <cell r="R142">
            <v>438.68900000000002</v>
          </cell>
          <cell r="S142">
            <v>784.9186666666667</v>
          </cell>
          <cell r="T142">
            <v>1744.2637037037036</v>
          </cell>
          <cell r="U142">
            <v>426.6</v>
          </cell>
          <cell r="V142">
            <v>768.80000000000007</v>
          </cell>
          <cell r="W142">
            <v>1708.4444444444446</v>
          </cell>
          <cell r="X142">
            <v>1560</v>
          </cell>
        </row>
        <row r="143">
          <cell r="B143" t="str">
            <v>9A060219</v>
          </cell>
          <cell r="C143" t="str">
            <v>品切</v>
          </cell>
          <cell r="D143"/>
          <cell r="E143">
            <v>0</v>
          </cell>
          <cell r="F143" t="str">
            <v>アラベラ･メルロ</v>
          </cell>
          <cell r="G143">
            <v>2019</v>
          </cell>
          <cell r="H143" t="str">
            <v>赤</v>
          </cell>
          <cell r="I143" t="str">
            <v>アラベラ</v>
          </cell>
          <cell r="J143" t="str">
            <v>ロバートソン</v>
          </cell>
          <cell r="K143">
            <v>750</v>
          </cell>
          <cell r="L143" t="str">
            <v>X 12</v>
          </cell>
          <cell r="M143">
            <v>2.15</v>
          </cell>
          <cell r="N143">
            <v>115</v>
          </cell>
          <cell r="O143">
            <v>50</v>
          </cell>
          <cell r="P143">
            <v>298.43900000000002</v>
          </cell>
          <cell r="Q143">
            <v>50.25</v>
          </cell>
          <cell r="R143">
            <v>438.68900000000002</v>
          </cell>
          <cell r="S143">
            <v>784.9186666666667</v>
          </cell>
          <cell r="T143">
            <v>1744.2637037037036</v>
          </cell>
          <cell r="U143">
            <v>397.2</v>
          </cell>
          <cell r="V143">
            <v>729.6</v>
          </cell>
          <cell r="W143">
            <v>1621.3333333333333</v>
          </cell>
          <cell r="X143">
            <v>1560</v>
          </cell>
        </row>
        <row r="144">
          <cell r="B144" t="str">
            <v>9A060220</v>
          </cell>
          <cell r="C144">
            <v>945</v>
          </cell>
          <cell r="D144"/>
          <cell r="E144">
            <v>945</v>
          </cell>
          <cell r="F144" t="str">
            <v>アラベラ･メルロ</v>
          </cell>
          <cell r="G144">
            <v>2020</v>
          </cell>
          <cell r="H144" t="str">
            <v>赤</v>
          </cell>
          <cell r="I144" t="str">
            <v>アラベラ</v>
          </cell>
          <cell r="J144" t="str">
            <v>ロバートソン</v>
          </cell>
          <cell r="K144">
            <v>750</v>
          </cell>
          <cell r="L144" t="str">
            <v>X 12</v>
          </cell>
          <cell r="M144">
            <v>2.15</v>
          </cell>
          <cell r="N144">
            <v>115</v>
          </cell>
          <cell r="O144">
            <v>50</v>
          </cell>
          <cell r="P144">
            <v>298.43900000000002</v>
          </cell>
          <cell r="Q144">
            <v>50.25</v>
          </cell>
          <cell r="R144">
            <v>438.68900000000002</v>
          </cell>
          <cell r="S144">
            <v>784.9186666666667</v>
          </cell>
          <cell r="T144">
            <v>1744.2637037037036</v>
          </cell>
          <cell r="U144">
            <v>426.61</v>
          </cell>
          <cell r="V144">
            <v>768.81333333333339</v>
          </cell>
          <cell r="W144">
            <v>1708.4740740740742</v>
          </cell>
          <cell r="X144">
            <v>1560</v>
          </cell>
        </row>
        <row r="145">
          <cell r="B145" t="str">
            <v>9A060719</v>
          </cell>
          <cell r="C145">
            <v>89</v>
          </cell>
          <cell r="D145"/>
          <cell r="E145">
            <v>107</v>
          </cell>
          <cell r="F145" t="str">
            <v>アラベラ･ピノタージュ</v>
          </cell>
          <cell r="G145">
            <v>2019</v>
          </cell>
          <cell r="H145" t="str">
            <v>赤</v>
          </cell>
          <cell r="I145" t="str">
            <v>アラベラ</v>
          </cell>
          <cell r="J145" t="str">
            <v>ロバートソン</v>
          </cell>
          <cell r="K145">
            <v>750</v>
          </cell>
          <cell r="L145" t="str">
            <v>X 12</v>
          </cell>
          <cell r="M145">
            <v>2.15</v>
          </cell>
          <cell r="N145">
            <v>115</v>
          </cell>
          <cell r="O145">
            <v>50</v>
          </cell>
          <cell r="P145">
            <v>298.43900000000002</v>
          </cell>
          <cell r="Q145">
            <v>50.25</v>
          </cell>
          <cell r="R145">
            <v>438.68900000000002</v>
          </cell>
          <cell r="S145">
            <v>784.9186666666667</v>
          </cell>
          <cell r="T145">
            <v>1744.2637037037036</v>
          </cell>
          <cell r="U145">
            <v>439.22</v>
          </cell>
          <cell r="V145">
            <v>785.62666666666667</v>
          </cell>
          <cell r="W145">
            <v>1745.8370370370369</v>
          </cell>
          <cell r="X145">
            <v>1560</v>
          </cell>
        </row>
        <row r="146">
          <cell r="B146" t="str">
            <v>9A060720</v>
          </cell>
          <cell r="C146">
            <v>600</v>
          </cell>
          <cell r="D146"/>
          <cell r="E146">
            <v>600</v>
          </cell>
          <cell r="F146" t="str">
            <v>アラベラ･ピノタージュ</v>
          </cell>
          <cell r="G146">
            <v>2020</v>
          </cell>
          <cell r="H146" t="str">
            <v>赤</v>
          </cell>
          <cell r="I146" t="str">
            <v>アラベラ</v>
          </cell>
          <cell r="J146" t="str">
            <v>ロバートソン</v>
          </cell>
          <cell r="K146">
            <v>750</v>
          </cell>
          <cell r="L146" t="str">
            <v>X 12</v>
          </cell>
          <cell r="M146">
            <v>2.15</v>
          </cell>
          <cell r="N146">
            <v>115</v>
          </cell>
          <cell r="O146">
            <v>50</v>
          </cell>
          <cell r="P146">
            <v>298.43900000000002</v>
          </cell>
          <cell r="Q146">
            <v>50.25</v>
          </cell>
          <cell r="R146">
            <v>438.68900000000002</v>
          </cell>
          <cell r="S146">
            <v>784.9186666666667</v>
          </cell>
          <cell r="T146">
            <v>1744.2637037037036</v>
          </cell>
          <cell r="U146">
            <v>426.63</v>
          </cell>
          <cell r="V146">
            <v>768.84</v>
          </cell>
          <cell r="W146">
            <v>1708.5333333333333</v>
          </cell>
          <cell r="X146">
            <v>1560</v>
          </cell>
        </row>
        <row r="147">
          <cell r="B147" t="str">
            <v>9A061019</v>
          </cell>
          <cell r="C147" t="str">
            <v>品切</v>
          </cell>
          <cell r="D147" t="str">
            <v>終売</v>
          </cell>
          <cell r="E147">
            <v>0</v>
          </cell>
          <cell r="F147" t="str">
            <v>アラベラ･スイート･レッド</v>
          </cell>
          <cell r="G147">
            <v>2019</v>
          </cell>
          <cell r="H147" t="str">
            <v>赤</v>
          </cell>
          <cell r="I147" t="str">
            <v>アラベラ</v>
          </cell>
          <cell r="J147" t="str">
            <v>ロバートソン</v>
          </cell>
          <cell r="K147">
            <v>750</v>
          </cell>
          <cell r="L147" t="str">
            <v>X 12</v>
          </cell>
          <cell r="M147">
            <v>2.15</v>
          </cell>
          <cell r="N147">
            <v>115</v>
          </cell>
          <cell r="O147">
            <v>50</v>
          </cell>
          <cell r="P147">
            <v>298.43900000000002</v>
          </cell>
          <cell r="Q147">
            <v>50.25</v>
          </cell>
          <cell r="R147">
            <v>438.68900000000002</v>
          </cell>
          <cell r="S147">
            <v>784.9186666666667</v>
          </cell>
          <cell r="T147">
            <v>1744.2637037037036</v>
          </cell>
          <cell r="U147">
            <v>397</v>
          </cell>
          <cell r="V147">
            <v>729.33333333333337</v>
          </cell>
          <cell r="W147">
            <v>1620.7407407407409</v>
          </cell>
          <cell r="X147">
            <v>1560</v>
          </cell>
        </row>
        <row r="148"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</row>
        <row r="149">
          <cell r="B149" t="str">
            <v>9B010018</v>
          </cell>
          <cell r="C149">
            <v>1342</v>
          </cell>
          <cell r="D149" t="str">
            <v>新発売</v>
          </cell>
          <cell r="E149">
            <v>1342</v>
          </cell>
          <cell r="F149" t="str">
            <v>モントレー・カウンティ・シャルドネ</v>
          </cell>
          <cell r="G149">
            <v>2018</v>
          </cell>
          <cell r="H149" t="str">
            <v>白</v>
          </cell>
          <cell r="I149" t="str">
            <v xml:space="preserve"> バーナーダス</v>
          </cell>
          <cell r="J149" t="str">
            <v>カリフォルニア</v>
          </cell>
          <cell r="K149">
            <v>750</v>
          </cell>
          <cell r="L149" t="str">
            <v>X 12</v>
          </cell>
          <cell r="M149">
            <v>10.1</v>
          </cell>
          <cell r="N149">
            <v>130</v>
          </cell>
          <cell r="O149">
            <v>50</v>
          </cell>
          <cell r="P149">
            <v>1368.452</v>
          </cell>
          <cell r="Q149"/>
          <cell r="R149">
            <v>1458.452</v>
          </cell>
          <cell r="S149">
            <v>2144.6026666666667</v>
          </cell>
          <cell r="T149">
            <v>4765.7837037037034</v>
          </cell>
          <cell r="U149">
            <v>0</v>
          </cell>
          <cell r="V149">
            <v>200</v>
          </cell>
          <cell r="W149">
            <v>444.44444444444446</v>
          </cell>
          <cell r="X149">
            <v>5500</v>
          </cell>
        </row>
        <row r="150">
          <cell r="B150" t="str">
            <v>9B010118</v>
          </cell>
          <cell r="C150">
            <v>335</v>
          </cell>
          <cell r="D150" t="str">
            <v>新発売</v>
          </cell>
          <cell r="E150">
            <v>335</v>
          </cell>
          <cell r="F150" t="str">
            <v>シエラ・マール・シャルドネ・サンタ・ルチア・ハイランズ</v>
          </cell>
          <cell r="G150">
            <v>2018</v>
          </cell>
          <cell r="H150" t="str">
            <v>白</v>
          </cell>
          <cell r="I150" t="str">
            <v xml:space="preserve"> バーナーダス</v>
          </cell>
          <cell r="J150" t="str">
            <v>カリフォルニア</v>
          </cell>
          <cell r="K150">
            <v>750</v>
          </cell>
          <cell r="L150" t="str">
            <v>X 12</v>
          </cell>
          <cell r="M150">
            <v>15.67</v>
          </cell>
          <cell r="N150">
            <v>130</v>
          </cell>
          <cell r="O150">
            <v>50</v>
          </cell>
          <cell r="P150">
            <v>2095.4483999999998</v>
          </cell>
          <cell r="Q150"/>
          <cell r="R150">
            <v>2185.4483999999998</v>
          </cell>
          <cell r="S150">
            <v>3113.9311999999995</v>
          </cell>
          <cell r="T150">
            <v>6919.8471111111103</v>
          </cell>
          <cell r="U150">
            <v>0</v>
          </cell>
          <cell r="V150">
            <v>200</v>
          </cell>
          <cell r="W150">
            <v>444.44444444444446</v>
          </cell>
          <cell r="X150">
            <v>7800</v>
          </cell>
        </row>
        <row r="151">
          <cell r="B151" t="str">
            <v>9B010218</v>
          </cell>
          <cell r="C151">
            <v>1336</v>
          </cell>
          <cell r="D151" t="str">
            <v>新発売</v>
          </cell>
          <cell r="E151">
            <v>1336</v>
          </cell>
          <cell r="F151" t="str">
            <v>モントレー・カウンティ・ピノ・ノワール</v>
          </cell>
          <cell r="G151">
            <v>2018</v>
          </cell>
          <cell r="H151" t="str">
            <v>赤</v>
          </cell>
          <cell r="I151" t="str">
            <v xml:space="preserve"> バーナーダス</v>
          </cell>
          <cell r="J151" t="str">
            <v>カリフォルニア</v>
          </cell>
          <cell r="K151">
            <v>750</v>
          </cell>
          <cell r="L151" t="str">
            <v>X 12</v>
          </cell>
          <cell r="M151">
            <v>10.1</v>
          </cell>
          <cell r="N151">
            <v>130</v>
          </cell>
          <cell r="O151">
            <v>50</v>
          </cell>
          <cell r="P151">
            <v>1368.452</v>
          </cell>
          <cell r="Q151"/>
          <cell r="R151">
            <v>1458.452</v>
          </cell>
          <cell r="S151">
            <v>2144.6026666666667</v>
          </cell>
          <cell r="T151">
            <v>4765.7837037037034</v>
          </cell>
          <cell r="U151">
            <v>0</v>
          </cell>
          <cell r="V151">
            <v>200</v>
          </cell>
          <cell r="W151">
            <v>444.44444444444446</v>
          </cell>
          <cell r="X151">
            <v>5500</v>
          </cell>
        </row>
        <row r="152">
          <cell r="B152" t="str">
            <v>9B010317</v>
          </cell>
          <cell r="C152">
            <v>671</v>
          </cell>
          <cell r="D152" t="str">
            <v>新発売</v>
          </cell>
          <cell r="E152">
            <v>671</v>
          </cell>
          <cell r="F152" t="str">
            <v>カーメル・ヴァレー・カベルネ・ソーヴィニヨン</v>
          </cell>
          <cell r="G152">
            <v>2017</v>
          </cell>
          <cell r="H152" t="str">
            <v>赤</v>
          </cell>
          <cell r="I152" t="str">
            <v xml:space="preserve"> バーナーダス</v>
          </cell>
          <cell r="J152" t="str">
            <v>カリフォルニア</v>
          </cell>
          <cell r="K152">
            <v>750</v>
          </cell>
          <cell r="L152" t="str">
            <v>X 12</v>
          </cell>
          <cell r="M152">
            <v>15.81</v>
          </cell>
          <cell r="N152">
            <v>130</v>
          </cell>
          <cell r="O152">
            <v>50</v>
          </cell>
          <cell r="P152">
            <v>2113.7212000000004</v>
          </cell>
          <cell r="Q152"/>
          <cell r="R152">
            <v>2203.7212000000004</v>
          </cell>
          <cell r="S152">
            <v>3138.294933333334</v>
          </cell>
          <cell r="T152">
            <v>6973.9887407407423</v>
          </cell>
          <cell r="U152">
            <v>0</v>
          </cell>
          <cell r="V152">
            <v>200</v>
          </cell>
          <cell r="W152">
            <v>444.44444444444446</v>
          </cell>
          <cell r="X152">
            <v>7800</v>
          </cell>
        </row>
        <row r="153">
          <cell r="B153" t="str">
            <v>9B010417</v>
          </cell>
          <cell r="C153">
            <v>335</v>
          </cell>
          <cell r="D153" t="str">
            <v>新発売</v>
          </cell>
          <cell r="E153">
            <v>335</v>
          </cell>
          <cell r="F153" t="str">
            <v>ソベレーンズ・ピノ・ノワール・サンタ・ルシア・ハイランズ</v>
          </cell>
          <cell r="G153">
            <v>2017</v>
          </cell>
          <cell r="H153" t="str">
            <v>赤</v>
          </cell>
          <cell r="I153" t="str">
            <v xml:space="preserve"> バーナーダス</v>
          </cell>
          <cell r="J153" t="str">
            <v>カリフォルニア</v>
          </cell>
          <cell r="K153">
            <v>750</v>
          </cell>
          <cell r="L153" t="str">
            <v>X 6</v>
          </cell>
          <cell r="M153">
            <v>23</v>
          </cell>
          <cell r="N153">
            <v>130</v>
          </cell>
          <cell r="O153">
            <v>50</v>
          </cell>
          <cell r="P153">
            <v>3052.16</v>
          </cell>
          <cell r="Q153"/>
          <cell r="R153">
            <v>3142.16</v>
          </cell>
          <cell r="S153">
            <v>4389.5466666666662</v>
          </cell>
          <cell r="T153">
            <v>9754.5481481481474</v>
          </cell>
          <cell r="U153">
            <v>0</v>
          </cell>
          <cell r="V153">
            <v>200</v>
          </cell>
          <cell r="W153">
            <v>444.44444444444446</v>
          </cell>
          <cell r="X153">
            <v>10800</v>
          </cell>
        </row>
      </sheetData>
      <sheetData sheetId="2">
        <row r="1"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</row>
        <row r="5"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</row>
        <row r="6">
          <cell r="B6"/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</row>
        <row r="7"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</row>
        <row r="8">
          <cell r="B8"/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</row>
        <row r="13">
          <cell r="B13"/>
          <cell r="C13"/>
          <cell r="D13"/>
          <cell r="E13"/>
          <cell r="F13"/>
          <cell r="G13"/>
          <cell r="H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</row>
        <row r="14">
          <cell r="B14"/>
          <cell r="C14"/>
          <cell r="D14"/>
          <cell r="E14"/>
          <cell r="F14"/>
          <cell r="G14"/>
          <cell r="H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</row>
        <row r="15">
          <cell r="B15"/>
          <cell r="C15"/>
          <cell r="D15"/>
          <cell r="E15"/>
          <cell r="F15"/>
          <cell r="G15"/>
          <cell r="H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</row>
        <row r="16">
          <cell r="B16"/>
          <cell r="C16"/>
          <cell r="D16"/>
          <cell r="E16"/>
          <cell r="F16"/>
          <cell r="G16"/>
          <cell r="H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</row>
        <row r="17">
          <cell r="B17"/>
          <cell r="C17"/>
          <cell r="D17"/>
          <cell r="E17"/>
          <cell r="F17"/>
          <cell r="G17"/>
          <cell r="H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</row>
        <row r="18">
          <cell r="B18"/>
          <cell r="C18"/>
          <cell r="D18"/>
          <cell r="E18"/>
          <cell r="F18"/>
          <cell r="G18"/>
          <cell r="H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</row>
        <row r="19">
          <cell r="B19"/>
          <cell r="C19"/>
          <cell r="D19"/>
          <cell r="E19"/>
          <cell r="F19"/>
          <cell r="G19"/>
          <cell r="H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</row>
        <row r="20">
          <cell r="B20"/>
          <cell r="C20"/>
          <cell r="D20"/>
          <cell r="E20"/>
          <cell r="F20"/>
          <cell r="G20"/>
          <cell r="H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</row>
        <row r="21">
          <cell r="B21"/>
          <cell r="C21"/>
          <cell r="D21"/>
          <cell r="E21"/>
          <cell r="F21"/>
          <cell r="G21"/>
          <cell r="H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</row>
        <row r="22">
          <cell r="B22"/>
          <cell r="C22"/>
          <cell r="D22"/>
          <cell r="E22"/>
          <cell r="F22"/>
          <cell r="G22"/>
          <cell r="H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</row>
        <row r="23">
          <cell r="B23"/>
          <cell r="C23"/>
          <cell r="D23"/>
          <cell r="E23"/>
          <cell r="F23"/>
          <cell r="G23"/>
          <cell r="H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</row>
        <row r="24">
          <cell r="B24"/>
          <cell r="C24"/>
          <cell r="D24"/>
          <cell r="E24"/>
          <cell r="F24"/>
          <cell r="G24"/>
          <cell r="H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</row>
        <row r="26"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</row>
        <row r="27">
          <cell r="C27"/>
          <cell r="D27"/>
          <cell r="E27"/>
          <cell r="G27"/>
        </row>
        <row r="28">
          <cell r="B28"/>
          <cell r="C28"/>
          <cell r="G28"/>
          <cell r="I28"/>
          <cell r="J28"/>
          <cell r="K28"/>
        </row>
        <row r="29">
          <cell r="B29"/>
          <cell r="C29"/>
          <cell r="D29"/>
          <cell r="E29"/>
          <cell r="G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</row>
        <row r="39"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</row>
        <row r="40"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</row>
        <row r="41"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</row>
        <row r="42"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</row>
        <row r="43"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</row>
        <row r="44"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</row>
        <row r="45"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</row>
        <row r="46">
          <cell r="B46" t="str">
            <v>検索用</v>
          </cell>
          <cell r="C46" t="str">
            <v>本数</v>
          </cell>
          <cell r="D46" t="str">
            <v>ﾘﾘｰｽ</v>
          </cell>
          <cell r="E46" t="str">
            <v>実数</v>
          </cell>
          <cell r="F46" t="str">
            <v>品          名</v>
          </cell>
          <cell r="G46" t="str">
            <v>VT</v>
          </cell>
          <cell r="H46" t="str">
            <v>色</v>
          </cell>
          <cell r="I46" t="str">
            <v>生産者</v>
          </cell>
          <cell r="J46" t="str">
            <v>生産地区･格付</v>
          </cell>
          <cell r="K46" t="str">
            <v>ml</v>
          </cell>
          <cell r="L46" t="str">
            <v>備考・ポイント</v>
          </cell>
          <cell r="M46" t="str">
            <v>EURO</v>
          </cell>
          <cell r="N46" t="str">
            <v>換算</v>
          </cell>
          <cell r="O46" t="str">
            <v>Freight</v>
          </cell>
          <cell r="P46" t="str">
            <v>円貨</v>
          </cell>
          <cell r="Q46" t="str">
            <v>関税</v>
          </cell>
          <cell r="R46" t="str">
            <v>仕上</v>
          </cell>
          <cell r="S46" t="str">
            <v>15ON</v>
          </cell>
          <cell r="T46" t="str">
            <v>小売設定</v>
          </cell>
          <cell r="U46" t="str">
            <v>簿価</v>
          </cell>
          <cell r="V46" t="str">
            <v>1５%ON</v>
          </cell>
          <cell r="W46" t="str">
            <v>小売設定</v>
          </cell>
          <cell r="X46" t="str">
            <v>参考小売価格</v>
          </cell>
        </row>
        <row r="47">
          <cell r="B47" t="str">
            <v>9R340102</v>
          </cell>
          <cell r="C47" t="str">
            <v>完売</v>
          </cell>
          <cell r="D47"/>
          <cell r="E47">
            <v>0</v>
          </cell>
          <cell r="F47" t="str">
            <v>Ch.ロック・ド・カンブ【マグナム】</v>
          </cell>
          <cell r="G47">
            <v>2002</v>
          </cell>
          <cell r="H47" t="str">
            <v>赤</v>
          </cell>
          <cell r="I47" t="str">
            <v>コート・ド･ブール</v>
          </cell>
          <cell r="J47" t="str">
            <v>AOC コート・ド・ブール</v>
          </cell>
          <cell r="K47">
            <v>1500</v>
          </cell>
          <cell r="L47"/>
          <cell r="M47">
            <v>64</v>
          </cell>
          <cell r="N47">
            <v>132</v>
          </cell>
          <cell r="O47">
            <v>700</v>
          </cell>
          <cell r="P47">
            <v>9184.5920000000006</v>
          </cell>
          <cell r="Q47">
            <v>187.5</v>
          </cell>
          <cell r="R47">
            <v>9582.0920000000006</v>
          </cell>
          <cell r="S47">
            <v>11513.049411764707</v>
          </cell>
          <cell r="T47">
            <v>23000</v>
          </cell>
          <cell r="U47">
            <v>9535.42</v>
          </cell>
          <cell r="V47">
            <v>11418.141176470588</v>
          </cell>
          <cell r="W47">
            <v>22800</v>
          </cell>
          <cell r="X47">
            <v>25900</v>
          </cell>
        </row>
        <row r="48">
          <cell r="B48" t="str">
            <v>9R420107</v>
          </cell>
          <cell r="C48" t="str">
            <v>完売</v>
          </cell>
          <cell r="D48"/>
          <cell r="E48">
            <v>0</v>
          </cell>
          <cell r="F48" t="str">
            <v>Ch.ピュイグロー・キュヴェ・デュ・ジョルジュ</v>
          </cell>
          <cell r="G48">
            <v>2007</v>
          </cell>
          <cell r="H48" t="str">
            <v>赤</v>
          </cell>
          <cell r="I48" t="str">
            <v>ニコラ・ティエンポン</v>
          </cell>
          <cell r="J48" t="str">
            <v>フラン・コート・ド・ボルドー</v>
          </cell>
          <cell r="K48">
            <v>750</v>
          </cell>
          <cell r="L48"/>
          <cell r="M48">
            <v>15</v>
          </cell>
          <cell r="N48">
            <v>132</v>
          </cell>
          <cell r="O48">
            <v>350</v>
          </cell>
          <cell r="P48">
            <v>2339.3200000000002</v>
          </cell>
          <cell r="Q48">
            <v>93.75</v>
          </cell>
          <cell r="R48">
            <v>2583.0700000000002</v>
          </cell>
          <cell r="S48">
            <v>3278.9058823529413</v>
          </cell>
          <cell r="T48">
            <v>6600</v>
          </cell>
          <cell r="U48">
            <v>2258.16</v>
          </cell>
          <cell r="V48">
            <v>2856.6588235294116</v>
          </cell>
          <cell r="W48">
            <v>5700</v>
          </cell>
          <cell r="X48">
            <v>5800</v>
          </cell>
        </row>
        <row r="49">
          <cell r="B49" t="str">
            <v>9R420110</v>
          </cell>
          <cell r="C49" t="str">
            <v>完売</v>
          </cell>
          <cell r="D49"/>
          <cell r="E49">
            <v>0</v>
          </cell>
          <cell r="F49" t="str">
            <v>Ch.ピュイグロー・キュヴェ・デュ・ジョルジュ</v>
          </cell>
          <cell r="G49">
            <v>2010</v>
          </cell>
          <cell r="H49" t="str">
            <v>赤</v>
          </cell>
          <cell r="I49" t="str">
            <v>ニコラ・ティエンポン</v>
          </cell>
          <cell r="J49" t="str">
            <v>フラン・コート・ド・ボルドー</v>
          </cell>
          <cell r="K49">
            <v>750</v>
          </cell>
          <cell r="L49"/>
          <cell r="M49">
            <v>17</v>
          </cell>
          <cell r="N49">
            <v>132</v>
          </cell>
          <cell r="O49">
            <v>350</v>
          </cell>
          <cell r="P49">
            <v>2604.3760000000002</v>
          </cell>
          <cell r="Q49">
            <v>93.75</v>
          </cell>
          <cell r="R49">
            <v>2848.1260000000002</v>
          </cell>
          <cell r="S49">
            <v>3590.7364705882355</v>
          </cell>
          <cell r="T49">
            <v>7200</v>
          </cell>
          <cell r="U49">
            <v>2258</v>
          </cell>
          <cell r="V49">
            <v>2856.4705882352941</v>
          </cell>
          <cell r="W49">
            <v>5700</v>
          </cell>
          <cell r="X49">
            <v>6500</v>
          </cell>
        </row>
        <row r="50">
          <cell r="B50" t="str">
            <v>9R188311</v>
          </cell>
          <cell r="C50">
            <v>5</v>
          </cell>
          <cell r="D50"/>
          <cell r="E50">
            <v>5</v>
          </cell>
          <cell r="F50" t="str">
            <v>ロゼ・ド・シトラン</v>
          </cell>
          <cell r="G50" t="str">
            <v>2011</v>
          </cell>
          <cell r="H50" t="str">
            <v>ロゼ</v>
          </cell>
          <cell r="I50" t="str">
            <v>シトラン</v>
          </cell>
          <cell r="J50" t="str">
            <v>AOC ボルドー</v>
          </cell>
          <cell r="K50">
            <v>750</v>
          </cell>
          <cell r="L50"/>
          <cell r="M50">
            <v>4</v>
          </cell>
          <cell r="N50">
            <v>132</v>
          </cell>
          <cell r="O50">
            <v>350</v>
          </cell>
          <cell r="P50">
            <v>881.51200000000006</v>
          </cell>
          <cell r="Q50">
            <v>93.75</v>
          </cell>
          <cell r="R50">
            <v>1125.2620000000002</v>
          </cell>
          <cell r="S50">
            <v>1563.8376470588237</v>
          </cell>
          <cell r="T50">
            <v>3100</v>
          </cell>
          <cell r="U50">
            <v>1319.2</v>
          </cell>
          <cell r="V50">
            <v>1752</v>
          </cell>
          <cell r="W50">
            <v>3500</v>
          </cell>
          <cell r="X50">
            <v>3500</v>
          </cell>
        </row>
        <row r="51">
          <cell r="B51" t="str">
            <v>9R021510</v>
          </cell>
          <cell r="C51" t="str">
            <v>完売</v>
          </cell>
          <cell r="D51"/>
          <cell r="E51">
            <v>0</v>
          </cell>
          <cell r="F51" t="str">
            <v>Ch.グロッソンブル</v>
          </cell>
          <cell r="G51">
            <v>2010</v>
          </cell>
          <cell r="H51" t="str">
            <v>赤</v>
          </cell>
          <cell r="I51" t="str">
            <v>アンドレ・リュルトン</v>
          </cell>
          <cell r="J51" t="str">
            <v>AOC ボルドー</v>
          </cell>
          <cell r="K51">
            <v>750</v>
          </cell>
          <cell r="L51" t="str">
            <v>銘醸シャトーが造る隠れた逸品</v>
          </cell>
          <cell r="M51">
            <v>5.3</v>
          </cell>
          <cell r="N51">
            <v>132</v>
          </cell>
          <cell r="O51">
            <v>350</v>
          </cell>
          <cell r="P51">
            <v>1053.7983999999999</v>
          </cell>
          <cell r="Q51">
            <v>93.75</v>
          </cell>
          <cell r="R51">
            <v>1297.5483999999999</v>
          </cell>
          <cell r="S51">
            <v>1766.5275294117646</v>
          </cell>
          <cell r="T51">
            <v>3500</v>
          </cell>
          <cell r="U51">
            <v>1008.83</v>
          </cell>
          <cell r="V51">
            <v>1386.8588235294119</v>
          </cell>
          <cell r="W51">
            <v>2800</v>
          </cell>
          <cell r="X51">
            <v>2900</v>
          </cell>
        </row>
        <row r="52">
          <cell r="B52" t="str">
            <v>9R021310</v>
          </cell>
          <cell r="C52" t="str">
            <v>完売</v>
          </cell>
          <cell r="D52"/>
          <cell r="E52">
            <v>0</v>
          </cell>
          <cell r="F52" t="str">
            <v>Ch.クロワ・ムートン</v>
          </cell>
          <cell r="G52">
            <v>2010</v>
          </cell>
          <cell r="H52" t="str">
            <v>赤</v>
          </cell>
          <cell r="I52" t="str">
            <v>J.P.ジャニュイクス</v>
          </cell>
          <cell r="J52" t="str">
            <v>AOC ボルドー・シューペリュール</v>
          </cell>
          <cell r="K52">
            <v>750</v>
          </cell>
          <cell r="L52" t="str">
            <v>９０点</v>
          </cell>
          <cell r="M52">
            <v>9.6999999999999993</v>
          </cell>
          <cell r="N52">
            <v>132</v>
          </cell>
          <cell r="O52">
            <v>350</v>
          </cell>
          <cell r="P52">
            <v>1636.9215999999999</v>
          </cell>
          <cell r="Q52">
            <v>93.75</v>
          </cell>
          <cell r="R52">
            <v>1880.6715999999999</v>
          </cell>
          <cell r="S52">
            <v>2452.5548235294118</v>
          </cell>
          <cell r="T52">
            <v>4900</v>
          </cell>
          <cell r="U52">
            <v>1686.66</v>
          </cell>
          <cell r="V52">
            <v>2184.3058823529414</v>
          </cell>
          <cell r="W52">
            <v>4400</v>
          </cell>
          <cell r="X52">
            <v>4500</v>
          </cell>
        </row>
        <row r="53">
          <cell r="B53" t="str">
            <v>9R022615</v>
          </cell>
          <cell r="C53" t="str">
            <v>完売</v>
          </cell>
          <cell r="D53"/>
          <cell r="E53">
            <v>0</v>
          </cell>
          <cell r="F53" t="str">
            <v>Ch.クロワ・ムートン【マグナム】</v>
          </cell>
          <cell r="G53">
            <v>2015</v>
          </cell>
          <cell r="H53" t="str">
            <v>赤</v>
          </cell>
          <cell r="I53" t="str">
            <v>J.P.ジャニュイクス</v>
          </cell>
          <cell r="J53" t="str">
            <v>AOC ボルドー・シューペリュール</v>
          </cell>
          <cell r="K53">
            <v>1500</v>
          </cell>
          <cell r="L53"/>
          <cell r="M53">
            <v>15.8</v>
          </cell>
          <cell r="N53">
            <v>132</v>
          </cell>
          <cell r="O53">
            <v>700</v>
          </cell>
          <cell r="P53">
            <v>2796.7424000000001</v>
          </cell>
          <cell r="Q53">
            <v>187.5</v>
          </cell>
          <cell r="R53">
            <v>3194.2424000000001</v>
          </cell>
          <cell r="S53">
            <v>3997.9322352941181</v>
          </cell>
          <cell r="T53">
            <v>8000</v>
          </cell>
          <cell r="U53">
            <v>2498.11</v>
          </cell>
          <cell r="V53">
            <v>3138.9529411764706</v>
          </cell>
          <cell r="W53">
            <v>6300</v>
          </cell>
          <cell r="X53">
            <v>7000</v>
          </cell>
        </row>
        <row r="54">
          <cell r="B54" t="str">
            <v>9R000914</v>
          </cell>
          <cell r="C54" t="str">
            <v>完売</v>
          </cell>
          <cell r="D54"/>
          <cell r="E54">
            <v>0</v>
          </cell>
          <cell r="F54" t="str">
            <v>Ch.シャス・スプリーン・ブラン</v>
          </cell>
          <cell r="G54">
            <v>2014</v>
          </cell>
          <cell r="H54" t="str">
            <v>白</v>
          </cell>
          <cell r="I54" t="str">
            <v>ｼｬｽ･ｽﾌﾟﾘｰﾝ(ﾑｰﾘｽCB）</v>
          </cell>
          <cell r="J54" t="str">
            <v>AOC ボルドー</v>
          </cell>
          <cell r="K54">
            <v>750</v>
          </cell>
          <cell r="L54"/>
          <cell r="M54">
            <v>13.5</v>
          </cell>
          <cell r="N54">
            <v>132</v>
          </cell>
          <cell r="O54">
            <v>350</v>
          </cell>
          <cell r="P54">
            <v>2140.5279999999998</v>
          </cell>
          <cell r="Q54">
            <v>93.75</v>
          </cell>
          <cell r="R54">
            <v>2384.2779999999998</v>
          </cell>
          <cell r="S54">
            <v>3045.0329411764706</v>
          </cell>
          <cell r="T54">
            <v>6100</v>
          </cell>
          <cell r="U54">
            <v>2261</v>
          </cell>
          <cell r="V54">
            <v>2860</v>
          </cell>
          <cell r="W54">
            <v>5700</v>
          </cell>
          <cell r="X54">
            <v>5400</v>
          </cell>
        </row>
        <row r="55">
          <cell r="B55" t="str">
            <v>9R000915</v>
          </cell>
          <cell r="C55" t="str">
            <v>完売</v>
          </cell>
          <cell r="D55"/>
          <cell r="E55">
            <v>0</v>
          </cell>
          <cell r="F55" t="str">
            <v>Ch.シャス・スプリーン・ブラン</v>
          </cell>
          <cell r="G55">
            <v>2015</v>
          </cell>
          <cell r="H55" t="str">
            <v>白</v>
          </cell>
          <cell r="I55" t="str">
            <v>ｼｬｽ･ｽﾌﾟﾘｰﾝ(ﾑｰﾘｽCB）</v>
          </cell>
          <cell r="J55" t="str">
            <v>AOC ボルドー</v>
          </cell>
          <cell r="K55">
            <v>750</v>
          </cell>
          <cell r="L55" t="str">
            <v>87点(JS)</v>
          </cell>
          <cell r="M55">
            <v>12</v>
          </cell>
          <cell r="N55">
            <v>132</v>
          </cell>
          <cell r="O55">
            <v>350</v>
          </cell>
          <cell r="P55">
            <v>1941.7360000000001</v>
          </cell>
          <cell r="Q55">
            <v>93.75</v>
          </cell>
          <cell r="R55">
            <v>2185.4859999999999</v>
          </cell>
          <cell r="S55">
            <v>2811.16</v>
          </cell>
          <cell r="T55">
            <v>5600</v>
          </cell>
          <cell r="U55">
            <v>1795</v>
          </cell>
          <cell r="V55">
            <v>2311.7647058823532</v>
          </cell>
          <cell r="W55">
            <v>4600</v>
          </cell>
          <cell r="X55">
            <v>5400</v>
          </cell>
        </row>
        <row r="56">
          <cell r="B56" t="str">
            <v>9R022497</v>
          </cell>
          <cell r="C56" t="str">
            <v>完売</v>
          </cell>
          <cell r="D56"/>
          <cell r="E56">
            <v>0</v>
          </cell>
          <cell r="F56" t="str">
            <v>Ch.テューレイ・レゼルヴ・フランシス・クルセル</v>
          </cell>
          <cell r="G56">
            <v>1997</v>
          </cell>
          <cell r="H56" t="str">
            <v>白</v>
          </cell>
          <cell r="I56"/>
          <cell r="J56" t="str">
            <v>AOC ボルドー・シューペリュール</v>
          </cell>
          <cell r="K56">
            <v>750</v>
          </cell>
          <cell r="L56"/>
          <cell r="M56">
            <v>5</v>
          </cell>
          <cell r="N56">
            <v>132</v>
          </cell>
          <cell r="O56">
            <v>350</v>
          </cell>
          <cell r="P56">
            <v>1014.04</v>
          </cell>
          <cell r="Q56">
            <v>93.75</v>
          </cell>
          <cell r="R56">
            <v>1257.79</v>
          </cell>
          <cell r="S56">
            <v>1719.7529411764706</v>
          </cell>
          <cell r="T56">
            <v>3400</v>
          </cell>
          <cell r="U56">
            <v>1113.2</v>
          </cell>
          <cell r="V56">
            <v>1509.6470588235295</v>
          </cell>
          <cell r="W56">
            <v>3000</v>
          </cell>
          <cell r="X56">
            <v>3400</v>
          </cell>
        </row>
        <row r="57">
          <cell r="B57" t="str">
            <v>9R002614</v>
          </cell>
          <cell r="C57" t="str">
            <v>完売</v>
          </cell>
          <cell r="D57"/>
          <cell r="E57">
            <v>0</v>
          </cell>
          <cell r="F57" t="str">
            <v>Ch.ド・フラン レ・セリジェ</v>
          </cell>
          <cell r="G57">
            <v>2014</v>
          </cell>
          <cell r="H57" t="str">
            <v>赤</v>
          </cell>
          <cell r="I57" t="str">
            <v>ユベール・ド・ブアール</v>
          </cell>
          <cell r="J57" t="str">
            <v>AOC コート・ド・ボルドー</v>
          </cell>
          <cell r="K57">
            <v>750</v>
          </cell>
          <cell r="L57"/>
          <cell r="M57">
            <v>7</v>
          </cell>
          <cell r="N57">
            <v>132</v>
          </cell>
          <cell r="O57">
            <v>350</v>
          </cell>
          <cell r="P57">
            <v>1279.096</v>
          </cell>
          <cell r="Q57">
            <v>93.75</v>
          </cell>
          <cell r="R57">
            <v>1522.846</v>
          </cell>
          <cell r="S57">
            <v>2031.5835294117649</v>
          </cell>
          <cell r="T57">
            <v>4100</v>
          </cell>
          <cell r="U57">
            <v>1478.75</v>
          </cell>
          <cell r="V57">
            <v>1939.7058823529412</v>
          </cell>
          <cell r="W57">
            <v>3900</v>
          </cell>
          <cell r="X57">
            <v>3600</v>
          </cell>
        </row>
        <row r="58">
          <cell r="B58" t="str">
            <v>9R020806</v>
          </cell>
          <cell r="C58" t="str">
            <v>完売</v>
          </cell>
          <cell r="D58"/>
          <cell r="E58">
            <v>0</v>
          </cell>
          <cell r="F58" t="str">
            <v>Ch.ド・ラ・クール・ダルジャン</v>
          </cell>
          <cell r="G58">
            <v>2006</v>
          </cell>
          <cell r="H58" t="str">
            <v>赤</v>
          </cell>
          <cell r="I58" t="str">
            <v>バロー家</v>
          </cell>
          <cell r="J58" t="str">
            <v>AOC ボルドー</v>
          </cell>
          <cell r="K58">
            <v>750</v>
          </cell>
          <cell r="L58" t="str">
            <v>８６点</v>
          </cell>
          <cell r="M58">
            <v>99</v>
          </cell>
          <cell r="N58">
            <v>132</v>
          </cell>
          <cell r="O58">
            <v>350</v>
          </cell>
          <cell r="P58">
            <v>13471.672</v>
          </cell>
          <cell r="Q58">
            <v>93.75</v>
          </cell>
          <cell r="R58">
            <v>13715.422</v>
          </cell>
          <cell r="S58">
            <v>16375.790588235295</v>
          </cell>
          <cell r="T58">
            <v>32800</v>
          </cell>
          <cell r="U58">
            <v>0</v>
          </cell>
          <cell r="V58">
            <v>200</v>
          </cell>
          <cell r="W58">
            <v>400</v>
          </cell>
          <cell r="X58">
            <v>3000</v>
          </cell>
        </row>
        <row r="59">
          <cell r="B59" t="str">
            <v>9R022800</v>
          </cell>
          <cell r="C59" t="str">
            <v>完売</v>
          </cell>
          <cell r="D59"/>
          <cell r="E59">
            <v>0</v>
          </cell>
          <cell r="F59" t="str">
            <v>Ch.ド・レイニャック</v>
          </cell>
          <cell r="G59">
            <v>2000</v>
          </cell>
          <cell r="H59" t="str">
            <v>赤</v>
          </cell>
          <cell r="I59" t="str">
            <v/>
          </cell>
          <cell r="J59" t="str">
            <v>AOC ボルドー・シューペリュール</v>
          </cell>
          <cell r="K59">
            <v>750</v>
          </cell>
          <cell r="L59" t="str">
            <v>92点</v>
          </cell>
          <cell r="M59">
            <v>23.15</v>
          </cell>
          <cell r="N59">
            <v>132</v>
          </cell>
          <cell r="O59">
            <v>350</v>
          </cell>
          <cell r="P59">
            <v>3419.4231999999997</v>
          </cell>
          <cell r="Q59">
            <v>93.75</v>
          </cell>
          <cell r="R59">
            <v>3663.1731999999997</v>
          </cell>
          <cell r="S59">
            <v>4549.6155294117643</v>
          </cell>
          <cell r="T59">
            <v>9100</v>
          </cell>
          <cell r="U59">
            <v>3546.38</v>
          </cell>
          <cell r="V59">
            <v>4372.2117647058822</v>
          </cell>
          <cell r="W59">
            <v>8700</v>
          </cell>
          <cell r="X59">
            <v>8300</v>
          </cell>
        </row>
        <row r="60">
          <cell r="B60" t="str">
            <v>9R020705</v>
          </cell>
          <cell r="C60" t="str">
            <v>完売</v>
          </cell>
          <cell r="D60"/>
          <cell r="E60">
            <v>0</v>
          </cell>
          <cell r="F60" t="str">
            <v>Ch.ペイ・ラ・ツール</v>
          </cell>
          <cell r="G60">
            <v>2005</v>
          </cell>
          <cell r="H60" t="str">
            <v>赤</v>
          </cell>
          <cell r="I60" t="str">
            <v>ミシェル・ローラン</v>
          </cell>
          <cell r="J60" t="str">
            <v>AOC ボルドー・シューペリュール</v>
          </cell>
          <cell r="K60">
            <v>750</v>
          </cell>
          <cell r="L60" t="str">
            <v>８７点</v>
          </cell>
          <cell r="M60">
            <v>9.9</v>
          </cell>
          <cell r="N60">
            <v>132</v>
          </cell>
          <cell r="O60">
            <v>350</v>
          </cell>
          <cell r="P60">
            <v>1663.4271999999999</v>
          </cell>
          <cell r="Q60">
            <v>93.75</v>
          </cell>
          <cell r="R60">
            <v>1907.1771999999999</v>
          </cell>
          <cell r="S60">
            <v>2483.7378823529411</v>
          </cell>
          <cell r="T60">
            <v>5000</v>
          </cell>
          <cell r="U60">
            <v>1296.3</v>
          </cell>
          <cell r="V60">
            <v>1725.0588235294117</v>
          </cell>
          <cell r="W60">
            <v>3500</v>
          </cell>
          <cell r="X60">
            <v>3800</v>
          </cell>
        </row>
        <row r="61">
          <cell r="B61" t="str">
            <v>9R002415</v>
          </cell>
          <cell r="C61" t="str">
            <v>完売</v>
          </cell>
          <cell r="D61"/>
          <cell r="E61">
            <v>0</v>
          </cell>
          <cell r="F61" t="str">
            <v>Ch.ペザ・ブラン</v>
          </cell>
          <cell r="G61">
            <v>2015</v>
          </cell>
          <cell r="H61" t="str">
            <v>白</v>
          </cell>
          <cell r="I61" t="str">
            <v>ジョナサン・マルテュス</v>
          </cell>
          <cell r="J61" t="str">
            <v>AOC ボルドー</v>
          </cell>
          <cell r="K61">
            <v>750</v>
          </cell>
          <cell r="L61"/>
          <cell r="M61">
            <v>4.5</v>
          </cell>
          <cell r="N61">
            <v>132</v>
          </cell>
          <cell r="O61">
            <v>350</v>
          </cell>
          <cell r="P61">
            <v>947.77599999999995</v>
          </cell>
          <cell r="Q61">
            <v>93.75</v>
          </cell>
          <cell r="R61">
            <v>1191.5259999999998</v>
          </cell>
          <cell r="S61">
            <v>1641.795294117647</v>
          </cell>
          <cell r="T61">
            <v>3300</v>
          </cell>
          <cell r="U61">
            <v>1243.5999999999999</v>
          </cell>
          <cell r="V61">
            <v>1663.0588235294117</v>
          </cell>
          <cell r="W61">
            <v>3300</v>
          </cell>
          <cell r="X61">
            <v>2800</v>
          </cell>
        </row>
        <row r="62">
          <cell r="B62" t="str">
            <v>9R022112</v>
          </cell>
          <cell r="C62" t="str">
            <v>完売</v>
          </cell>
          <cell r="D62"/>
          <cell r="E62">
            <v>0</v>
          </cell>
          <cell r="F62" t="str">
            <v>Ch.ペザ・ルージュ</v>
          </cell>
          <cell r="G62">
            <v>2012</v>
          </cell>
          <cell r="H62" t="str">
            <v>赤</v>
          </cell>
          <cell r="I62" t="str">
            <v>ジョナサン・マルテュス</v>
          </cell>
          <cell r="J62" t="str">
            <v>AOC ボルドー・シューペリュール</v>
          </cell>
          <cell r="K62">
            <v>750</v>
          </cell>
          <cell r="L62"/>
          <cell r="M62">
            <v>5.5</v>
          </cell>
          <cell r="N62">
            <v>132</v>
          </cell>
          <cell r="O62">
            <v>350</v>
          </cell>
          <cell r="P62">
            <v>1080.3040000000001</v>
          </cell>
          <cell r="Q62">
            <v>93.75</v>
          </cell>
          <cell r="R62">
            <v>1324.0540000000001</v>
          </cell>
          <cell r="S62">
            <v>1797.7105882352942</v>
          </cell>
          <cell r="T62">
            <v>3600</v>
          </cell>
          <cell r="U62">
            <v>1361.5</v>
          </cell>
          <cell r="V62">
            <v>1801.7647058823529</v>
          </cell>
          <cell r="W62">
            <v>3600</v>
          </cell>
          <cell r="X62">
            <v>3500</v>
          </cell>
        </row>
        <row r="63">
          <cell r="B63" t="str">
            <v>9R030009</v>
          </cell>
          <cell r="C63" t="str">
            <v>完売</v>
          </cell>
          <cell r="D63"/>
          <cell r="E63">
            <v>0</v>
          </cell>
          <cell r="F63" t="str">
            <v>Ch.ペトリュス・ガイア</v>
          </cell>
          <cell r="G63">
            <v>2009</v>
          </cell>
          <cell r="H63" t="str">
            <v>赤</v>
          </cell>
          <cell r="I63" t="str">
            <v>ステファン・ドゥルノンクール醸造</v>
          </cell>
          <cell r="J63" t="str">
            <v>AOC ボルドー・シューペリュール</v>
          </cell>
          <cell r="K63">
            <v>750</v>
          </cell>
          <cell r="L63" t="str">
            <v>銘醸シャトーが造る隠れた逸品</v>
          </cell>
          <cell r="M63">
            <v>17.100000000000001</v>
          </cell>
          <cell r="N63">
            <v>132</v>
          </cell>
          <cell r="O63">
            <v>350</v>
          </cell>
          <cell r="P63">
            <v>2617.6288000000004</v>
          </cell>
          <cell r="Q63">
            <v>93.75</v>
          </cell>
          <cell r="R63">
            <v>2861.3788000000004</v>
          </cell>
          <cell r="S63">
            <v>3606.3280000000004</v>
          </cell>
          <cell r="T63">
            <v>7200</v>
          </cell>
          <cell r="U63">
            <v>0</v>
          </cell>
          <cell r="V63">
            <v>200</v>
          </cell>
          <cell r="W63">
            <v>400</v>
          </cell>
          <cell r="X63">
            <v>6000</v>
          </cell>
        </row>
        <row r="64">
          <cell r="B64" t="str">
            <v>9R030010</v>
          </cell>
          <cell r="C64" t="str">
            <v>完売</v>
          </cell>
          <cell r="D64"/>
          <cell r="E64">
            <v>0</v>
          </cell>
          <cell r="F64" t="str">
            <v>Ch.ペトリュス・ガイア</v>
          </cell>
          <cell r="G64">
            <v>2010</v>
          </cell>
          <cell r="H64" t="str">
            <v>赤</v>
          </cell>
          <cell r="I64" t="str">
            <v>ステファン・ドゥルノンクール醸造</v>
          </cell>
          <cell r="J64" t="str">
            <v>AOC ボルドー・シューペリュール</v>
          </cell>
          <cell r="K64">
            <v>750</v>
          </cell>
          <cell r="L64" t="str">
            <v>銘醸シャトーが造る隠れた逸品</v>
          </cell>
          <cell r="M64">
            <v>17.100000000000001</v>
          </cell>
          <cell r="N64">
            <v>132</v>
          </cell>
          <cell r="O64">
            <v>350</v>
          </cell>
          <cell r="P64">
            <v>2617.6288000000004</v>
          </cell>
          <cell r="Q64">
            <v>93.75</v>
          </cell>
          <cell r="R64">
            <v>2861.3788000000004</v>
          </cell>
          <cell r="S64">
            <v>3606.3280000000004</v>
          </cell>
          <cell r="T64">
            <v>7200</v>
          </cell>
          <cell r="U64">
            <v>2033.3</v>
          </cell>
          <cell r="V64">
            <v>2592.1176470588234</v>
          </cell>
          <cell r="W64">
            <v>5200</v>
          </cell>
          <cell r="X64">
            <v>6000</v>
          </cell>
        </row>
        <row r="65">
          <cell r="B65" t="str">
            <v>9R020411</v>
          </cell>
          <cell r="C65" t="str">
            <v>完売</v>
          </cell>
          <cell r="D65"/>
          <cell r="E65">
            <v>0</v>
          </cell>
          <cell r="F65" t="str">
            <v>Ch.ペトリュス・ガイアNo.2</v>
          </cell>
          <cell r="G65">
            <v>2011</v>
          </cell>
          <cell r="H65" t="str">
            <v>赤</v>
          </cell>
          <cell r="I65" t="str">
            <v>ステファン・ドゥルノンクール醸造</v>
          </cell>
          <cell r="J65" t="str">
            <v>AOC ボルドー・シューペリュール</v>
          </cell>
          <cell r="K65">
            <v>750</v>
          </cell>
          <cell r="L65" t="str">
            <v>セカンド・ラベル</v>
          </cell>
          <cell r="M65">
            <v>8.8000000000000007</v>
          </cell>
          <cell r="N65">
            <v>132</v>
          </cell>
          <cell r="O65">
            <v>350</v>
          </cell>
          <cell r="P65">
            <v>1517.6464000000001</v>
          </cell>
          <cell r="Q65">
            <v>93.75</v>
          </cell>
          <cell r="R65">
            <v>1761.3964000000001</v>
          </cell>
          <cell r="S65">
            <v>2312.2310588235296</v>
          </cell>
          <cell r="T65">
            <v>4600</v>
          </cell>
          <cell r="U65">
            <v>1602.6</v>
          </cell>
          <cell r="V65">
            <v>2085.411764705882</v>
          </cell>
          <cell r="W65">
            <v>4200</v>
          </cell>
          <cell r="X65">
            <v>4200</v>
          </cell>
        </row>
        <row r="66">
          <cell r="B66" t="str">
            <v>9R000011</v>
          </cell>
          <cell r="C66" t="str">
            <v>完売</v>
          </cell>
          <cell r="D66"/>
          <cell r="E66">
            <v>0</v>
          </cell>
          <cell r="F66" t="str">
            <v>Ch.マルジョス・ブラン</v>
          </cell>
          <cell r="G66">
            <v>2011</v>
          </cell>
          <cell r="H66" t="str">
            <v>白</v>
          </cell>
          <cell r="I66" t="str">
            <v>ピエール・リュルトン</v>
          </cell>
          <cell r="J66" t="str">
            <v>アントゥル・ドゥ・メール</v>
          </cell>
          <cell r="K66">
            <v>750</v>
          </cell>
          <cell r="L66" t="str">
            <v>ディケム＆シュバル・ブラン オーナー</v>
          </cell>
          <cell r="M66">
            <v>6.7</v>
          </cell>
          <cell r="N66">
            <v>132</v>
          </cell>
          <cell r="O66">
            <v>350</v>
          </cell>
          <cell r="P66">
            <v>1239.3376000000001</v>
          </cell>
          <cell r="Q66">
            <v>93.75</v>
          </cell>
          <cell r="R66">
            <v>1483.0876000000001</v>
          </cell>
          <cell r="S66">
            <v>1984.8089411764706</v>
          </cell>
          <cell r="T66">
            <v>4000</v>
          </cell>
          <cell r="U66">
            <v>1130.1099999999999</v>
          </cell>
          <cell r="V66">
            <v>1529.5411764705882</v>
          </cell>
          <cell r="W66">
            <v>3100</v>
          </cell>
          <cell r="X66">
            <v>3100</v>
          </cell>
        </row>
        <row r="67">
          <cell r="B67" t="str">
            <v>9R000016</v>
          </cell>
          <cell r="C67" t="str">
            <v>完売</v>
          </cell>
          <cell r="D67"/>
          <cell r="E67">
            <v>0</v>
          </cell>
          <cell r="F67" t="str">
            <v>Ch.マルジョス・ブラン</v>
          </cell>
          <cell r="G67">
            <v>2016</v>
          </cell>
          <cell r="H67" t="str">
            <v>白</v>
          </cell>
          <cell r="I67" t="str">
            <v>ピエール・リュルトン</v>
          </cell>
          <cell r="J67" t="str">
            <v>アントゥル・ドゥ・メール</v>
          </cell>
          <cell r="K67">
            <v>750</v>
          </cell>
          <cell r="L67" t="str">
            <v>ディケム＆シュバル・ブラン オーナー</v>
          </cell>
          <cell r="M67">
            <v>5.4</v>
          </cell>
          <cell r="N67">
            <v>132</v>
          </cell>
          <cell r="O67">
            <v>350</v>
          </cell>
          <cell r="P67">
            <v>1067.0512000000001</v>
          </cell>
          <cell r="Q67">
            <v>93.75</v>
          </cell>
          <cell r="R67">
            <v>1310.8012000000001</v>
          </cell>
          <cell r="S67">
            <v>1782.1190588235295</v>
          </cell>
          <cell r="T67">
            <v>3600</v>
          </cell>
          <cell r="U67">
            <v>1478.33</v>
          </cell>
          <cell r="V67">
            <v>1939.2117647058824</v>
          </cell>
          <cell r="W67">
            <v>3900</v>
          </cell>
          <cell r="X67">
            <v>3800</v>
          </cell>
        </row>
        <row r="68">
          <cell r="B68" t="str">
            <v>9R020209</v>
          </cell>
          <cell r="C68" t="str">
            <v>完売</v>
          </cell>
          <cell r="D68"/>
          <cell r="E68">
            <v>0</v>
          </cell>
          <cell r="F68" t="str">
            <v>Ch.マルジョス・ルージュ</v>
          </cell>
          <cell r="G68">
            <v>2009</v>
          </cell>
          <cell r="H68" t="str">
            <v>赤</v>
          </cell>
          <cell r="I68" t="str">
            <v>ピエール・リュルトン（ｼｭｳﾞｧﾙ・ﾌﾞﾗﾝ）</v>
          </cell>
          <cell r="J68" t="str">
            <v>AOC ボルドー</v>
          </cell>
          <cell r="K68">
            <v>750</v>
          </cell>
          <cell r="L68" t="str">
            <v>ディケム＆シュバル・ブラン オーナー</v>
          </cell>
          <cell r="M68">
            <v>6.2</v>
          </cell>
          <cell r="N68">
            <v>132</v>
          </cell>
          <cell r="O68">
            <v>350</v>
          </cell>
          <cell r="P68">
            <v>1173.0736000000002</v>
          </cell>
          <cell r="Q68">
            <v>93.75</v>
          </cell>
          <cell r="R68">
            <v>1416.8236000000002</v>
          </cell>
          <cell r="S68">
            <v>1906.8512941176473</v>
          </cell>
          <cell r="T68">
            <v>3800</v>
          </cell>
          <cell r="U68">
            <v>0</v>
          </cell>
          <cell r="V68">
            <v>200</v>
          </cell>
          <cell r="W68">
            <v>400</v>
          </cell>
          <cell r="X68">
            <v>2500</v>
          </cell>
        </row>
        <row r="69">
          <cell r="B69" t="str">
            <v>9R020215</v>
          </cell>
          <cell r="C69" t="str">
            <v>完売</v>
          </cell>
          <cell r="D69"/>
          <cell r="E69">
            <v>0</v>
          </cell>
          <cell r="F69" t="str">
            <v>Ch.マルジョス・ルージュ</v>
          </cell>
          <cell r="G69">
            <v>2015</v>
          </cell>
          <cell r="H69" t="str">
            <v>赤</v>
          </cell>
          <cell r="I69" t="str">
            <v>ピエール・リュルトン（ｼｭｳﾞｧﾙ・ﾌﾞﾗﾝ）</v>
          </cell>
          <cell r="J69" t="str">
            <v>AOC ボルドー</v>
          </cell>
          <cell r="K69">
            <v>750</v>
          </cell>
          <cell r="L69" t="str">
            <v>ディケム＆シュバル・ブラン オーナー</v>
          </cell>
          <cell r="M69"/>
          <cell r="N69">
            <v>132</v>
          </cell>
          <cell r="O69">
            <v>350</v>
          </cell>
          <cell r="P69">
            <v>351.4</v>
          </cell>
          <cell r="Q69">
            <v>52.709999999999994</v>
          </cell>
          <cell r="R69">
            <v>554.1099999999999</v>
          </cell>
          <cell r="S69">
            <v>891.89411764705869</v>
          </cell>
          <cell r="T69">
            <v>1800</v>
          </cell>
          <cell r="U69">
            <v>1583.07</v>
          </cell>
          <cell r="V69">
            <v>2062.4352941176471</v>
          </cell>
          <cell r="W69">
            <v>4100</v>
          </cell>
          <cell r="X69">
            <v>4000</v>
          </cell>
        </row>
        <row r="70">
          <cell r="B70" t="str">
            <v>9R021109</v>
          </cell>
          <cell r="C70" t="str">
            <v>完売</v>
          </cell>
          <cell r="D70"/>
          <cell r="E70">
            <v>0</v>
          </cell>
          <cell r="F70" t="str">
            <v>Ch.ミロード・キュヴェ・ミレディ</v>
          </cell>
          <cell r="G70">
            <v>2009</v>
          </cell>
          <cell r="H70" t="str">
            <v>赤</v>
          </cell>
          <cell r="I70"/>
          <cell r="J70" t="str">
            <v>AOC ボルドー</v>
          </cell>
          <cell r="K70">
            <v>750</v>
          </cell>
          <cell r="L70" t="str">
            <v>８８点</v>
          </cell>
          <cell r="M70">
            <v>18.100000000000001</v>
          </cell>
          <cell r="N70">
            <v>132</v>
          </cell>
          <cell r="O70">
            <v>350</v>
          </cell>
          <cell r="P70">
            <v>2750.1568000000002</v>
          </cell>
          <cell r="Q70">
            <v>93.75</v>
          </cell>
          <cell r="R70">
            <v>2993.9068000000002</v>
          </cell>
          <cell r="S70">
            <v>3762.2432941176476</v>
          </cell>
          <cell r="T70">
            <v>7500</v>
          </cell>
          <cell r="U70">
            <v>1177.1300000000001</v>
          </cell>
          <cell r="V70">
            <v>1584.8588235294119</v>
          </cell>
          <cell r="W70">
            <v>3200</v>
          </cell>
          <cell r="X70">
            <v>3200</v>
          </cell>
        </row>
        <row r="71">
          <cell r="B71" t="str">
            <v>9R020010</v>
          </cell>
          <cell r="C71" t="str">
            <v>完売</v>
          </cell>
          <cell r="D71"/>
          <cell r="E71">
            <v>0</v>
          </cell>
          <cell r="F71" t="str">
            <v>Ch.モンペラ</v>
          </cell>
          <cell r="G71">
            <v>2010</v>
          </cell>
          <cell r="H71" t="str">
            <v>赤</v>
          </cell>
          <cell r="I71" t="str">
            <v>ジャン・ルイ・ディスパーニュ</v>
          </cell>
          <cell r="J71" t="str">
            <v>AOC プルミエ・コート・ド・ボルドー</v>
          </cell>
          <cell r="K71">
            <v>750</v>
          </cell>
          <cell r="L71" t="str">
            <v>86点</v>
          </cell>
          <cell r="M71">
            <v>13</v>
          </cell>
          <cell r="N71">
            <v>132</v>
          </cell>
          <cell r="O71">
            <v>350</v>
          </cell>
          <cell r="P71">
            <v>2074.2640000000001</v>
          </cell>
          <cell r="Q71">
            <v>93.75</v>
          </cell>
          <cell r="R71">
            <v>2318.0140000000001</v>
          </cell>
          <cell r="S71">
            <v>2967.0752941176474</v>
          </cell>
          <cell r="T71">
            <v>5900</v>
          </cell>
          <cell r="U71">
            <v>2164.66</v>
          </cell>
          <cell r="V71">
            <v>2746.6588235294116</v>
          </cell>
          <cell r="W71">
            <v>5500</v>
          </cell>
          <cell r="X71">
            <v>5500</v>
          </cell>
        </row>
        <row r="72">
          <cell r="B72" t="str">
            <v>9R020014</v>
          </cell>
          <cell r="C72" t="str">
            <v>完売</v>
          </cell>
          <cell r="D72"/>
          <cell r="E72">
            <v>0</v>
          </cell>
          <cell r="F72" t="str">
            <v>Ch.モンペラ</v>
          </cell>
          <cell r="G72">
            <v>2014</v>
          </cell>
          <cell r="H72" t="str">
            <v>赤</v>
          </cell>
          <cell r="I72" t="str">
            <v>ジャン・ルイ・ディスパーニュ</v>
          </cell>
          <cell r="J72" t="str">
            <v>AOC プルミエ・コート・ド・ボルドー</v>
          </cell>
          <cell r="K72">
            <v>750</v>
          </cell>
          <cell r="L72"/>
          <cell r="M72">
            <v>8.6</v>
          </cell>
          <cell r="N72">
            <v>132</v>
          </cell>
          <cell r="O72">
            <v>350</v>
          </cell>
          <cell r="P72">
            <v>1491.1408000000001</v>
          </cell>
          <cell r="Q72">
            <v>93.75</v>
          </cell>
          <cell r="R72">
            <v>1734.8908000000001</v>
          </cell>
          <cell r="S72">
            <v>2281.0480000000002</v>
          </cell>
          <cell r="T72">
            <v>4600</v>
          </cell>
          <cell r="U72">
            <v>1506</v>
          </cell>
          <cell r="V72">
            <v>1971.7647058823529</v>
          </cell>
          <cell r="W72">
            <v>3900</v>
          </cell>
          <cell r="X72">
            <v>4000</v>
          </cell>
        </row>
        <row r="73">
          <cell r="B73" t="str">
            <v>9R020015</v>
          </cell>
          <cell r="C73" t="str">
            <v>完売</v>
          </cell>
          <cell r="D73"/>
          <cell r="E73">
            <v>0</v>
          </cell>
          <cell r="F73" t="str">
            <v>Ch.モンペラ</v>
          </cell>
          <cell r="G73">
            <v>2015</v>
          </cell>
          <cell r="H73" t="str">
            <v>赤</v>
          </cell>
          <cell r="I73" t="str">
            <v>ジャン・ルイ・ディスパーニュ</v>
          </cell>
          <cell r="J73" t="str">
            <v>AOC プルミエ・コート・ド・ボルドー</v>
          </cell>
          <cell r="K73">
            <v>750</v>
          </cell>
          <cell r="L73" t="str">
            <v>88点</v>
          </cell>
          <cell r="M73">
            <v>8.9499999999999993</v>
          </cell>
          <cell r="N73">
            <v>132</v>
          </cell>
          <cell r="O73">
            <v>350</v>
          </cell>
          <cell r="P73">
            <v>1537.5255999999999</v>
          </cell>
          <cell r="Q73">
            <v>93.75</v>
          </cell>
          <cell r="R73">
            <v>1781.2755999999999</v>
          </cell>
          <cell r="S73">
            <v>2335.6183529411765</v>
          </cell>
          <cell r="T73">
            <v>4700</v>
          </cell>
          <cell r="U73">
            <v>1626.66</v>
          </cell>
          <cell r="V73">
            <v>2113.7176470588238</v>
          </cell>
          <cell r="W73">
            <v>4200</v>
          </cell>
          <cell r="X73">
            <v>4200</v>
          </cell>
        </row>
        <row r="74">
          <cell r="B74" t="str">
            <v>9R020016</v>
          </cell>
          <cell r="C74" t="str">
            <v>完売</v>
          </cell>
          <cell r="D74"/>
          <cell r="E74">
            <v>0</v>
          </cell>
          <cell r="F74" t="str">
            <v>Ch.モンペラ</v>
          </cell>
          <cell r="G74">
            <v>2016</v>
          </cell>
          <cell r="H74" t="str">
            <v>赤</v>
          </cell>
          <cell r="I74" t="str">
            <v>ジャン・ルイ・ディスパーニュ</v>
          </cell>
          <cell r="J74" t="str">
            <v>AOC プルミエ・コート・ド・ボルドー</v>
          </cell>
          <cell r="K74">
            <v>750</v>
          </cell>
          <cell r="L74"/>
          <cell r="M74">
            <v>8.9499999999999993</v>
          </cell>
          <cell r="N74">
            <v>132</v>
          </cell>
          <cell r="O74">
            <v>350</v>
          </cell>
          <cell r="P74">
            <v>1537.5255999999999</v>
          </cell>
          <cell r="Q74">
            <v>93.75</v>
          </cell>
          <cell r="R74">
            <v>1781.2755999999999</v>
          </cell>
          <cell r="S74">
            <v>2335.6183529411765</v>
          </cell>
          <cell r="T74">
            <v>4700</v>
          </cell>
          <cell r="U74">
            <v>1537.92</v>
          </cell>
          <cell r="V74">
            <v>2009.3176470588237</v>
          </cell>
          <cell r="W74">
            <v>4000</v>
          </cell>
          <cell r="X74">
            <v>4200</v>
          </cell>
        </row>
        <row r="75">
          <cell r="B75" t="str">
            <v>9R000713</v>
          </cell>
          <cell r="C75" t="str">
            <v>完売</v>
          </cell>
          <cell r="D75"/>
          <cell r="E75">
            <v>0</v>
          </cell>
          <cell r="F75" t="str">
            <v>Ch.モンペラ・ブラン</v>
          </cell>
          <cell r="G75">
            <v>2013</v>
          </cell>
          <cell r="H75" t="str">
            <v>白</v>
          </cell>
          <cell r="I75" t="str">
            <v>ジャン・ルイ・ディスパーニュ</v>
          </cell>
          <cell r="J75" t="str">
            <v>AOC ボルドー</v>
          </cell>
          <cell r="K75">
            <v>750</v>
          </cell>
          <cell r="L75"/>
          <cell r="M75">
            <v>6.7</v>
          </cell>
          <cell r="N75">
            <v>132</v>
          </cell>
          <cell r="O75">
            <v>350</v>
          </cell>
          <cell r="P75">
            <v>1239.3376000000001</v>
          </cell>
          <cell r="Q75">
            <v>93.75</v>
          </cell>
          <cell r="R75">
            <v>1483.0876000000001</v>
          </cell>
          <cell r="S75">
            <v>1984.8089411764706</v>
          </cell>
          <cell r="T75">
            <v>4000</v>
          </cell>
          <cell r="U75">
            <v>1089.4000000000001</v>
          </cell>
          <cell r="V75">
            <v>1481.6470588235295</v>
          </cell>
          <cell r="W75">
            <v>3000</v>
          </cell>
          <cell r="X75">
            <v>3200</v>
          </cell>
        </row>
        <row r="76">
          <cell r="B76" t="str">
            <v>9R000714</v>
          </cell>
          <cell r="C76" t="str">
            <v>完売</v>
          </cell>
          <cell r="D76"/>
          <cell r="E76">
            <v>0</v>
          </cell>
          <cell r="F76" t="str">
            <v>Ch.モンペラ・ブラン</v>
          </cell>
          <cell r="G76">
            <v>2014</v>
          </cell>
          <cell r="H76" t="str">
            <v>白</v>
          </cell>
          <cell r="I76" t="str">
            <v>ジャン・ルイ・ディスパーニュ</v>
          </cell>
          <cell r="J76" t="str">
            <v>AOC ボルドー</v>
          </cell>
          <cell r="K76">
            <v>750</v>
          </cell>
          <cell r="L76"/>
          <cell r="M76">
            <v>6.7</v>
          </cell>
          <cell r="N76">
            <v>132</v>
          </cell>
          <cell r="O76">
            <v>350</v>
          </cell>
          <cell r="P76">
            <v>1239.3376000000001</v>
          </cell>
          <cell r="Q76">
            <v>93.75</v>
          </cell>
          <cell r="R76">
            <v>1483.0876000000001</v>
          </cell>
          <cell r="S76">
            <v>1984.8089411764706</v>
          </cell>
          <cell r="T76">
            <v>4000</v>
          </cell>
          <cell r="U76">
            <v>1297</v>
          </cell>
          <cell r="V76">
            <v>1725.8823529411766</v>
          </cell>
          <cell r="W76">
            <v>3500</v>
          </cell>
          <cell r="X76">
            <v>3200</v>
          </cell>
        </row>
        <row r="77">
          <cell r="B77" t="str">
            <v>9R000715</v>
          </cell>
          <cell r="C77" t="str">
            <v>完売</v>
          </cell>
          <cell r="D77"/>
          <cell r="E77">
            <v>0</v>
          </cell>
          <cell r="F77" t="str">
            <v>Ch.モンペラ・ブラン</v>
          </cell>
          <cell r="G77">
            <v>2015</v>
          </cell>
          <cell r="H77" t="str">
            <v>白</v>
          </cell>
          <cell r="I77" t="str">
            <v>ジャン・ルイ・ディスパーニュ</v>
          </cell>
          <cell r="J77" t="str">
            <v>AOC ボルドー</v>
          </cell>
          <cell r="K77">
            <v>750</v>
          </cell>
          <cell r="L77" t="str">
            <v>９１点</v>
          </cell>
          <cell r="M77">
            <v>6.9</v>
          </cell>
          <cell r="N77">
            <v>132</v>
          </cell>
          <cell r="O77">
            <v>350</v>
          </cell>
          <cell r="P77">
            <v>1265.8432000000003</v>
          </cell>
          <cell r="Q77">
            <v>93.75</v>
          </cell>
          <cell r="R77">
            <v>1509.5932000000003</v>
          </cell>
          <cell r="S77">
            <v>2015.9920000000004</v>
          </cell>
          <cell r="T77">
            <v>4000</v>
          </cell>
          <cell r="U77">
            <v>1630.12</v>
          </cell>
          <cell r="V77">
            <v>2117.7882352941178</v>
          </cell>
          <cell r="W77">
            <v>4200</v>
          </cell>
          <cell r="X77">
            <v>3700</v>
          </cell>
        </row>
        <row r="78">
          <cell r="B78" t="str">
            <v>9R000716</v>
          </cell>
          <cell r="C78" t="str">
            <v>完売</v>
          </cell>
          <cell r="D78"/>
          <cell r="E78">
            <v>0</v>
          </cell>
          <cell r="F78" t="str">
            <v>Ch.モンペラ・ブラン</v>
          </cell>
          <cell r="G78">
            <v>2016</v>
          </cell>
          <cell r="H78" t="str">
            <v>白</v>
          </cell>
          <cell r="I78" t="str">
            <v>ジャン・ルイ・ディスパーニュ</v>
          </cell>
          <cell r="J78" t="str">
            <v>AOC ボルドー</v>
          </cell>
          <cell r="K78">
            <v>750</v>
          </cell>
          <cell r="L78"/>
          <cell r="M78">
            <v>6.9</v>
          </cell>
          <cell r="N78">
            <v>132</v>
          </cell>
          <cell r="O78">
            <v>350</v>
          </cell>
          <cell r="P78">
            <v>1265.8432000000003</v>
          </cell>
          <cell r="Q78">
            <v>93.75</v>
          </cell>
          <cell r="R78">
            <v>1509.5932000000003</v>
          </cell>
          <cell r="S78">
            <v>2015.9920000000004</v>
          </cell>
          <cell r="T78">
            <v>4000</v>
          </cell>
          <cell r="U78">
            <v>1496.04</v>
          </cell>
          <cell r="V78">
            <v>1960.0470588235294</v>
          </cell>
          <cell r="W78">
            <v>3900</v>
          </cell>
          <cell r="X78">
            <v>3700</v>
          </cell>
        </row>
        <row r="79">
          <cell r="B79" t="str">
            <v>9R021009</v>
          </cell>
          <cell r="C79" t="str">
            <v>完売</v>
          </cell>
          <cell r="D79"/>
          <cell r="E79">
            <v>0</v>
          </cell>
          <cell r="F79" t="str">
            <v>Ch.ル・ドワイエンヌ</v>
          </cell>
          <cell r="G79">
            <v>2009</v>
          </cell>
          <cell r="H79" t="str">
            <v>赤</v>
          </cell>
          <cell r="I79"/>
          <cell r="J79" t="str">
            <v>AOC プルミエ・コート・ド・ボルドー</v>
          </cell>
          <cell r="K79">
            <v>750</v>
          </cell>
          <cell r="L79"/>
          <cell r="M79">
            <v>6</v>
          </cell>
          <cell r="N79">
            <v>132</v>
          </cell>
          <cell r="O79">
            <v>350</v>
          </cell>
          <cell r="P79">
            <v>1146.568</v>
          </cell>
          <cell r="Q79">
            <v>93.75</v>
          </cell>
          <cell r="R79">
            <v>1390.318</v>
          </cell>
          <cell r="S79">
            <v>1875.6682352941177</v>
          </cell>
          <cell r="T79">
            <v>3800</v>
          </cell>
          <cell r="U79">
            <v>1182.5</v>
          </cell>
          <cell r="V79">
            <v>1591.1764705882354</v>
          </cell>
          <cell r="W79">
            <v>3200</v>
          </cell>
          <cell r="X79">
            <v>3100</v>
          </cell>
        </row>
        <row r="80">
          <cell r="B80" t="str">
            <v>9R420413</v>
          </cell>
          <cell r="C80" t="e">
            <v>#N/A</v>
          </cell>
          <cell r="D80"/>
          <cell r="E80" t="e">
            <v>#N/A</v>
          </cell>
          <cell r="F80" t="str">
            <v>Ch.レ・シャルム・ゴタ－ル・ブラン</v>
          </cell>
          <cell r="G80">
            <v>2013</v>
          </cell>
          <cell r="H80" t="str">
            <v>白</v>
          </cell>
          <cell r="I80" t="str">
            <v>ティアンポン家</v>
          </cell>
          <cell r="J80" t="str">
            <v>AOC フラン・コート・ド・ボルドー</v>
          </cell>
          <cell r="K80">
            <v>750</v>
          </cell>
          <cell r="L80"/>
          <cell r="M80">
            <v>7.8</v>
          </cell>
          <cell r="N80">
            <v>132</v>
          </cell>
          <cell r="O80">
            <v>350</v>
          </cell>
          <cell r="P80">
            <v>1385.1183999999998</v>
          </cell>
          <cell r="Q80">
            <v>93.75</v>
          </cell>
          <cell r="R80">
            <v>1628.8683999999998</v>
          </cell>
          <cell r="S80">
            <v>2156.3157647058824</v>
          </cell>
          <cell r="T80">
            <v>4300</v>
          </cell>
          <cell r="U80" t="e">
            <v>#N/A</v>
          </cell>
          <cell r="V80" t="e">
            <v>#N/A</v>
          </cell>
          <cell r="W80" t="e">
            <v>#N/A</v>
          </cell>
          <cell r="X80">
            <v>3700</v>
          </cell>
        </row>
        <row r="81">
          <cell r="B81" t="str">
            <v>9R020909</v>
          </cell>
          <cell r="C81" t="str">
            <v>完売</v>
          </cell>
          <cell r="D81"/>
          <cell r="E81">
            <v>0</v>
          </cell>
          <cell r="F81" t="str">
            <v>Ch.レイノン</v>
          </cell>
          <cell r="G81">
            <v>2009</v>
          </cell>
          <cell r="H81" t="str">
            <v>赤</v>
          </cell>
          <cell r="I81"/>
          <cell r="J81" t="str">
            <v>AOC ボルドー</v>
          </cell>
          <cell r="K81">
            <v>750</v>
          </cell>
          <cell r="L81" t="str">
            <v xml:space="preserve">９０－９３点（WS) </v>
          </cell>
          <cell r="M81">
            <v>7.2</v>
          </cell>
          <cell r="N81">
            <v>132</v>
          </cell>
          <cell r="O81">
            <v>350</v>
          </cell>
          <cell r="P81">
            <v>1305.6016000000002</v>
          </cell>
          <cell r="Q81">
            <v>93.75</v>
          </cell>
          <cell r="R81">
            <v>1549.3516000000002</v>
          </cell>
          <cell r="S81">
            <v>2062.7665882352944</v>
          </cell>
          <cell r="T81">
            <v>4100</v>
          </cell>
          <cell r="U81">
            <v>1423</v>
          </cell>
          <cell r="V81">
            <v>1874.1176470588236</v>
          </cell>
          <cell r="W81">
            <v>3700</v>
          </cell>
          <cell r="X81">
            <v>3800</v>
          </cell>
        </row>
        <row r="82">
          <cell r="B82" t="str">
            <v>9R002715</v>
          </cell>
          <cell r="C82" t="str">
            <v>完売</v>
          </cell>
          <cell r="D82"/>
          <cell r="E82">
            <v>0</v>
          </cell>
          <cell r="F82" t="str">
            <v>アルト・ド・カントナック・ブラウン</v>
          </cell>
          <cell r="G82">
            <v>2015</v>
          </cell>
          <cell r="H82" t="str">
            <v>白</v>
          </cell>
          <cell r="I82" t="str">
            <v>カントナック・ブラウン３級</v>
          </cell>
          <cell r="J82" t="str">
            <v>AOC ボルドー</v>
          </cell>
          <cell r="K82">
            <v>750</v>
          </cell>
          <cell r="L82"/>
          <cell r="M82">
            <v>15.6</v>
          </cell>
          <cell r="N82">
            <v>132</v>
          </cell>
          <cell r="O82">
            <v>350</v>
          </cell>
          <cell r="P82">
            <v>2418.8368</v>
          </cell>
          <cell r="Q82">
            <v>93.75</v>
          </cell>
          <cell r="R82">
            <v>2662.5868</v>
          </cell>
          <cell r="S82">
            <v>3372.4550588235297</v>
          </cell>
          <cell r="T82">
            <v>6700</v>
          </cell>
          <cell r="U82">
            <v>2624.18</v>
          </cell>
          <cell r="V82">
            <v>3287.2705882352939</v>
          </cell>
          <cell r="W82">
            <v>6600</v>
          </cell>
          <cell r="X82">
            <v>6000</v>
          </cell>
        </row>
        <row r="83">
          <cell r="B83" t="str">
            <v>9R000812</v>
          </cell>
          <cell r="C83" t="str">
            <v>完売</v>
          </cell>
          <cell r="D83"/>
          <cell r="E83">
            <v>10</v>
          </cell>
          <cell r="F83" t="str">
            <v>イグレッグ・ド・イケム</v>
          </cell>
          <cell r="G83">
            <v>2012</v>
          </cell>
          <cell r="H83" t="str">
            <v>白</v>
          </cell>
          <cell r="I83" t="str">
            <v>ディケム(ｿｰﾃﾙﾇ1級）</v>
          </cell>
          <cell r="J83" t="str">
            <v>AOC ボルドー</v>
          </cell>
          <cell r="K83">
            <v>750</v>
          </cell>
          <cell r="L83" t="str">
            <v>９１－９３点</v>
          </cell>
          <cell r="M83">
            <v>99</v>
          </cell>
          <cell r="N83">
            <v>132</v>
          </cell>
          <cell r="O83">
            <v>350</v>
          </cell>
          <cell r="P83">
            <v>13471.672</v>
          </cell>
          <cell r="Q83">
            <v>93.75</v>
          </cell>
          <cell r="R83">
            <v>13715.422</v>
          </cell>
          <cell r="S83">
            <v>16375.790588235295</v>
          </cell>
          <cell r="T83">
            <v>32800</v>
          </cell>
          <cell r="U83">
            <v>13905.8</v>
          </cell>
          <cell r="V83">
            <v>16559.764705882353</v>
          </cell>
          <cell r="W83">
            <v>33100</v>
          </cell>
          <cell r="X83">
            <v>32200</v>
          </cell>
        </row>
        <row r="84">
          <cell r="B84" t="str">
            <v>9R000813</v>
          </cell>
          <cell r="C84" t="str">
            <v>完売</v>
          </cell>
          <cell r="D84"/>
          <cell r="E84">
            <v>19</v>
          </cell>
          <cell r="F84" t="str">
            <v>イグレッグ・ド・イケム</v>
          </cell>
          <cell r="G84">
            <v>2013</v>
          </cell>
          <cell r="H84" t="str">
            <v>白</v>
          </cell>
          <cell r="I84" t="str">
            <v>ディケム(ｿｰﾃﾙﾇ1級）</v>
          </cell>
          <cell r="J84" t="str">
            <v>AOC ボルドー</v>
          </cell>
          <cell r="K84">
            <v>750</v>
          </cell>
          <cell r="L84" t="str">
            <v>９６点(WS)</v>
          </cell>
          <cell r="M84">
            <v>92</v>
          </cell>
          <cell r="N84">
            <v>132</v>
          </cell>
          <cell r="O84">
            <v>350</v>
          </cell>
          <cell r="P84">
            <v>12543.976000000001</v>
          </cell>
          <cell r="Q84">
            <v>93.75</v>
          </cell>
          <cell r="R84">
            <v>12787.726000000001</v>
          </cell>
          <cell r="S84">
            <v>15284.383529411765</v>
          </cell>
          <cell r="T84">
            <v>30600</v>
          </cell>
          <cell r="U84">
            <v>12939.84</v>
          </cell>
          <cell r="V84">
            <v>15423.341176470589</v>
          </cell>
          <cell r="W84">
            <v>30800</v>
          </cell>
          <cell r="X84">
            <v>31100</v>
          </cell>
        </row>
        <row r="85">
          <cell r="B85" t="str">
            <v>9R000815</v>
          </cell>
          <cell r="C85" t="str">
            <v>完売</v>
          </cell>
          <cell r="D85"/>
          <cell r="E85">
            <v>0</v>
          </cell>
          <cell r="F85" t="str">
            <v>イグレッグ・ド・イケム</v>
          </cell>
          <cell r="G85">
            <v>2015</v>
          </cell>
          <cell r="H85" t="str">
            <v>白</v>
          </cell>
          <cell r="I85" t="str">
            <v>ディケム(ｿｰﾃﾙﾇ1級）</v>
          </cell>
          <cell r="J85" t="str">
            <v>AOC ボルドー</v>
          </cell>
          <cell r="K85">
            <v>750</v>
          </cell>
          <cell r="L85" t="str">
            <v>92点、95点（WS)</v>
          </cell>
          <cell r="M85">
            <v>98</v>
          </cell>
          <cell r="N85">
            <v>132</v>
          </cell>
          <cell r="O85">
            <v>350</v>
          </cell>
          <cell r="P85">
            <v>13339.144</v>
          </cell>
          <cell r="Q85">
            <v>93.75</v>
          </cell>
          <cell r="R85">
            <v>13582.894</v>
          </cell>
          <cell r="S85">
            <v>16219.875294117648</v>
          </cell>
          <cell r="T85">
            <v>32400</v>
          </cell>
          <cell r="U85">
            <v>11495</v>
          </cell>
          <cell r="V85">
            <v>13723.529411764706</v>
          </cell>
          <cell r="W85">
            <v>27400</v>
          </cell>
          <cell r="X85">
            <v>30100</v>
          </cell>
        </row>
        <row r="86">
          <cell r="B86" t="str">
            <v>9R000816</v>
          </cell>
          <cell r="C86" t="str">
            <v>完売</v>
          </cell>
          <cell r="D86"/>
          <cell r="E86">
            <v>0</v>
          </cell>
          <cell r="F86" t="str">
            <v>イグレッグ・ド・イケム</v>
          </cell>
          <cell r="G86">
            <v>2016</v>
          </cell>
          <cell r="H86" t="str">
            <v>白</v>
          </cell>
          <cell r="I86" t="str">
            <v>ディケム(ｿｰﾃﾙﾇ1級）</v>
          </cell>
          <cell r="J86" t="str">
            <v>AOC ボルドー</v>
          </cell>
          <cell r="K86">
            <v>750</v>
          </cell>
          <cell r="L86" t="str">
            <v>91点</v>
          </cell>
          <cell r="M86">
            <v>98</v>
          </cell>
          <cell r="N86">
            <v>132</v>
          </cell>
          <cell r="O86">
            <v>350</v>
          </cell>
          <cell r="P86">
            <v>13339.144</v>
          </cell>
          <cell r="Q86">
            <v>93.75</v>
          </cell>
          <cell r="R86">
            <v>13582.894</v>
          </cell>
          <cell r="S86">
            <v>16219.875294117648</v>
          </cell>
          <cell r="T86">
            <v>32400</v>
          </cell>
          <cell r="U86">
            <v>13748</v>
          </cell>
          <cell r="V86">
            <v>16374.117647058823</v>
          </cell>
          <cell r="W86">
            <v>32700</v>
          </cell>
          <cell r="X86">
            <v>32000</v>
          </cell>
        </row>
        <row r="87">
          <cell r="B87" t="str">
            <v>9R000817</v>
          </cell>
          <cell r="C87" t="str">
            <v>完売</v>
          </cell>
          <cell r="D87"/>
          <cell r="E87">
            <v>0</v>
          </cell>
          <cell r="F87" t="str">
            <v>イグレッグ・ド・イケム</v>
          </cell>
          <cell r="G87">
            <v>2017</v>
          </cell>
          <cell r="H87" t="str">
            <v>白</v>
          </cell>
          <cell r="I87" t="str">
            <v>ディケム(ｿｰﾃﾙﾇ1級）</v>
          </cell>
          <cell r="J87" t="str">
            <v>AOC ボルドー</v>
          </cell>
          <cell r="K87">
            <v>750</v>
          </cell>
          <cell r="L87"/>
          <cell r="M87">
            <v>98</v>
          </cell>
          <cell r="N87">
            <v>132</v>
          </cell>
          <cell r="O87">
            <v>350</v>
          </cell>
          <cell r="P87">
            <v>13339.144</v>
          </cell>
          <cell r="Q87">
            <v>93.75</v>
          </cell>
          <cell r="R87">
            <v>13582.894</v>
          </cell>
          <cell r="S87">
            <v>16219.875294117648</v>
          </cell>
          <cell r="T87">
            <v>32400</v>
          </cell>
          <cell r="U87">
            <v>13188</v>
          </cell>
          <cell r="V87">
            <v>15715.294117647059</v>
          </cell>
          <cell r="W87">
            <v>31400</v>
          </cell>
          <cell r="X87">
            <v>32000</v>
          </cell>
        </row>
        <row r="88">
          <cell r="B88" t="str">
            <v>9R000818</v>
          </cell>
          <cell r="C88">
            <v>10</v>
          </cell>
          <cell r="D88" t="str">
            <v>NEW</v>
          </cell>
          <cell r="E88">
            <v>21</v>
          </cell>
          <cell r="F88" t="str">
            <v>イグレッグ・ド・イケム</v>
          </cell>
          <cell r="G88">
            <v>2018</v>
          </cell>
          <cell r="H88" t="str">
            <v>白</v>
          </cell>
          <cell r="I88" t="str">
            <v>ディケム(ｿｰﾃﾙﾇ1級）</v>
          </cell>
          <cell r="J88" t="str">
            <v>AOC ボルドー</v>
          </cell>
          <cell r="K88">
            <v>750</v>
          </cell>
          <cell r="L88" t="str">
            <v xml:space="preserve">    </v>
          </cell>
          <cell r="M88">
            <v>104</v>
          </cell>
          <cell r="N88">
            <v>132</v>
          </cell>
          <cell r="O88">
            <v>350</v>
          </cell>
          <cell r="P88">
            <v>14134.312</v>
          </cell>
          <cell r="Q88">
            <v>93.75</v>
          </cell>
          <cell r="R88">
            <v>14378.062</v>
          </cell>
          <cell r="S88">
            <v>17155.367058823529</v>
          </cell>
          <cell r="T88">
            <v>34300</v>
          </cell>
          <cell r="U88">
            <v>14385.87</v>
          </cell>
          <cell r="V88">
            <v>17124.552941176473</v>
          </cell>
          <cell r="W88">
            <v>34200</v>
          </cell>
          <cell r="X88">
            <v>35500</v>
          </cell>
        </row>
        <row r="89">
          <cell r="B89" t="str">
            <v>9R001510</v>
          </cell>
          <cell r="C89" t="str">
            <v>完売</v>
          </cell>
          <cell r="D89"/>
          <cell r="E89">
            <v>0</v>
          </cell>
          <cell r="F89" t="str">
            <v>ヴァランドロー・ブラン</v>
          </cell>
          <cell r="G89">
            <v>2010</v>
          </cell>
          <cell r="H89" t="str">
            <v>白</v>
          </cell>
          <cell r="I89" t="str">
            <v>ヴァランドロー（第１特級 ｼｬﾄｰB）</v>
          </cell>
          <cell r="J89" t="str">
            <v>AOC ボルドー</v>
          </cell>
          <cell r="K89">
            <v>750</v>
          </cell>
          <cell r="L89" t="str">
            <v>９５点</v>
          </cell>
          <cell r="M89">
            <v>61.25</v>
          </cell>
          <cell r="N89">
            <v>132</v>
          </cell>
          <cell r="O89">
            <v>350</v>
          </cell>
          <cell r="P89">
            <v>8468.74</v>
          </cell>
          <cell r="Q89">
            <v>93.75</v>
          </cell>
          <cell r="R89">
            <v>8712.49</v>
          </cell>
          <cell r="S89">
            <v>10489.988235294117</v>
          </cell>
          <cell r="T89">
            <v>21000</v>
          </cell>
          <cell r="U89">
            <v>8915</v>
          </cell>
          <cell r="V89">
            <v>10688.235294117647</v>
          </cell>
          <cell r="W89">
            <v>21400</v>
          </cell>
          <cell r="X89">
            <v>22200</v>
          </cell>
        </row>
        <row r="90">
          <cell r="B90" t="str">
            <v>9R001511</v>
          </cell>
          <cell r="C90" t="str">
            <v>完売</v>
          </cell>
          <cell r="D90"/>
          <cell r="E90">
            <v>0</v>
          </cell>
          <cell r="F90" t="str">
            <v>ヴァランドロー・ブラン</v>
          </cell>
          <cell r="G90">
            <v>2011</v>
          </cell>
          <cell r="H90" t="str">
            <v>白</v>
          </cell>
          <cell r="I90" t="str">
            <v>ヴァランドロー（第１特級 ｼｬﾄｰB）</v>
          </cell>
          <cell r="J90" t="str">
            <v>AOC ボルドー</v>
          </cell>
          <cell r="K90">
            <v>750</v>
          </cell>
          <cell r="L90" t="str">
            <v>９５点</v>
          </cell>
          <cell r="M90">
            <v>61.25</v>
          </cell>
          <cell r="N90">
            <v>132</v>
          </cell>
          <cell r="O90">
            <v>350</v>
          </cell>
          <cell r="P90">
            <v>8468.74</v>
          </cell>
          <cell r="Q90">
            <v>93.75</v>
          </cell>
          <cell r="R90">
            <v>8712.49</v>
          </cell>
          <cell r="S90">
            <v>10489.988235294117</v>
          </cell>
          <cell r="T90">
            <v>21000</v>
          </cell>
          <cell r="U90">
            <v>8915</v>
          </cell>
          <cell r="V90">
            <v>10688.235294117647</v>
          </cell>
          <cell r="W90">
            <v>21400</v>
          </cell>
          <cell r="X90">
            <v>22200</v>
          </cell>
        </row>
        <row r="91">
          <cell r="B91" t="str">
            <v>9R001515</v>
          </cell>
          <cell r="C91" t="str">
            <v>完売</v>
          </cell>
          <cell r="D91"/>
          <cell r="E91">
            <v>0</v>
          </cell>
          <cell r="F91" t="str">
            <v>ヴァランドロー・ブラン</v>
          </cell>
          <cell r="G91">
            <v>2015</v>
          </cell>
          <cell r="H91" t="str">
            <v>白</v>
          </cell>
          <cell r="I91" t="str">
            <v>ヴァランドロー（第１特級 ｼｬﾄｰB）</v>
          </cell>
          <cell r="J91" t="str">
            <v>AOC ボルドー</v>
          </cell>
          <cell r="K91">
            <v>750</v>
          </cell>
          <cell r="L91"/>
          <cell r="M91">
            <v>36.75</v>
          </cell>
          <cell r="N91">
            <v>132</v>
          </cell>
          <cell r="O91">
            <v>350</v>
          </cell>
          <cell r="P91">
            <v>5221.8040000000001</v>
          </cell>
          <cell r="Q91">
            <v>93.75</v>
          </cell>
          <cell r="R91">
            <v>5465.5540000000001</v>
          </cell>
          <cell r="S91">
            <v>6670.0635294117646</v>
          </cell>
          <cell r="T91">
            <v>13300</v>
          </cell>
          <cell r="U91">
            <v>5076</v>
          </cell>
          <cell r="V91">
            <v>6171.7647058823532</v>
          </cell>
          <cell r="W91">
            <v>12300</v>
          </cell>
          <cell r="X91">
            <v>12500</v>
          </cell>
        </row>
        <row r="92">
          <cell r="B92" t="str">
            <v>9R001410</v>
          </cell>
          <cell r="C92" t="str">
            <v>完売</v>
          </cell>
          <cell r="D92"/>
          <cell r="E92">
            <v>0</v>
          </cell>
          <cell r="F92" t="str">
            <v>ヴァン・ブラン・ド・パルメ</v>
          </cell>
          <cell r="G92">
            <v>2010</v>
          </cell>
          <cell r="H92" t="str">
            <v>白</v>
          </cell>
          <cell r="I92" t="str">
            <v>Ch.パルメ(3級）</v>
          </cell>
          <cell r="J92" t="str">
            <v>AOC ボルドー</v>
          </cell>
          <cell r="K92">
            <v>750</v>
          </cell>
          <cell r="L92"/>
          <cell r="M92">
            <v>135</v>
          </cell>
          <cell r="N92">
            <v>132</v>
          </cell>
          <cell r="O92">
            <v>350</v>
          </cell>
          <cell r="P92">
            <v>18242.68</v>
          </cell>
          <cell r="Q92">
            <v>93.75</v>
          </cell>
          <cell r="R92">
            <v>18486.43</v>
          </cell>
          <cell r="S92">
            <v>21988.74117647059</v>
          </cell>
          <cell r="T92">
            <v>44000</v>
          </cell>
          <cell r="U92">
            <v>18311.71</v>
          </cell>
          <cell r="V92">
            <v>21743.188235294117</v>
          </cell>
          <cell r="W92">
            <v>43500</v>
          </cell>
          <cell r="X92">
            <v>45400</v>
          </cell>
        </row>
        <row r="93">
          <cell r="B93" t="str">
            <v>9R001412</v>
          </cell>
          <cell r="C93" t="str">
            <v>完売</v>
          </cell>
          <cell r="D93"/>
          <cell r="E93">
            <v>0</v>
          </cell>
          <cell r="F93" t="str">
            <v>ヴァン・ブラン・ド・パルメ</v>
          </cell>
          <cell r="G93">
            <v>2012</v>
          </cell>
          <cell r="H93" t="str">
            <v>白</v>
          </cell>
          <cell r="I93" t="str">
            <v>Ch.パルメ(3級）</v>
          </cell>
          <cell r="J93" t="str">
            <v>AOC ボルドー</v>
          </cell>
          <cell r="K93">
            <v>750</v>
          </cell>
          <cell r="L93"/>
          <cell r="M93">
            <v>3.85</v>
          </cell>
          <cell r="N93">
            <v>132</v>
          </cell>
          <cell r="O93">
            <v>350</v>
          </cell>
          <cell r="P93">
            <v>861.63280000000009</v>
          </cell>
          <cell r="Q93">
            <v>93.75</v>
          </cell>
          <cell r="R93">
            <v>1105.3828000000001</v>
          </cell>
          <cell r="S93">
            <v>1540.4503529411766</v>
          </cell>
          <cell r="T93">
            <v>3100</v>
          </cell>
          <cell r="U93">
            <v>689</v>
          </cell>
          <cell r="V93">
            <v>1010.5882352941177</v>
          </cell>
          <cell r="W93">
            <v>2000</v>
          </cell>
          <cell r="X93">
            <v>2300</v>
          </cell>
        </row>
        <row r="94">
          <cell r="B94" t="str">
            <v>9R021809</v>
          </cell>
          <cell r="C94" t="str">
            <v>完売</v>
          </cell>
          <cell r="D94"/>
          <cell r="E94">
            <v>0</v>
          </cell>
          <cell r="F94" t="str">
            <v>ヴァン・ミル</v>
          </cell>
          <cell r="G94">
            <v>2009</v>
          </cell>
          <cell r="H94" t="str">
            <v>赤</v>
          </cell>
          <cell r="I94" t="str">
            <v>ジャン・フィリップ・ジャヌイクス</v>
          </cell>
          <cell r="J94" t="str">
            <v>AOC ボルドー・シューペリュール</v>
          </cell>
          <cell r="K94">
            <v>750</v>
          </cell>
          <cell r="L94"/>
          <cell r="M94">
            <v>21.5</v>
          </cell>
          <cell r="N94">
            <v>132</v>
          </cell>
          <cell r="O94">
            <v>350</v>
          </cell>
          <cell r="P94">
            <v>3200.752</v>
          </cell>
          <cell r="Q94">
            <v>93.75</v>
          </cell>
          <cell r="R94">
            <v>3444.502</v>
          </cell>
          <cell r="S94">
            <v>4292.3552941176476</v>
          </cell>
          <cell r="T94">
            <v>8600</v>
          </cell>
          <cell r="U94">
            <v>3307.66</v>
          </cell>
          <cell r="V94">
            <v>4091.3647058823531</v>
          </cell>
          <cell r="W94">
            <v>8200</v>
          </cell>
          <cell r="X94">
            <v>8200</v>
          </cell>
        </row>
        <row r="95">
          <cell r="B95" t="str">
            <v>9R021810</v>
          </cell>
          <cell r="C95" t="str">
            <v>完売</v>
          </cell>
          <cell r="D95"/>
          <cell r="E95">
            <v>0</v>
          </cell>
          <cell r="F95" t="str">
            <v>ヴァン・ミル</v>
          </cell>
          <cell r="G95">
            <v>2010</v>
          </cell>
          <cell r="H95" t="str">
            <v>赤</v>
          </cell>
          <cell r="I95" t="str">
            <v>ジャン・フィリップ・ジャヌイクス</v>
          </cell>
          <cell r="J95" t="str">
            <v>AOC ボルドー・シューペリュール</v>
          </cell>
          <cell r="K95">
            <v>750</v>
          </cell>
          <cell r="L95" t="str">
            <v>８９＋点</v>
          </cell>
          <cell r="M95">
            <v>22.5</v>
          </cell>
          <cell r="N95">
            <v>132</v>
          </cell>
          <cell r="O95">
            <v>350</v>
          </cell>
          <cell r="P95">
            <v>3333.28</v>
          </cell>
          <cell r="Q95">
            <v>93.75</v>
          </cell>
          <cell r="R95">
            <v>3577.03</v>
          </cell>
          <cell r="S95">
            <v>4448.2705882352948</v>
          </cell>
          <cell r="T95">
            <v>8900</v>
          </cell>
          <cell r="U95">
            <v>3514.75</v>
          </cell>
          <cell r="V95">
            <v>4335</v>
          </cell>
          <cell r="W95">
            <v>8700</v>
          </cell>
          <cell r="X95">
            <v>8700</v>
          </cell>
        </row>
        <row r="96">
          <cell r="B96" t="str">
            <v>9R021812</v>
          </cell>
          <cell r="C96" t="str">
            <v>完売</v>
          </cell>
          <cell r="D96"/>
          <cell r="E96">
            <v>0</v>
          </cell>
          <cell r="F96" t="str">
            <v>ヴァン・ミル</v>
          </cell>
          <cell r="G96">
            <v>2012</v>
          </cell>
          <cell r="H96" t="str">
            <v>赤</v>
          </cell>
          <cell r="I96" t="str">
            <v>ジャン・フィリップ・ジャヌイクス</v>
          </cell>
          <cell r="J96" t="str">
            <v>AOC ボルドー・シューペリュール</v>
          </cell>
          <cell r="K96">
            <v>750</v>
          </cell>
          <cell r="L96"/>
          <cell r="M96">
            <v>17.399999999999999</v>
          </cell>
          <cell r="N96">
            <v>132</v>
          </cell>
          <cell r="O96">
            <v>350</v>
          </cell>
          <cell r="P96">
            <v>2657.3871999999997</v>
          </cell>
          <cell r="Q96">
            <v>93.75</v>
          </cell>
          <cell r="R96">
            <v>2901.1371999999997</v>
          </cell>
          <cell r="S96">
            <v>3653.1025882352938</v>
          </cell>
          <cell r="T96">
            <v>7300</v>
          </cell>
          <cell r="U96">
            <v>2747.3</v>
          </cell>
          <cell r="V96">
            <v>3432.1176470588239</v>
          </cell>
          <cell r="W96">
            <v>6900</v>
          </cell>
          <cell r="X96">
            <v>6900</v>
          </cell>
        </row>
        <row r="97">
          <cell r="B97" t="str">
            <v>9R001614</v>
          </cell>
          <cell r="C97" t="str">
            <v>完売</v>
          </cell>
          <cell r="D97"/>
          <cell r="E97">
            <v>0</v>
          </cell>
          <cell r="F97" t="str">
            <v>ヴィルジニー・ド・ヴァランドロー・ブラン</v>
          </cell>
          <cell r="G97">
            <v>2014</v>
          </cell>
          <cell r="H97" t="str">
            <v>白</v>
          </cell>
          <cell r="I97" t="str">
            <v>ヴァランドロー（第1特級 ｼｬﾄｰB）</v>
          </cell>
          <cell r="J97" t="str">
            <v>AOC ボルドー</v>
          </cell>
          <cell r="K97">
            <v>750</v>
          </cell>
          <cell r="L97"/>
          <cell r="M97">
            <v>18.400000000000002</v>
          </cell>
          <cell r="N97">
            <v>132</v>
          </cell>
          <cell r="O97">
            <v>350</v>
          </cell>
          <cell r="P97">
            <v>2789.9152000000004</v>
          </cell>
          <cell r="Q97">
            <v>93.75</v>
          </cell>
          <cell r="R97">
            <v>3033.6652000000004</v>
          </cell>
          <cell r="S97">
            <v>3809.0178823529418</v>
          </cell>
          <cell r="T97">
            <v>7600</v>
          </cell>
          <cell r="U97">
            <v>2939.44</v>
          </cell>
          <cell r="V97">
            <v>3658.1647058823532</v>
          </cell>
          <cell r="W97">
            <v>7300</v>
          </cell>
          <cell r="X97">
            <v>7400</v>
          </cell>
        </row>
        <row r="98">
          <cell r="B98" t="str">
            <v>9R001615</v>
          </cell>
          <cell r="C98" t="str">
            <v>完売</v>
          </cell>
          <cell r="D98"/>
          <cell r="E98">
            <v>0</v>
          </cell>
          <cell r="F98" t="str">
            <v>ヴィルジニー・ド・ヴァランドロー・ブラン</v>
          </cell>
          <cell r="G98">
            <v>2015</v>
          </cell>
          <cell r="H98" t="str">
            <v>白</v>
          </cell>
          <cell r="I98" t="str">
            <v>ヴァランドロー（第1特級 ｼｬﾄｰB）</v>
          </cell>
          <cell r="J98" t="str">
            <v>AOC ボルドー</v>
          </cell>
          <cell r="K98">
            <v>750</v>
          </cell>
          <cell r="L98"/>
          <cell r="M98">
            <v>19</v>
          </cell>
          <cell r="N98">
            <v>132</v>
          </cell>
          <cell r="O98">
            <v>350</v>
          </cell>
          <cell r="P98">
            <v>2869.4319999999998</v>
          </cell>
          <cell r="Q98">
            <v>93.75</v>
          </cell>
          <cell r="R98">
            <v>3113.1819999999998</v>
          </cell>
          <cell r="S98">
            <v>3902.5670588235294</v>
          </cell>
          <cell r="T98">
            <v>7800</v>
          </cell>
          <cell r="U98">
            <v>2619.5</v>
          </cell>
          <cell r="V98">
            <v>3281.7647058823532</v>
          </cell>
          <cell r="W98">
            <v>6600</v>
          </cell>
          <cell r="X98">
            <v>7400</v>
          </cell>
        </row>
        <row r="99">
          <cell r="B99" t="str">
            <v>9R000100</v>
          </cell>
          <cell r="C99" t="e">
            <v>#N/A</v>
          </cell>
          <cell r="D99"/>
          <cell r="E99" t="e">
            <v>#N/A</v>
          </cell>
          <cell r="F99" t="str">
            <v>エール・ダルジャン</v>
          </cell>
          <cell r="G99">
            <v>2000</v>
          </cell>
          <cell r="H99" t="str">
            <v>白</v>
          </cell>
          <cell r="I99" t="str">
            <v>ムートン(ﾎﾟｲﾔｯｸ1級）</v>
          </cell>
          <cell r="J99" t="str">
            <v>AOC ボルドー</v>
          </cell>
          <cell r="K99">
            <v>750</v>
          </cell>
          <cell r="L99" t="str">
            <v>９０点</v>
          </cell>
          <cell r="M99">
            <v>55</v>
          </cell>
          <cell r="N99">
            <v>132</v>
          </cell>
          <cell r="O99">
            <v>350</v>
          </cell>
          <cell r="P99">
            <v>7640.44</v>
          </cell>
          <cell r="Q99">
            <v>93.75</v>
          </cell>
          <cell r="R99">
            <v>7884.19</v>
          </cell>
          <cell r="S99">
            <v>9515.5176470588231</v>
          </cell>
          <cell r="T99">
            <v>19000</v>
          </cell>
          <cell r="U99" t="e">
            <v>#N/A</v>
          </cell>
          <cell r="V99" t="e">
            <v>#N/A</v>
          </cell>
          <cell r="W99" t="e">
            <v>#N/A</v>
          </cell>
          <cell r="X99">
            <v>13500</v>
          </cell>
        </row>
        <row r="100">
          <cell r="B100" t="str">
            <v>9R000111</v>
          </cell>
          <cell r="C100" t="str">
            <v>完売</v>
          </cell>
          <cell r="D100"/>
          <cell r="E100">
            <v>0</v>
          </cell>
          <cell r="F100" t="str">
            <v>エール・ダルジャン</v>
          </cell>
          <cell r="G100">
            <v>2011</v>
          </cell>
          <cell r="H100" t="str">
            <v>白</v>
          </cell>
          <cell r="I100" t="str">
            <v>ムートン(ﾎﾟｲﾔｯｸ1級）</v>
          </cell>
          <cell r="J100" t="str">
            <v>AOC ボルドー</v>
          </cell>
          <cell r="K100">
            <v>750</v>
          </cell>
          <cell r="L100" t="str">
            <v>90-92点</v>
          </cell>
          <cell r="M100">
            <v>59.2</v>
          </cell>
          <cell r="N100">
            <v>132</v>
          </cell>
          <cell r="O100">
            <v>350</v>
          </cell>
          <cell r="P100">
            <v>8197.0576000000001</v>
          </cell>
          <cell r="Q100">
            <v>93.75</v>
          </cell>
          <cell r="R100">
            <v>8440.8076000000001</v>
          </cell>
          <cell r="S100">
            <v>10170.361882352941</v>
          </cell>
          <cell r="T100">
            <v>20300</v>
          </cell>
          <cell r="U100">
            <v>8243</v>
          </cell>
          <cell r="V100">
            <v>9897.6470588235297</v>
          </cell>
          <cell r="W100">
            <v>19800</v>
          </cell>
          <cell r="X100">
            <v>19500</v>
          </cell>
        </row>
        <row r="101">
          <cell r="B101" t="str">
            <v>9R000115</v>
          </cell>
          <cell r="C101" t="str">
            <v>完売</v>
          </cell>
          <cell r="D101"/>
          <cell r="E101">
            <v>4</v>
          </cell>
          <cell r="F101" t="str">
            <v>エール・ダルジャン</v>
          </cell>
          <cell r="G101">
            <v>2015</v>
          </cell>
          <cell r="H101" t="str">
            <v>白</v>
          </cell>
          <cell r="I101" t="str">
            <v>ムートン(ﾎﾟｲﾔｯｸ1級）</v>
          </cell>
          <cell r="J101" t="str">
            <v>AOC ボルドー</v>
          </cell>
          <cell r="K101">
            <v>750</v>
          </cell>
          <cell r="L101" t="str">
            <v>WA93</v>
          </cell>
          <cell r="M101">
            <v>58</v>
          </cell>
          <cell r="N101">
            <v>132</v>
          </cell>
          <cell r="O101">
            <v>350</v>
          </cell>
          <cell r="P101">
            <v>8038.0240000000003</v>
          </cell>
          <cell r="Q101">
            <v>93.75</v>
          </cell>
          <cell r="R101">
            <v>8281.7740000000013</v>
          </cell>
          <cell r="S101">
            <v>9983.2635294117663</v>
          </cell>
          <cell r="T101">
            <v>20000</v>
          </cell>
          <cell r="U101">
            <v>7870.75</v>
          </cell>
          <cell r="V101">
            <v>9459.7058823529405</v>
          </cell>
          <cell r="W101">
            <v>18900</v>
          </cell>
          <cell r="X101">
            <v>20000</v>
          </cell>
        </row>
        <row r="102">
          <cell r="B102" t="str">
            <v>9R000116</v>
          </cell>
          <cell r="C102" t="str">
            <v>完売</v>
          </cell>
          <cell r="D102"/>
          <cell r="E102">
            <v>0</v>
          </cell>
          <cell r="F102" t="str">
            <v>エール・ダルジャン</v>
          </cell>
          <cell r="G102">
            <v>2016</v>
          </cell>
          <cell r="H102" t="str">
            <v>白</v>
          </cell>
          <cell r="I102" t="str">
            <v>ムートン(ﾎﾟｲﾔｯｸ1級）</v>
          </cell>
          <cell r="J102" t="str">
            <v>AOC ボルドー</v>
          </cell>
          <cell r="K102">
            <v>750</v>
          </cell>
          <cell r="L102"/>
          <cell r="M102">
            <v>51.6</v>
          </cell>
          <cell r="N102">
            <v>132</v>
          </cell>
          <cell r="O102">
            <v>350</v>
          </cell>
          <cell r="P102">
            <v>7189.8447999999999</v>
          </cell>
          <cell r="Q102">
            <v>93.75</v>
          </cell>
          <cell r="R102">
            <v>7433.5947999999999</v>
          </cell>
          <cell r="S102">
            <v>8985.4056470588239</v>
          </cell>
          <cell r="T102">
            <v>18000</v>
          </cell>
          <cell r="U102">
            <v>7347</v>
          </cell>
          <cell r="V102">
            <v>8843.5294117647063</v>
          </cell>
          <cell r="W102">
            <v>17700</v>
          </cell>
          <cell r="X102">
            <v>17500</v>
          </cell>
        </row>
        <row r="103">
          <cell r="B103" t="str">
            <v>9R000117</v>
          </cell>
          <cell r="C103" t="str">
            <v>完売</v>
          </cell>
          <cell r="D103"/>
          <cell r="E103">
            <v>0</v>
          </cell>
          <cell r="F103" t="str">
            <v>エール・ダルジャン</v>
          </cell>
          <cell r="G103">
            <v>2017</v>
          </cell>
          <cell r="H103" t="str">
            <v>白</v>
          </cell>
          <cell r="I103" t="str">
            <v>ムートン(ﾎﾟｲﾔｯｸ1級）</v>
          </cell>
          <cell r="J103" t="str">
            <v>AOC ボルドー</v>
          </cell>
          <cell r="K103">
            <v>750</v>
          </cell>
          <cell r="L103"/>
          <cell r="M103">
            <v>63</v>
          </cell>
          <cell r="N103">
            <v>132</v>
          </cell>
          <cell r="O103">
            <v>350</v>
          </cell>
          <cell r="P103">
            <v>8700.6640000000007</v>
          </cell>
          <cell r="Q103">
            <v>93.75</v>
          </cell>
          <cell r="R103">
            <v>8944.4140000000007</v>
          </cell>
          <cell r="S103">
            <v>10762.840000000002</v>
          </cell>
          <cell r="T103">
            <v>21500</v>
          </cell>
          <cell r="U103">
            <v>8765.58</v>
          </cell>
          <cell r="V103">
            <v>10512.447058823529</v>
          </cell>
          <cell r="W103">
            <v>21000</v>
          </cell>
          <cell r="X103">
            <v>23000</v>
          </cell>
        </row>
        <row r="104">
          <cell r="B104" t="str">
            <v>9R000119</v>
          </cell>
          <cell r="C104" t="str">
            <v>完売</v>
          </cell>
          <cell r="D104"/>
          <cell r="E104">
            <v>0</v>
          </cell>
          <cell r="F104" t="str">
            <v>エール・ダルジャン</v>
          </cell>
          <cell r="G104">
            <v>2019</v>
          </cell>
          <cell r="H104" t="str">
            <v>白</v>
          </cell>
          <cell r="I104" t="str">
            <v>ムートン(ﾎﾟｲﾔｯｸ1級）</v>
          </cell>
          <cell r="J104" t="str">
            <v>AOC ボルドー</v>
          </cell>
          <cell r="K104">
            <v>750</v>
          </cell>
          <cell r="L104" t="str">
            <v/>
          </cell>
          <cell r="M104">
            <v>64</v>
          </cell>
          <cell r="N104">
            <v>132</v>
          </cell>
          <cell r="O104">
            <v>350</v>
          </cell>
          <cell r="P104">
            <v>8833.1920000000009</v>
          </cell>
          <cell r="Q104">
            <v>93.75</v>
          </cell>
          <cell r="R104">
            <v>9076.9420000000009</v>
          </cell>
          <cell r="S104">
            <v>10918.755294117649</v>
          </cell>
          <cell r="T104">
            <v>21800</v>
          </cell>
          <cell r="U104">
            <v>8896.16</v>
          </cell>
          <cell r="V104">
            <v>10666.070588235294</v>
          </cell>
          <cell r="W104">
            <v>21300</v>
          </cell>
          <cell r="X104">
            <v>23400</v>
          </cell>
        </row>
        <row r="105">
          <cell r="B105" t="str">
            <v>9R000212</v>
          </cell>
          <cell r="C105" t="str">
            <v>完売</v>
          </cell>
          <cell r="D105"/>
          <cell r="E105">
            <v>0</v>
          </cell>
          <cell r="F105" t="str">
            <v>エール・ド・リューセック</v>
          </cell>
          <cell r="G105">
            <v>2012</v>
          </cell>
          <cell r="H105" t="str">
            <v>白</v>
          </cell>
          <cell r="I105" t="str">
            <v>リューセック（ｿﾃｰﾙﾇ１級）</v>
          </cell>
          <cell r="J105" t="str">
            <v>AOC ボルドー</v>
          </cell>
          <cell r="K105">
            <v>750</v>
          </cell>
          <cell r="L105" t="str">
            <v>８９点</v>
          </cell>
          <cell r="M105">
            <v>11.25</v>
          </cell>
          <cell r="N105">
            <v>132</v>
          </cell>
          <cell r="O105">
            <v>350</v>
          </cell>
          <cell r="P105">
            <v>1842.34</v>
          </cell>
          <cell r="Q105">
            <v>93.75</v>
          </cell>
          <cell r="R105">
            <v>2086.09</v>
          </cell>
          <cell r="S105">
            <v>2694.223529411765</v>
          </cell>
          <cell r="T105">
            <v>5400</v>
          </cell>
          <cell r="U105">
            <v>2070.38</v>
          </cell>
          <cell r="V105">
            <v>2635.7411764705885</v>
          </cell>
          <cell r="W105">
            <v>5300</v>
          </cell>
          <cell r="X105">
            <v>4900</v>
          </cell>
        </row>
        <row r="106">
          <cell r="B106" t="str">
            <v>9R000215</v>
          </cell>
          <cell r="C106" t="str">
            <v>完売</v>
          </cell>
          <cell r="D106"/>
          <cell r="E106">
            <v>0</v>
          </cell>
          <cell r="F106" t="str">
            <v>エール・ド・リューセック</v>
          </cell>
          <cell r="G106">
            <v>2015</v>
          </cell>
          <cell r="H106" t="str">
            <v>白</v>
          </cell>
          <cell r="I106" t="str">
            <v>リューセック（ｿﾃｰﾙﾇ１級）</v>
          </cell>
          <cell r="J106" t="str">
            <v>AOC ボルドー</v>
          </cell>
          <cell r="K106">
            <v>750</v>
          </cell>
          <cell r="L106" t="str">
            <v>88-90点</v>
          </cell>
          <cell r="M106">
            <v>11</v>
          </cell>
          <cell r="N106">
            <v>132</v>
          </cell>
          <cell r="O106">
            <v>350</v>
          </cell>
          <cell r="P106">
            <v>1809.2080000000001</v>
          </cell>
          <cell r="Q106">
            <v>93.75</v>
          </cell>
          <cell r="R106">
            <v>2052.9580000000001</v>
          </cell>
          <cell r="S106">
            <v>2655.2447058823532</v>
          </cell>
          <cell r="T106">
            <v>5300</v>
          </cell>
          <cell r="U106">
            <v>1886.75</v>
          </cell>
          <cell r="V106">
            <v>2419.7058823529414</v>
          </cell>
          <cell r="W106">
            <v>4800</v>
          </cell>
          <cell r="X106">
            <v>4700</v>
          </cell>
        </row>
        <row r="107">
          <cell r="B107" t="str">
            <v>9R000216</v>
          </cell>
          <cell r="C107" t="str">
            <v>完売</v>
          </cell>
          <cell r="D107"/>
          <cell r="E107">
            <v>0</v>
          </cell>
          <cell r="F107" t="str">
            <v>エール・ド・リューセック</v>
          </cell>
          <cell r="G107">
            <v>2016</v>
          </cell>
          <cell r="H107" t="str">
            <v>白</v>
          </cell>
          <cell r="I107" t="str">
            <v>リューセック（ｿﾃｰﾙﾇ１級）</v>
          </cell>
          <cell r="J107" t="str">
            <v>AOC ボルドー</v>
          </cell>
          <cell r="K107">
            <v>750</v>
          </cell>
          <cell r="L107"/>
          <cell r="M107">
            <v>11</v>
          </cell>
          <cell r="N107">
            <v>132</v>
          </cell>
          <cell r="O107">
            <v>350</v>
          </cell>
          <cell r="P107">
            <v>1809.2080000000001</v>
          </cell>
          <cell r="Q107">
            <v>93.75</v>
          </cell>
          <cell r="R107">
            <v>2052.9580000000001</v>
          </cell>
          <cell r="S107">
            <v>2655.2447058823532</v>
          </cell>
          <cell r="T107">
            <v>5300</v>
          </cell>
          <cell r="U107">
            <v>1933.25</v>
          </cell>
          <cell r="V107">
            <v>2474.4117647058824</v>
          </cell>
          <cell r="W107">
            <v>4900</v>
          </cell>
          <cell r="X107">
            <v>4700</v>
          </cell>
        </row>
        <row r="108">
          <cell r="B108" t="str">
            <v>9R001306</v>
          </cell>
          <cell r="C108" t="str">
            <v>完売</v>
          </cell>
          <cell r="D108"/>
          <cell r="E108">
            <v>0</v>
          </cell>
          <cell r="F108" t="str">
            <v>エス・ド・シュデュイロー</v>
          </cell>
          <cell r="G108">
            <v>2006</v>
          </cell>
          <cell r="H108" t="str">
            <v>白</v>
          </cell>
          <cell r="I108" t="str">
            <v>Ch.シュデュイロー(ｿｰﾃﾙﾇ1級）</v>
          </cell>
          <cell r="J108" t="str">
            <v>AOC ボルドー</v>
          </cell>
          <cell r="K108">
            <v>750</v>
          </cell>
          <cell r="L108"/>
          <cell r="M108">
            <v>22.6</v>
          </cell>
          <cell r="N108">
            <v>132</v>
          </cell>
          <cell r="O108">
            <v>350</v>
          </cell>
          <cell r="P108">
            <v>3346.5328000000004</v>
          </cell>
          <cell r="Q108">
            <v>93.75</v>
          </cell>
          <cell r="R108">
            <v>3590.2828000000004</v>
          </cell>
          <cell r="S108">
            <v>4463.8621176470597</v>
          </cell>
          <cell r="T108">
            <v>8900</v>
          </cell>
          <cell r="U108">
            <v>2744.66</v>
          </cell>
          <cell r="V108">
            <v>3429.0117647058823</v>
          </cell>
          <cell r="W108">
            <v>6900</v>
          </cell>
          <cell r="X108">
            <v>7500</v>
          </cell>
        </row>
        <row r="109">
          <cell r="B109" t="str">
            <v>9R001309</v>
          </cell>
          <cell r="C109" t="str">
            <v>完売</v>
          </cell>
          <cell r="D109"/>
          <cell r="E109">
            <v>0</v>
          </cell>
          <cell r="F109" t="str">
            <v>エス・ド・シュデュイロー</v>
          </cell>
          <cell r="G109">
            <v>2009</v>
          </cell>
          <cell r="H109" t="str">
            <v>白</v>
          </cell>
          <cell r="I109" t="str">
            <v>Ch.シュデュイロー(ｿｰﾃﾙﾇ1級）</v>
          </cell>
          <cell r="J109" t="str">
            <v>AOC ボルドー</v>
          </cell>
          <cell r="K109">
            <v>750</v>
          </cell>
          <cell r="L109"/>
          <cell r="M109">
            <v>22.6</v>
          </cell>
          <cell r="N109">
            <v>132</v>
          </cell>
          <cell r="O109">
            <v>350</v>
          </cell>
          <cell r="P109">
            <v>3346.5328000000004</v>
          </cell>
          <cell r="Q109">
            <v>93.75</v>
          </cell>
          <cell r="R109">
            <v>3590.2828000000004</v>
          </cell>
          <cell r="S109">
            <v>4463.8621176470597</v>
          </cell>
          <cell r="T109">
            <v>8900</v>
          </cell>
          <cell r="U109">
            <v>2744</v>
          </cell>
          <cell r="V109">
            <v>3428.2352941176473</v>
          </cell>
          <cell r="W109">
            <v>6900</v>
          </cell>
          <cell r="X109">
            <v>7500</v>
          </cell>
        </row>
        <row r="110">
          <cell r="B110" t="str">
            <v>9R001311</v>
          </cell>
          <cell r="C110" t="str">
            <v>完売</v>
          </cell>
          <cell r="D110"/>
          <cell r="E110">
            <v>0</v>
          </cell>
          <cell r="F110" t="str">
            <v>エス・ド・シュデュイロー</v>
          </cell>
          <cell r="G110">
            <v>2011</v>
          </cell>
          <cell r="H110" t="str">
            <v>白</v>
          </cell>
          <cell r="I110" t="str">
            <v>Ch.シュデュイロー(ｿｰﾃﾙﾇ1級）</v>
          </cell>
          <cell r="J110" t="str">
            <v>AOC ボルドー</v>
          </cell>
          <cell r="K110">
            <v>750</v>
          </cell>
          <cell r="L110"/>
          <cell r="M110">
            <v>18</v>
          </cell>
          <cell r="N110">
            <v>132</v>
          </cell>
          <cell r="O110">
            <v>350</v>
          </cell>
          <cell r="P110">
            <v>2736.904</v>
          </cell>
          <cell r="Q110">
            <v>93.75</v>
          </cell>
          <cell r="R110">
            <v>2980.654</v>
          </cell>
          <cell r="S110">
            <v>3746.6517647058822</v>
          </cell>
          <cell r="T110">
            <v>7500</v>
          </cell>
          <cell r="U110">
            <v>2872</v>
          </cell>
          <cell r="V110">
            <v>3578.8235294117649</v>
          </cell>
          <cell r="W110">
            <v>7200</v>
          </cell>
          <cell r="X110">
            <v>6800</v>
          </cell>
        </row>
        <row r="111">
          <cell r="B111" t="str">
            <v>9R001812</v>
          </cell>
          <cell r="C111" t="str">
            <v>完売</v>
          </cell>
          <cell r="D111"/>
          <cell r="E111">
            <v>0</v>
          </cell>
          <cell r="F111" t="str">
            <v>エリタージュ・ブラン</v>
          </cell>
          <cell r="G111">
            <v>2012</v>
          </cell>
          <cell r="H111" t="str">
            <v>白</v>
          </cell>
          <cell r="I111" t="str">
            <v>アンドレ・リュルトン</v>
          </cell>
          <cell r="J111" t="str">
            <v>AOC ボルドー</v>
          </cell>
          <cell r="K111">
            <v>750</v>
          </cell>
          <cell r="L111" t="str">
            <v>【継承】を意味する逸品</v>
          </cell>
          <cell r="M111">
            <v>4.5999999999999996</v>
          </cell>
          <cell r="N111">
            <v>132</v>
          </cell>
          <cell r="O111">
            <v>350</v>
          </cell>
          <cell r="P111">
            <v>961.02879999999993</v>
          </cell>
          <cell r="Q111">
            <v>93.75</v>
          </cell>
          <cell r="R111">
            <v>1204.7788</v>
          </cell>
          <cell r="S111">
            <v>1657.3868235294119</v>
          </cell>
          <cell r="T111">
            <v>3300</v>
          </cell>
          <cell r="U111">
            <v>910.5</v>
          </cell>
          <cell r="V111">
            <v>1271.1764705882354</v>
          </cell>
          <cell r="W111">
            <v>2500</v>
          </cell>
          <cell r="X111">
            <v>2600</v>
          </cell>
        </row>
        <row r="112">
          <cell r="B112" t="str">
            <v>9R021411</v>
          </cell>
          <cell r="C112" t="str">
            <v>完売</v>
          </cell>
          <cell r="D112"/>
          <cell r="E112">
            <v>0</v>
          </cell>
          <cell r="F112" t="str">
            <v>エリタージュ・ルージュ</v>
          </cell>
          <cell r="G112">
            <v>2011</v>
          </cell>
          <cell r="H112" t="str">
            <v>赤</v>
          </cell>
          <cell r="I112" t="str">
            <v>アンドレ・リュルトン</v>
          </cell>
          <cell r="J112" t="str">
            <v>AOC ボルドー</v>
          </cell>
          <cell r="K112">
            <v>750</v>
          </cell>
          <cell r="L112" t="str">
            <v>【継承】を意味する逸品</v>
          </cell>
          <cell r="M112">
            <v>4</v>
          </cell>
          <cell r="N112">
            <v>132</v>
          </cell>
          <cell r="O112">
            <v>350</v>
          </cell>
          <cell r="P112">
            <v>881.51200000000006</v>
          </cell>
          <cell r="Q112">
            <v>93.75</v>
          </cell>
          <cell r="R112">
            <v>1125.2620000000002</v>
          </cell>
          <cell r="S112">
            <v>1563.8376470588237</v>
          </cell>
          <cell r="T112">
            <v>3100</v>
          </cell>
          <cell r="U112">
            <v>827</v>
          </cell>
          <cell r="V112">
            <v>1172.9411764705883</v>
          </cell>
          <cell r="W112">
            <v>2300</v>
          </cell>
          <cell r="X112">
            <v>2600</v>
          </cell>
        </row>
        <row r="113">
          <cell r="B113" t="str">
            <v>9R000314</v>
          </cell>
          <cell r="C113" t="str">
            <v>完売</v>
          </cell>
          <cell r="D113"/>
          <cell r="E113">
            <v>0</v>
          </cell>
          <cell r="F113" t="str">
            <v>カイユー・ブラン・デュ・シャトー･タルボ</v>
          </cell>
          <cell r="G113">
            <v>2014</v>
          </cell>
          <cell r="H113" t="str">
            <v>白</v>
          </cell>
          <cell r="I113" t="str">
            <v>タルボ(ﾒﾄﾞｯｸ４級）</v>
          </cell>
          <cell r="J113" t="str">
            <v>AOC ボルドー</v>
          </cell>
          <cell r="K113">
            <v>750</v>
          </cell>
          <cell r="L113"/>
          <cell r="M113">
            <v>18</v>
          </cell>
          <cell r="N113">
            <v>132</v>
          </cell>
          <cell r="O113">
            <v>350</v>
          </cell>
          <cell r="P113">
            <v>2736.904</v>
          </cell>
          <cell r="Q113">
            <v>93.75</v>
          </cell>
          <cell r="R113">
            <v>2980.654</v>
          </cell>
          <cell r="S113">
            <v>3746.6517647058822</v>
          </cell>
          <cell r="T113">
            <v>7500</v>
          </cell>
          <cell r="U113">
            <v>2915.27</v>
          </cell>
          <cell r="V113">
            <v>3629.7294117647061</v>
          </cell>
          <cell r="W113">
            <v>7300</v>
          </cell>
          <cell r="X113">
            <v>6700</v>
          </cell>
        </row>
        <row r="114">
          <cell r="B114" t="str">
            <v>9R000316</v>
          </cell>
          <cell r="C114">
            <v>5</v>
          </cell>
          <cell r="D114"/>
          <cell r="E114">
            <v>5</v>
          </cell>
          <cell r="F114" t="str">
            <v>カイユー・ブラン・デュ・シャトー･タルボ</v>
          </cell>
          <cell r="G114">
            <v>2016</v>
          </cell>
          <cell r="H114" t="str">
            <v>白</v>
          </cell>
          <cell r="I114" t="str">
            <v>タルボ(ﾒﾄﾞｯｸ４級）</v>
          </cell>
          <cell r="J114" t="str">
            <v>AOC ボルドー</v>
          </cell>
          <cell r="K114">
            <v>750</v>
          </cell>
          <cell r="L114"/>
          <cell r="M114">
            <v>24</v>
          </cell>
          <cell r="N114">
            <v>132</v>
          </cell>
          <cell r="O114">
            <v>350</v>
          </cell>
          <cell r="P114">
            <v>3532.0720000000001</v>
          </cell>
          <cell r="Q114">
            <v>93.75</v>
          </cell>
          <cell r="R114">
            <v>3775.8220000000001</v>
          </cell>
          <cell r="S114">
            <v>4682.1435294117646</v>
          </cell>
          <cell r="T114">
            <v>9400</v>
          </cell>
          <cell r="U114">
            <v>3674.83</v>
          </cell>
          <cell r="V114">
            <v>4523.3294117647056</v>
          </cell>
          <cell r="W114">
            <v>9000</v>
          </cell>
          <cell r="X114">
            <v>10100</v>
          </cell>
        </row>
        <row r="115">
          <cell r="B115" t="str">
            <v>9R000319</v>
          </cell>
          <cell r="C115">
            <v>10</v>
          </cell>
          <cell r="D115"/>
          <cell r="E115">
            <v>10</v>
          </cell>
          <cell r="F115" t="str">
            <v>カイユー・ブラン・デュ・シャトー･タルボ</v>
          </cell>
          <cell r="G115">
            <v>2019</v>
          </cell>
          <cell r="H115" t="str">
            <v>白</v>
          </cell>
          <cell r="I115" t="str">
            <v>タルボ(ﾒﾄﾞｯｸ４級）</v>
          </cell>
          <cell r="J115" t="str">
            <v>AOC ボルドー</v>
          </cell>
          <cell r="K115">
            <v>750</v>
          </cell>
          <cell r="L115" t="str">
            <v/>
          </cell>
          <cell r="M115">
            <v>21.6</v>
          </cell>
          <cell r="N115">
            <v>132</v>
          </cell>
          <cell r="O115">
            <v>350</v>
          </cell>
          <cell r="P115">
            <v>3214.0048000000002</v>
          </cell>
          <cell r="Q115">
            <v>93.75</v>
          </cell>
          <cell r="R115">
            <v>3457.7548000000002</v>
          </cell>
          <cell r="S115">
            <v>4307.9468235294116</v>
          </cell>
          <cell r="T115">
            <v>8600</v>
          </cell>
          <cell r="U115">
            <v>3361.66</v>
          </cell>
          <cell r="V115">
            <v>4154.8941176470589</v>
          </cell>
          <cell r="W115">
            <v>8300</v>
          </cell>
          <cell r="X115">
            <v>9300</v>
          </cell>
        </row>
        <row r="116">
          <cell r="B116" t="str">
            <v>9R002014</v>
          </cell>
          <cell r="C116" t="str">
            <v>完売</v>
          </cell>
          <cell r="D116"/>
          <cell r="E116">
            <v>0</v>
          </cell>
          <cell r="F116" t="str">
            <v>クロ・デ・リュヌ・リュヌ・ダルジャン</v>
          </cell>
          <cell r="G116">
            <v>2014</v>
          </cell>
          <cell r="H116" t="str">
            <v>白</v>
          </cell>
          <cell r="I116" t="str">
            <v>ドメーヌ・ド・シュヴァリエ(特選銘柄）</v>
          </cell>
          <cell r="J116" t="str">
            <v>AOC ボルドー</v>
          </cell>
          <cell r="K116">
            <v>750</v>
          </cell>
          <cell r="L116" t="str">
            <v>８９－９２点(WS)</v>
          </cell>
          <cell r="M116">
            <v>8.5</v>
          </cell>
          <cell r="N116">
            <v>132</v>
          </cell>
          <cell r="O116">
            <v>350</v>
          </cell>
          <cell r="P116">
            <v>1477.8879999999999</v>
          </cell>
          <cell r="Q116">
            <v>93.75</v>
          </cell>
          <cell r="R116">
            <v>1721.6379999999999</v>
          </cell>
          <cell r="S116">
            <v>2265.4564705882353</v>
          </cell>
          <cell r="T116">
            <v>4500</v>
          </cell>
          <cell r="U116">
            <v>1531.57</v>
          </cell>
          <cell r="V116">
            <v>2001.8470588235293</v>
          </cell>
          <cell r="W116">
            <v>4000</v>
          </cell>
          <cell r="X116">
            <v>4100</v>
          </cell>
        </row>
        <row r="117">
          <cell r="B117" t="str">
            <v>9R022512</v>
          </cell>
          <cell r="C117" t="str">
            <v>完売</v>
          </cell>
          <cell r="D117"/>
          <cell r="E117">
            <v>0</v>
          </cell>
          <cell r="F117" t="str">
            <v>ジロラット</v>
          </cell>
          <cell r="G117">
            <v>2012</v>
          </cell>
          <cell r="H117" t="str">
            <v>白</v>
          </cell>
          <cell r="I117" t="str">
            <v>ディスパーニュ家トップキュベ</v>
          </cell>
          <cell r="J117" t="str">
            <v>AOC ボルドー</v>
          </cell>
          <cell r="K117">
            <v>750</v>
          </cell>
          <cell r="L117"/>
          <cell r="M117">
            <v>25</v>
          </cell>
          <cell r="N117">
            <v>132</v>
          </cell>
          <cell r="O117">
            <v>350</v>
          </cell>
          <cell r="P117">
            <v>3664.6</v>
          </cell>
          <cell r="Q117">
            <v>93.75</v>
          </cell>
          <cell r="R117">
            <v>3908.35</v>
          </cell>
          <cell r="S117">
            <v>4838.0588235294117</v>
          </cell>
          <cell r="T117">
            <v>9700</v>
          </cell>
          <cell r="U117">
            <v>4043.9</v>
          </cell>
          <cell r="V117">
            <v>4957.5294117647063</v>
          </cell>
          <cell r="W117">
            <v>9900</v>
          </cell>
          <cell r="X117">
            <v>9000</v>
          </cell>
        </row>
        <row r="118">
          <cell r="B118" t="str">
            <v>9R001107</v>
          </cell>
          <cell r="C118" t="str">
            <v>完売</v>
          </cell>
          <cell r="D118"/>
          <cell r="E118">
            <v>0</v>
          </cell>
          <cell r="F118" t="str">
            <v>ドワジ・デーヌ・セック</v>
          </cell>
          <cell r="G118">
            <v>2007</v>
          </cell>
          <cell r="H118" t="str">
            <v>白</v>
          </cell>
          <cell r="I118" t="str">
            <v>ドワジ・デーヌ(ｿｰﾃﾙﾇ2級）</v>
          </cell>
          <cell r="J118" t="str">
            <v>AOC ボルドー</v>
          </cell>
          <cell r="K118">
            <v>750</v>
          </cell>
          <cell r="L118"/>
          <cell r="M118">
            <v>12.2</v>
          </cell>
          <cell r="N118">
            <v>132</v>
          </cell>
          <cell r="O118">
            <v>350</v>
          </cell>
          <cell r="P118">
            <v>1968.2415999999998</v>
          </cell>
          <cell r="Q118">
            <v>93.75</v>
          </cell>
          <cell r="R118">
            <v>2211.9915999999998</v>
          </cell>
          <cell r="S118">
            <v>2842.3430588235292</v>
          </cell>
          <cell r="T118">
            <v>5700</v>
          </cell>
          <cell r="U118">
            <v>1762.33</v>
          </cell>
          <cell r="V118">
            <v>2273.329411764706</v>
          </cell>
          <cell r="W118">
            <v>4500</v>
          </cell>
          <cell r="X118">
            <v>4600</v>
          </cell>
        </row>
        <row r="119">
          <cell r="B119" t="str">
            <v>9R001109</v>
          </cell>
          <cell r="C119" t="str">
            <v>完売</v>
          </cell>
          <cell r="D119"/>
          <cell r="E119">
            <v>0</v>
          </cell>
          <cell r="F119" t="str">
            <v>ドワジ・デーヌ・セック</v>
          </cell>
          <cell r="G119">
            <v>2009</v>
          </cell>
          <cell r="H119" t="str">
            <v>白</v>
          </cell>
          <cell r="I119" t="str">
            <v>ドワジ・デーヌ(ｿｰﾃﾙﾇ2級）</v>
          </cell>
          <cell r="J119" t="str">
            <v>AOC ボルドー</v>
          </cell>
          <cell r="K119">
            <v>750</v>
          </cell>
          <cell r="L119" t="str">
            <v>８８－９０点</v>
          </cell>
          <cell r="M119">
            <v>11.5</v>
          </cell>
          <cell r="N119">
            <v>132</v>
          </cell>
          <cell r="O119">
            <v>350</v>
          </cell>
          <cell r="P119">
            <v>1875.472</v>
          </cell>
          <cell r="Q119">
            <v>93.75</v>
          </cell>
          <cell r="R119">
            <v>2119.2219999999998</v>
          </cell>
          <cell r="S119">
            <v>2733.2023529411763</v>
          </cell>
          <cell r="T119">
            <v>5500</v>
          </cell>
          <cell r="U119">
            <v>1601.55</v>
          </cell>
          <cell r="V119">
            <v>2084.1764705882351</v>
          </cell>
          <cell r="W119">
            <v>4200</v>
          </cell>
          <cell r="X119">
            <v>4500</v>
          </cell>
        </row>
        <row r="120">
          <cell r="B120" t="str">
            <v>9R000414</v>
          </cell>
          <cell r="C120" t="str">
            <v>完売</v>
          </cell>
          <cell r="D120"/>
          <cell r="E120">
            <v>0</v>
          </cell>
          <cell r="F120" t="str">
            <v>パヴィヨン・ブラン・ド・Ch.マルゴー</v>
          </cell>
          <cell r="G120">
            <v>2014</v>
          </cell>
          <cell r="H120" t="str">
            <v>白</v>
          </cell>
          <cell r="I120" t="str">
            <v>Ch.マルゴー(１級）</v>
          </cell>
          <cell r="J120" t="str">
            <v>AOC ボルドー</v>
          </cell>
          <cell r="K120">
            <v>750</v>
          </cell>
          <cell r="L120" t="str">
            <v>９５点（WS)</v>
          </cell>
          <cell r="M120">
            <v>195</v>
          </cell>
          <cell r="N120">
            <v>132</v>
          </cell>
          <cell r="O120">
            <v>350</v>
          </cell>
          <cell r="P120">
            <v>26194.36</v>
          </cell>
          <cell r="Q120">
            <v>93.75</v>
          </cell>
          <cell r="R120">
            <v>26438.11</v>
          </cell>
          <cell r="S120">
            <v>31343.658823529415</v>
          </cell>
          <cell r="T120">
            <v>62700</v>
          </cell>
          <cell r="U120">
            <v>25085.8</v>
          </cell>
          <cell r="V120">
            <v>29712.705882352941</v>
          </cell>
          <cell r="W120">
            <v>59400</v>
          </cell>
          <cell r="X120">
            <v>61400</v>
          </cell>
        </row>
        <row r="121">
          <cell r="B121" t="str">
            <v>9R000415</v>
          </cell>
          <cell r="C121" t="str">
            <v>完売</v>
          </cell>
          <cell r="D121"/>
          <cell r="E121">
            <v>0</v>
          </cell>
          <cell r="F121" t="str">
            <v>パヴィヨン・ブラン・ド・Ch.マルゴー</v>
          </cell>
          <cell r="G121">
            <v>2015</v>
          </cell>
          <cell r="H121" t="str">
            <v>白</v>
          </cell>
          <cell r="I121" t="str">
            <v>Ch.マルゴー(１級）</v>
          </cell>
          <cell r="J121" t="str">
            <v>AOC ボルドー</v>
          </cell>
          <cell r="K121">
            <v>750</v>
          </cell>
          <cell r="L121"/>
          <cell r="M121">
            <v>210</v>
          </cell>
          <cell r="N121">
            <v>132</v>
          </cell>
          <cell r="O121">
            <v>350</v>
          </cell>
          <cell r="P121">
            <v>28182.28</v>
          </cell>
          <cell r="Q121">
            <v>93.75</v>
          </cell>
          <cell r="R121">
            <v>28426.03</v>
          </cell>
          <cell r="S121">
            <v>33682.388235294115</v>
          </cell>
          <cell r="T121">
            <v>67400</v>
          </cell>
          <cell r="U121">
            <v>26113</v>
          </cell>
          <cell r="V121">
            <v>30921.176470588238</v>
          </cell>
          <cell r="W121">
            <v>61800</v>
          </cell>
          <cell r="X121">
            <v>63000</v>
          </cell>
        </row>
        <row r="122">
          <cell r="B122" t="str">
            <v>9R000416</v>
          </cell>
          <cell r="C122" t="str">
            <v>完売</v>
          </cell>
          <cell r="D122"/>
          <cell r="E122">
            <v>0</v>
          </cell>
          <cell r="F122" t="str">
            <v>パヴィヨン・ブラン・ド・Ch.マルゴー</v>
          </cell>
          <cell r="G122">
            <v>2016</v>
          </cell>
          <cell r="H122" t="str">
            <v>白</v>
          </cell>
          <cell r="I122" t="str">
            <v>Ch.マルゴー(１級）</v>
          </cell>
          <cell r="J122" t="str">
            <v>AOC ボルドー</v>
          </cell>
          <cell r="K122">
            <v>750</v>
          </cell>
          <cell r="L122" t="str">
            <v>94点</v>
          </cell>
          <cell r="M122">
            <v>195</v>
          </cell>
          <cell r="N122">
            <v>132</v>
          </cell>
          <cell r="O122">
            <v>350</v>
          </cell>
          <cell r="P122">
            <v>26194.36</v>
          </cell>
          <cell r="Q122">
            <v>93.75</v>
          </cell>
          <cell r="R122">
            <v>26438.11</v>
          </cell>
          <cell r="S122">
            <v>31343.658823529415</v>
          </cell>
          <cell r="T122">
            <v>62700</v>
          </cell>
          <cell r="U122">
            <v>24698</v>
          </cell>
          <cell r="V122">
            <v>29256.470588235294</v>
          </cell>
          <cell r="W122">
            <v>58500</v>
          </cell>
          <cell r="X122">
            <v>61000</v>
          </cell>
        </row>
        <row r="123">
          <cell r="B123" t="str">
            <v>9R000417</v>
          </cell>
          <cell r="C123">
            <v>9</v>
          </cell>
          <cell r="D123"/>
          <cell r="E123">
            <v>12</v>
          </cell>
          <cell r="F123" t="str">
            <v>パヴィヨン・ブラン・ド・Ch.マルゴー</v>
          </cell>
          <cell r="G123">
            <v>2017</v>
          </cell>
          <cell r="H123" t="str">
            <v>白</v>
          </cell>
          <cell r="I123" t="str">
            <v>Ch.マルゴー(１級）</v>
          </cell>
          <cell r="J123" t="str">
            <v>AOC ボルドー</v>
          </cell>
          <cell r="K123">
            <v>750</v>
          </cell>
          <cell r="L123" t="str">
            <v>93-95点</v>
          </cell>
          <cell r="M123">
            <v>215</v>
          </cell>
          <cell r="N123">
            <v>132</v>
          </cell>
          <cell r="O123">
            <v>350</v>
          </cell>
          <cell r="P123">
            <v>28844.920000000002</v>
          </cell>
          <cell r="Q123">
            <v>93.75</v>
          </cell>
          <cell r="R123">
            <v>29088.670000000002</v>
          </cell>
          <cell r="S123">
            <v>34461.964705882354</v>
          </cell>
          <cell r="T123">
            <v>68900</v>
          </cell>
          <cell r="U123">
            <v>29219.75</v>
          </cell>
          <cell r="V123">
            <v>34576.176470588238</v>
          </cell>
          <cell r="W123">
            <v>69200</v>
          </cell>
          <cell r="X123">
            <v>69300</v>
          </cell>
        </row>
        <row r="124">
          <cell r="B124" t="str">
            <v>9R000418</v>
          </cell>
          <cell r="C124">
            <v>26</v>
          </cell>
          <cell r="D124"/>
          <cell r="E124">
            <v>26</v>
          </cell>
          <cell r="F124" t="str">
            <v>パヴィヨン・ブラン・ド・Ch.マルゴー</v>
          </cell>
          <cell r="G124" t="str">
            <v>2018</v>
          </cell>
          <cell r="H124" t="str">
            <v>白</v>
          </cell>
          <cell r="I124" t="str">
            <v>Ch.マルゴー(１級）</v>
          </cell>
          <cell r="J124" t="str">
            <v>AOC ボルドー</v>
          </cell>
          <cell r="K124">
            <v>750</v>
          </cell>
          <cell r="L124"/>
          <cell r="M124">
            <v>212</v>
          </cell>
          <cell r="N124">
            <v>132</v>
          </cell>
          <cell r="O124">
            <v>350</v>
          </cell>
          <cell r="P124">
            <v>28447.335999999999</v>
          </cell>
          <cell r="Q124">
            <v>93.75</v>
          </cell>
          <cell r="R124">
            <v>28691.085999999999</v>
          </cell>
          <cell r="S124">
            <v>33994.218823529409</v>
          </cell>
          <cell r="T124">
            <v>68000</v>
          </cell>
          <cell r="U124">
            <v>28432.11</v>
          </cell>
          <cell r="V124">
            <v>33649.541176470593</v>
          </cell>
          <cell r="W124">
            <v>67300</v>
          </cell>
          <cell r="X124">
            <v>68400</v>
          </cell>
        </row>
        <row r="125">
          <cell r="B125" t="str">
            <v>9R020505</v>
          </cell>
          <cell r="C125" t="str">
            <v>完売</v>
          </cell>
          <cell r="D125"/>
          <cell r="E125">
            <v>0</v>
          </cell>
          <cell r="F125" t="str">
            <v>バルテュス</v>
          </cell>
          <cell r="G125">
            <v>2005</v>
          </cell>
          <cell r="H125" t="str">
            <v>赤</v>
          </cell>
          <cell r="I125" t="str">
            <v>イヴ・ヴァテロ(シャトー・レイニャック)</v>
          </cell>
          <cell r="J125" t="str">
            <v>AOC ボルドー</v>
          </cell>
          <cell r="K125">
            <v>750</v>
          </cell>
          <cell r="L125" t="str">
            <v>ﾐｼｪﾙ･ﾛｰﾗﾝ･ｺﾝｻﾙﾀﾝﾄ、９４点</v>
          </cell>
          <cell r="M125">
            <v>37.5</v>
          </cell>
          <cell r="N125">
            <v>132</v>
          </cell>
          <cell r="O125">
            <v>350</v>
          </cell>
          <cell r="P125">
            <v>5321.2</v>
          </cell>
          <cell r="Q125">
            <v>93.75</v>
          </cell>
          <cell r="R125">
            <v>5564.95</v>
          </cell>
          <cell r="S125">
            <v>6787</v>
          </cell>
          <cell r="T125">
            <v>13600</v>
          </cell>
          <cell r="U125">
            <v>0</v>
          </cell>
          <cell r="V125">
            <v>200</v>
          </cell>
          <cell r="W125">
            <v>400</v>
          </cell>
          <cell r="X125">
            <v>11100</v>
          </cell>
        </row>
        <row r="126">
          <cell r="B126" t="str">
            <v>9R003016</v>
          </cell>
          <cell r="C126">
            <v>4</v>
          </cell>
          <cell r="D126"/>
          <cell r="E126">
            <v>4</v>
          </cell>
          <cell r="F126" t="str">
            <v>プティ・ヴェルド・バイ・ベル・ヴュー</v>
          </cell>
          <cell r="G126">
            <v>2016</v>
          </cell>
          <cell r="H126" t="str">
            <v>赤</v>
          </cell>
          <cell r="I126" t="str">
            <v>ベル・ヴュー（オー・メドック）</v>
          </cell>
          <cell r="J126" t="str">
            <v>AOC ボルドー</v>
          </cell>
          <cell r="K126">
            <v>750</v>
          </cell>
          <cell r="L126" t="str">
            <v>８９－９１点</v>
          </cell>
          <cell r="M126">
            <v>14</v>
          </cell>
          <cell r="N126">
            <v>132</v>
          </cell>
          <cell r="O126">
            <v>350</v>
          </cell>
          <cell r="P126">
            <v>2206.7919999999999</v>
          </cell>
          <cell r="Q126">
            <v>93.75</v>
          </cell>
          <cell r="R126">
            <v>2450.5419999999999</v>
          </cell>
          <cell r="S126">
            <v>3122.9905882352941</v>
          </cell>
          <cell r="T126">
            <v>6200</v>
          </cell>
          <cell r="U126">
            <v>2563</v>
          </cell>
          <cell r="V126">
            <v>3215.294117647059</v>
          </cell>
          <cell r="W126">
            <v>6400</v>
          </cell>
          <cell r="X126">
            <v>6700</v>
          </cell>
        </row>
        <row r="127">
          <cell r="B127" t="str">
            <v>9R001010</v>
          </cell>
          <cell r="C127" t="str">
            <v>完売</v>
          </cell>
          <cell r="D127"/>
          <cell r="E127">
            <v>0</v>
          </cell>
          <cell r="F127" t="str">
            <v>ブラン・ド・ランシュ・バージュ</v>
          </cell>
          <cell r="G127">
            <v>2010</v>
          </cell>
          <cell r="H127" t="str">
            <v>白</v>
          </cell>
          <cell r="I127" t="str">
            <v>Ch.ランシュ・バージュ(ポイヤック 第５級）</v>
          </cell>
          <cell r="J127" t="str">
            <v>AOC ボルドー</v>
          </cell>
          <cell r="K127">
            <v>750</v>
          </cell>
          <cell r="L127"/>
          <cell r="M127">
            <v>28</v>
          </cell>
          <cell r="N127">
            <v>132</v>
          </cell>
          <cell r="O127">
            <v>350</v>
          </cell>
          <cell r="P127">
            <v>4062.1840000000002</v>
          </cell>
          <cell r="Q127">
            <v>93.75</v>
          </cell>
          <cell r="R127">
            <v>4305.9340000000002</v>
          </cell>
          <cell r="S127">
            <v>5305.8047058823531</v>
          </cell>
          <cell r="T127">
            <v>10600</v>
          </cell>
          <cell r="U127">
            <v>2708</v>
          </cell>
          <cell r="V127">
            <v>3385.8823529411766</v>
          </cell>
          <cell r="W127">
            <v>6800</v>
          </cell>
          <cell r="X127">
            <v>7800</v>
          </cell>
        </row>
        <row r="128">
          <cell r="B128" t="str">
            <v>9R001011</v>
          </cell>
          <cell r="C128" t="str">
            <v>完売</v>
          </cell>
          <cell r="D128"/>
          <cell r="E128">
            <v>0</v>
          </cell>
          <cell r="F128" t="str">
            <v>ブラン・ド・ランシュ・バージュ</v>
          </cell>
          <cell r="G128">
            <v>2011</v>
          </cell>
          <cell r="H128" t="str">
            <v>白</v>
          </cell>
          <cell r="I128" t="str">
            <v>Ch.ランシュ・バージュ(ポイヤック 第５級）</v>
          </cell>
          <cell r="J128" t="str">
            <v>AOC ボルドー</v>
          </cell>
          <cell r="K128">
            <v>750</v>
          </cell>
          <cell r="L128" t="str">
            <v>８７－８９点</v>
          </cell>
          <cell r="M128">
            <v>47.8</v>
          </cell>
          <cell r="N128">
            <v>132</v>
          </cell>
          <cell r="O128">
            <v>350</v>
          </cell>
          <cell r="P128">
            <v>6686.2383999999993</v>
          </cell>
          <cell r="Q128">
            <v>93.75</v>
          </cell>
          <cell r="R128">
            <v>6929.9883999999993</v>
          </cell>
          <cell r="S128">
            <v>8392.9275294117651</v>
          </cell>
          <cell r="T128">
            <v>16800</v>
          </cell>
          <cell r="U128">
            <v>6922</v>
          </cell>
          <cell r="V128">
            <v>8343.5294117647063</v>
          </cell>
          <cell r="W128">
            <v>16700</v>
          </cell>
          <cell r="X128">
            <v>16500</v>
          </cell>
        </row>
        <row r="129">
          <cell r="B129" t="str">
            <v>9R001017</v>
          </cell>
          <cell r="C129" t="str">
            <v>完売</v>
          </cell>
          <cell r="D129"/>
          <cell r="E129">
            <v>0</v>
          </cell>
          <cell r="F129" t="str">
            <v>ブラン・ド・ランシュ・バージュ</v>
          </cell>
          <cell r="G129">
            <v>2017</v>
          </cell>
          <cell r="H129" t="str">
            <v>白</v>
          </cell>
          <cell r="I129" t="str">
            <v>Ch.ランシュ・バージュ(ポイヤック 第５級）</v>
          </cell>
          <cell r="J129" t="str">
            <v>AOC ボルドー</v>
          </cell>
          <cell r="K129">
            <v>750</v>
          </cell>
          <cell r="L129" t="str">
            <v>90－93点</v>
          </cell>
          <cell r="M129">
            <v>32</v>
          </cell>
          <cell r="N129">
            <v>132</v>
          </cell>
          <cell r="O129">
            <v>350</v>
          </cell>
          <cell r="P129">
            <v>4592.2960000000003</v>
          </cell>
          <cell r="Q129">
            <v>93.75</v>
          </cell>
          <cell r="R129">
            <v>4836.0460000000003</v>
          </cell>
          <cell r="S129">
            <v>5929.4658823529417</v>
          </cell>
          <cell r="T129">
            <v>11900</v>
          </cell>
          <cell r="U129">
            <v>4565</v>
          </cell>
          <cell r="V129">
            <v>5570.588235294118</v>
          </cell>
          <cell r="W129">
            <v>11100</v>
          </cell>
          <cell r="X129">
            <v>11200</v>
          </cell>
        </row>
        <row r="130">
          <cell r="B130" t="str">
            <v>9R000504</v>
          </cell>
          <cell r="C130" t="str">
            <v>完売</v>
          </cell>
          <cell r="D130"/>
          <cell r="E130">
            <v>0</v>
          </cell>
          <cell r="F130" t="str">
            <v>ブラン・ド・ランシュ・バージュ【ハーフ】</v>
          </cell>
          <cell r="G130">
            <v>2004</v>
          </cell>
          <cell r="H130" t="str">
            <v>白</v>
          </cell>
          <cell r="I130" t="str">
            <v>Ch.ランシュ・バージュ(ポイヤック 第５級）</v>
          </cell>
          <cell r="J130" t="str">
            <v>AOC ボルドー</v>
          </cell>
          <cell r="K130">
            <v>375</v>
          </cell>
          <cell r="L130" t="str">
            <v xml:space="preserve">８９-９１点 </v>
          </cell>
          <cell r="M130">
            <v>9.6999999999999993</v>
          </cell>
          <cell r="N130">
            <v>132</v>
          </cell>
          <cell r="O130">
            <v>175</v>
          </cell>
          <cell r="P130">
            <v>1461.2215999999999</v>
          </cell>
          <cell r="Q130">
            <v>46.875</v>
          </cell>
          <cell r="R130">
            <v>1628.0965999999999</v>
          </cell>
          <cell r="S130">
            <v>2155.4077647058821</v>
          </cell>
          <cell r="T130">
            <v>4300</v>
          </cell>
          <cell r="U130">
            <v>0</v>
          </cell>
          <cell r="V130">
            <v>200</v>
          </cell>
          <cell r="W130">
            <v>400</v>
          </cell>
          <cell r="X130">
            <v>4000</v>
          </cell>
        </row>
        <row r="131">
          <cell r="B131" t="str">
            <v>9R022313</v>
          </cell>
          <cell r="C131" t="str">
            <v>完売</v>
          </cell>
          <cell r="D131"/>
          <cell r="E131">
            <v>0</v>
          </cell>
          <cell r="F131" t="str">
            <v>ボルドー・ド・モーカイユ</v>
          </cell>
          <cell r="G131">
            <v>2013</v>
          </cell>
          <cell r="H131" t="str">
            <v>赤</v>
          </cell>
          <cell r="I131" t="str">
            <v>シャトー・モーカイユ</v>
          </cell>
          <cell r="J131" t="str">
            <v>AOC ボルドー・シューペリュール</v>
          </cell>
          <cell r="K131">
            <v>750</v>
          </cell>
          <cell r="L131"/>
          <cell r="M131">
            <v>4</v>
          </cell>
          <cell r="N131">
            <v>132</v>
          </cell>
          <cell r="O131">
            <v>350</v>
          </cell>
          <cell r="P131">
            <v>881.51200000000006</v>
          </cell>
          <cell r="Q131">
            <v>93.75</v>
          </cell>
          <cell r="R131">
            <v>1125.2620000000002</v>
          </cell>
          <cell r="S131">
            <v>1563.8376470588237</v>
          </cell>
          <cell r="T131">
            <v>3100</v>
          </cell>
          <cell r="U131">
            <v>1094</v>
          </cell>
          <cell r="V131">
            <v>1487.0588235294117</v>
          </cell>
          <cell r="W131">
            <v>3000</v>
          </cell>
          <cell r="X131">
            <v>2600</v>
          </cell>
        </row>
        <row r="132">
          <cell r="B132" t="str">
            <v>9R020609</v>
          </cell>
          <cell r="C132" t="str">
            <v>完売</v>
          </cell>
          <cell r="D132"/>
          <cell r="E132">
            <v>0</v>
          </cell>
          <cell r="F132" t="str">
            <v>ムーラン・ディッサン</v>
          </cell>
          <cell r="G132">
            <v>2009</v>
          </cell>
          <cell r="H132" t="str">
            <v>赤</v>
          </cell>
          <cell r="I132" t="str">
            <v>ディッサン（マルゴー3級）</v>
          </cell>
          <cell r="J132" t="str">
            <v>AOC ボルドー・シューペリュール</v>
          </cell>
          <cell r="K132">
            <v>750</v>
          </cell>
          <cell r="L132" t="str">
            <v>銘醸シャトーが造る隠れた逸品</v>
          </cell>
          <cell r="M132">
            <v>7.95</v>
          </cell>
          <cell r="N132">
            <v>132</v>
          </cell>
          <cell r="O132">
            <v>350</v>
          </cell>
          <cell r="P132">
            <v>1404.9976000000001</v>
          </cell>
          <cell r="Q132">
            <v>93.75</v>
          </cell>
          <cell r="R132">
            <v>1648.7476000000001</v>
          </cell>
          <cell r="S132">
            <v>2179.7030588235293</v>
          </cell>
          <cell r="T132">
            <v>4400</v>
          </cell>
          <cell r="U132">
            <v>0</v>
          </cell>
          <cell r="V132">
            <v>200</v>
          </cell>
          <cell r="W132">
            <v>400</v>
          </cell>
          <cell r="X132">
            <v>3600</v>
          </cell>
        </row>
        <row r="133">
          <cell r="B133" t="str">
            <v>9R020611</v>
          </cell>
          <cell r="C133" t="str">
            <v>完売</v>
          </cell>
          <cell r="D133"/>
          <cell r="E133">
            <v>0</v>
          </cell>
          <cell r="F133" t="str">
            <v>ムーラン・ディッサン</v>
          </cell>
          <cell r="G133">
            <v>2011</v>
          </cell>
          <cell r="H133" t="str">
            <v>赤</v>
          </cell>
          <cell r="I133" t="str">
            <v>ディッサン（マルゴー3級）</v>
          </cell>
          <cell r="J133" t="str">
            <v>AOC ボルドー・シューペリュール</v>
          </cell>
          <cell r="K133">
            <v>750</v>
          </cell>
          <cell r="L133" t="str">
            <v>銘醸シャトーが造る隠れた逸品</v>
          </cell>
          <cell r="M133">
            <v>7.5</v>
          </cell>
          <cell r="N133">
            <v>132</v>
          </cell>
          <cell r="O133">
            <v>350</v>
          </cell>
          <cell r="P133">
            <v>1345.36</v>
          </cell>
          <cell r="Q133">
            <v>93.75</v>
          </cell>
          <cell r="R133">
            <v>1589.11</v>
          </cell>
          <cell r="S133">
            <v>2109.5411764705882</v>
          </cell>
          <cell r="T133">
            <v>4200</v>
          </cell>
          <cell r="U133">
            <v>1685</v>
          </cell>
          <cell r="V133">
            <v>2182.3529411764707</v>
          </cell>
          <cell r="W133">
            <v>4400</v>
          </cell>
          <cell r="X133">
            <v>3800</v>
          </cell>
        </row>
        <row r="134">
          <cell r="B134" t="str">
            <v>9R020614</v>
          </cell>
          <cell r="C134" t="str">
            <v>完売</v>
          </cell>
          <cell r="D134"/>
          <cell r="E134">
            <v>0</v>
          </cell>
          <cell r="F134" t="str">
            <v>ムーラン・ディッサン</v>
          </cell>
          <cell r="G134">
            <v>2014</v>
          </cell>
          <cell r="H134" t="str">
            <v>赤</v>
          </cell>
          <cell r="I134" t="str">
            <v>ディッサン（マルゴー3級）</v>
          </cell>
          <cell r="J134" t="str">
            <v>AOC ボルドー・シューペリュール</v>
          </cell>
          <cell r="K134">
            <v>750</v>
          </cell>
          <cell r="L134"/>
          <cell r="M134">
            <v>7.15</v>
          </cell>
          <cell r="N134">
            <v>132</v>
          </cell>
          <cell r="O134">
            <v>350</v>
          </cell>
          <cell r="P134">
            <v>1298.9752000000001</v>
          </cell>
          <cell r="Q134">
            <v>93.75</v>
          </cell>
          <cell r="R134">
            <v>1542.7252000000001</v>
          </cell>
          <cell r="S134">
            <v>2054.970823529412</v>
          </cell>
          <cell r="T134">
            <v>4100</v>
          </cell>
          <cell r="U134">
            <v>1498.5</v>
          </cell>
          <cell r="V134">
            <v>1962.9411764705883</v>
          </cell>
          <cell r="W134">
            <v>3900</v>
          </cell>
          <cell r="X134">
            <v>3600</v>
          </cell>
        </row>
        <row r="135">
          <cell r="B135" t="str">
            <v>9R020617</v>
          </cell>
          <cell r="C135" t="str">
            <v>完売</v>
          </cell>
          <cell r="D135"/>
          <cell r="E135">
            <v>0</v>
          </cell>
          <cell r="F135" t="str">
            <v>ムーラン・ディッサン</v>
          </cell>
          <cell r="G135">
            <v>2017</v>
          </cell>
          <cell r="H135" t="str">
            <v>赤</v>
          </cell>
          <cell r="I135" t="str">
            <v>ディッサン（マルゴー3級）</v>
          </cell>
          <cell r="J135" t="str">
            <v>AOC ボルドー・シューペリュール</v>
          </cell>
          <cell r="K135">
            <v>750</v>
          </cell>
          <cell r="L135"/>
          <cell r="M135">
            <v>7.5</v>
          </cell>
          <cell r="N135">
            <v>132</v>
          </cell>
          <cell r="O135">
            <v>350</v>
          </cell>
          <cell r="P135">
            <v>1345.36</v>
          </cell>
          <cell r="Q135">
            <v>93.75</v>
          </cell>
          <cell r="R135">
            <v>1589.11</v>
          </cell>
          <cell r="S135">
            <v>2109.5411764705882</v>
          </cell>
          <cell r="T135">
            <v>4200</v>
          </cell>
          <cell r="U135">
            <v>1337.23</v>
          </cell>
          <cell r="V135">
            <v>1773.2117647058824</v>
          </cell>
          <cell r="W135">
            <v>3500</v>
          </cell>
          <cell r="X135">
            <v>3800</v>
          </cell>
        </row>
        <row r="136">
          <cell r="B136" t="str">
            <v>9R022212</v>
          </cell>
          <cell r="C136" t="str">
            <v>完売</v>
          </cell>
          <cell r="D136"/>
          <cell r="E136">
            <v>0</v>
          </cell>
          <cell r="F136" t="str">
            <v>ムーラン・ディッサン【ハーフ】</v>
          </cell>
          <cell r="G136">
            <v>2012</v>
          </cell>
          <cell r="H136" t="str">
            <v>赤</v>
          </cell>
          <cell r="I136"/>
          <cell r="J136" t="str">
            <v>AOC ボルドー・シューペリュール</v>
          </cell>
          <cell r="K136">
            <v>375</v>
          </cell>
          <cell r="L136" t="str">
            <v>銘醸シャトーが造る隠れた逸品</v>
          </cell>
          <cell r="M136">
            <v>3.85</v>
          </cell>
          <cell r="N136">
            <v>132</v>
          </cell>
          <cell r="O136">
            <v>175</v>
          </cell>
          <cell r="P136">
            <v>685.93280000000004</v>
          </cell>
          <cell r="Q136">
            <v>46.875</v>
          </cell>
          <cell r="R136">
            <v>852.80780000000004</v>
          </cell>
          <cell r="S136">
            <v>1243.3032941176471</v>
          </cell>
          <cell r="T136">
            <v>2500</v>
          </cell>
          <cell r="U136">
            <v>1076.5</v>
          </cell>
          <cell r="V136">
            <v>1466.4705882352941</v>
          </cell>
          <cell r="W136">
            <v>2900</v>
          </cell>
          <cell r="X136">
            <v>2500</v>
          </cell>
        </row>
        <row r="137">
          <cell r="B137" t="str">
            <v>9R001910</v>
          </cell>
          <cell r="C137" t="str">
            <v>完売</v>
          </cell>
          <cell r="D137"/>
          <cell r="E137">
            <v>0</v>
          </cell>
          <cell r="F137" t="str">
            <v>モンブスケ・ブラン</v>
          </cell>
          <cell r="G137">
            <v>2010</v>
          </cell>
          <cell r="H137" t="str">
            <v>白</v>
          </cell>
          <cell r="I137" t="str">
            <v>モンブスケ（特別級）</v>
          </cell>
          <cell r="J137" t="str">
            <v>AOC ボルドー</v>
          </cell>
          <cell r="K137">
            <v>750</v>
          </cell>
          <cell r="L137"/>
          <cell r="M137">
            <v>50.7</v>
          </cell>
          <cell r="N137">
            <v>132</v>
          </cell>
          <cell r="O137">
            <v>350</v>
          </cell>
          <cell r="P137">
            <v>7070.5696000000007</v>
          </cell>
          <cell r="Q137">
            <v>93.75</v>
          </cell>
          <cell r="R137">
            <v>7314.3196000000007</v>
          </cell>
          <cell r="S137">
            <v>8845.0818823529426</v>
          </cell>
          <cell r="T137">
            <v>17700</v>
          </cell>
          <cell r="U137">
            <v>7410</v>
          </cell>
          <cell r="V137">
            <v>8917.6470588235297</v>
          </cell>
          <cell r="W137">
            <v>17800</v>
          </cell>
          <cell r="X137">
            <v>17900</v>
          </cell>
        </row>
        <row r="138">
          <cell r="B138" t="str">
            <v>9R002114</v>
          </cell>
          <cell r="C138" t="str">
            <v>完売</v>
          </cell>
          <cell r="D138"/>
          <cell r="E138">
            <v>0</v>
          </cell>
          <cell r="F138" t="str">
            <v>ル・ジェ・ド・シャトー・ギロー</v>
          </cell>
          <cell r="G138">
            <v>2014</v>
          </cell>
          <cell r="H138" t="str">
            <v>白</v>
          </cell>
          <cell r="I138" t="str">
            <v>ギロー（ｿﾃｰﾙﾇ１級）</v>
          </cell>
          <cell r="J138" t="str">
            <v>AOC ボルドー</v>
          </cell>
          <cell r="K138">
            <v>750</v>
          </cell>
          <cell r="L138" t="str">
            <v>９０点</v>
          </cell>
          <cell r="M138">
            <v>7.6</v>
          </cell>
          <cell r="N138">
            <v>132</v>
          </cell>
          <cell r="O138">
            <v>350</v>
          </cell>
          <cell r="P138">
            <v>1358.6127999999999</v>
          </cell>
          <cell r="Q138">
            <v>93.75</v>
          </cell>
          <cell r="R138">
            <v>1602.3627999999999</v>
          </cell>
          <cell r="S138">
            <v>2125.1327058823526</v>
          </cell>
          <cell r="T138">
            <v>4300</v>
          </cell>
          <cell r="U138">
            <v>1555.5</v>
          </cell>
          <cell r="V138">
            <v>2030</v>
          </cell>
          <cell r="W138">
            <v>4100</v>
          </cell>
          <cell r="X138">
            <v>3800</v>
          </cell>
        </row>
        <row r="139">
          <cell r="B139" t="str">
            <v>9R002116</v>
          </cell>
          <cell r="C139" t="str">
            <v>完売</v>
          </cell>
          <cell r="D139"/>
          <cell r="E139">
            <v>0</v>
          </cell>
          <cell r="F139" t="str">
            <v>ル・ジェ・ド・シャトー・ギロー</v>
          </cell>
          <cell r="G139">
            <v>2016</v>
          </cell>
          <cell r="H139" t="str">
            <v>白</v>
          </cell>
          <cell r="I139" t="str">
            <v>ギロー（ｿﾃｰﾙﾇ１級）</v>
          </cell>
          <cell r="J139" t="str">
            <v>AOC ボルドー</v>
          </cell>
          <cell r="K139">
            <v>750</v>
          </cell>
          <cell r="L139" t="str">
            <v>８７－８９点</v>
          </cell>
          <cell r="M139">
            <v>8</v>
          </cell>
          <cell r="N139">
            <v>132</v>
          </cell>
          <cell r="O139">
            <v>350</v>
          </cell>
          <cell r="P139">
            <v>1411.624</v>
          </cell>
          <cell r="Q139">
            <v>93.75</v>
          </cell>
          <cell r="R139">
            <v>1655.374</v>
          </cell>
          <cell r="S139">
            <v>2187.4988235294118</v>
          </cell>
          <cell r="T139">
            <v>4400</v>
          </cell>
          <cell r="U139">
            <v>1606</v>
          </cell>
          <cell r="V139">
            <v>2089.4117647058824</v>
          </cell>
          <cell r="W139">
            <v>4200</v>
          </cell>
          <cell r="X139">
            <v>4000</v>
          </cell>
        </row>
        <row r="140">
          <cell r="B140" t="str">
            <v>9R002117</v>
          </cell>
          <cell r="C140" t="str">
            <v>完売</v>
          </cell>
          <cell r="D140"/>
          <cell r="E140">
            <v>0</v>
          </cell>
          <cell r="F140" t="str">
            <v>ル・ジェ・ド・シャトー・ギロー</v>
          </cell>
          <cell r="G140">
            <v>2017</v>
          </cell>
          <cell r="H140" t="str">
            <v>白</v>
          </cell>
          <cell r="I140" t="str">
            <v>ギロー（ｿﾃｰﾙﾇ１級）</v>
          </cell>
          <cell r="J140" t="str">
            <v>AOC ボルドー</v>
          </cell>
          <cell r="K140">
            <v>750</v>
          </cell>
          <cell r="L140"/>
          <cell r="M140">
            <v>7.7</v>
          </cell>
          <cell r="N140">
            <v>132</v>
          </cell>
          <cell r="O140">
            <v>350</v>
          </cell>
          <cell r="P140">
            <v>1371.8656000000001</v>
          </cell>
          <cell r="Q140">
            <v>93.75</v>
          </cell>
          <cell r="R140">
            <v>1615.6156000000001</v>
          </cell>
          <cell r="S140">
            <v>2140.7242352941175</v>
          </cell>
          <cell r="T140">
            <v>4300</v>
          </cell>
          <cell r="U140">
            <v>1361.35</v>
          </cell>
          <cell r="V140">
            <v>1801.5882352941176</v>
          </cell>
          <cell r="W140">
            <v>3600</v>
          </cell>
          <cell r="X140">
            <v>3900</v>
          </cell>
        </row>
        <row r="141">
          <cell r="B141" t="str">
            <v>9R001315</v>
          </cell>
          <cell r="C141" t="str">
            <v>完売</v>
          </cell>
          <cell r="D141"/>
          <cell r="E141">
            <v>0</v>
          </cell>
          <cell r="F141" t="str">
            <v>ル・ブラン・セック・ド・シュデュイロー</v>
          </cell>
          <cell r="G141">
            <v>2015</v>
          </cell>
          <cell r="H141" t="str">
            <v>白</v>
          </cell>
          <cell r="I141" t="str">
            <v>Ch.シュデュイロー(ｿｰﾃﾙﾇ1級）</v>
          </cell>
          <cell r="J141" t="str">
            <v>AOC ボルドー</v>
          </cell>
          <cell r="K141">
            <v>750</v>
          </cell>
          <cell r="L141"/>
          <cell r="M141">
            <v>8.35</v>
          </cell>
          <cell r="N141">
            <v>132</v>
          </cell>
          <cell r="O141">
            <v>350</v>
          </cell>
          <cell r="P141">
            <v>1458.0088000000001</v>
          </cell>
          <cell r="Q141">
            <v>93.75</v>
          </cell>
          <cell r="R141">
            <v>1701.7588000000001</v>
          </cell>
          <cell r="S141">
            <v>2242.0691764705884</v>
          </cell>
          <cell r="T141">
            <v>4500</v>
          </cell>
          <cell r="U141">
            <v>1607</v>
          </cell>
          <cell r="V141">
            <v>2090.588235294118</v>
          </cell>
          <cell r="W141">
            <v>4200</v>
          </cell>
          <cell r="X141">
            <v>4000</v>
          </cell>
        </row>
        <row r="142">
          <cell r="B142" t="str">
            <v>9R001317</v>
          </cell>
          <cell r="C142" t="str">
            <v>完売</v>
          </cell>
          <cell r="D142"/>
          <cell r="E142">
            <v>0</v>
          </cell>
          <cell r="F142" t="str">
            <v>ル・ブラン・セック・ド・シュデュイロー</v>
          </cell>
          <cell r="G142">
            <v>2017</v>
          </cell>
          <cell r="H142" t="str">
            <v>白</v>
          </cell>
          <cell r="I142" t="str">
            <v>Ch.シュデュイロー(ｿｰﾃﾙﾇ1級）</v>
          </cell>
          <cell r="J142" t="str">
            <v>AOC ボルドー</v>
          </cell>
          <cell r="K142">
            <v>750</v>
          </cell>
          <cell r="L142" t="str">
            <v>91点（JS)</v>
          </cell>
          <cell r="M142">
            <v>8</v>
          </cell>
          <cell r="N142">
            <v>132</v>
          </cell>
          <cell r="O142">
            <v>350</v>
          </cell>
          <cell r="P142">
            <v>1411.624</v>
          </cell>
          <cell r="Q142">
            <v>93.75</v>
          </cell>
          <cell r="R142">
            <v>1655.374</v>
          </cell>
          <cell r="S142">
            <v>2187.4988235294118</v>
          </cell>
          <cell r="T142">
            <v>4400</v>
          </cell>
          <cell r="U142">
            <v>1397.75</v>
          </cell>
          <cell r="V142">
            <v>1844.4117647058824</v>
          </cell>
          <cell r="W142">
            <v>3700</v>
          </cell>
          <cell r="X142">
            <v>4000</v>
          </cell>
        </row>
        <row r="143">
          <cell r="B143" t="str">
            <v>9R021611</v>
          </cell>
          <cell r="C143" t="str">
            <v>完売</v>
          </cell>
          <cell r="D143"/>
          <cell r="E143">
            <v>0</v>
          </cell>
          <cell r="F143" t="str">
            <v>ル・ボルドー・ドゥ・モーカイユ【ハーフ】</v>
          </cell>
          <cell r="G143">
            <v>2011</v>
          </cell>
          <cell r="H143" t="str">
            <v>赤</v>
          </cell>
          <cell r="I143" t="str">
            <v>モーカイユ</v>
          </cell>
          <cell r="J143" t="str">
            <v>AOC ボルドー・シューペリュール</v>
          </cell>
          <cell r="K143">
            <v>375</v>
          </cell>
          <cell r="L143" t="str">
            <v>銘醸シャトーが造る隠れた逸品</v>
          </cell>
          <cell r="M143">
            <v>2.15</v>
          </cell>
          <cell r="N143">
            <v>132</v>
          </cell>
          <cell r="O143">
            <v>175</v>
          </cell>
          <cell r="P143">
            <v>460.6352</v>
          </cell>
          <cell r="Q143">
            <v>34.547640000000001</v>
          </cell>
          <cell r="R143">
            <v>615.18283999999994</v>
          </cell>
          <cell r="S143">
            <v>963.74451764705873</v>
          </cell>
          <cell r="T143">
            <v>1900</v>
          </cell>
          <cell r="U143">
            <v>663.63</v>
          </cell>
          <cell r="V143">
            <v>980.74117647058824</v>
          </cell>
          <cell r="W143">
            <v>2000</v>
          </cell>
          <cell r="X143">
            <v>2600</v>
          </cell>
        </row>
        <row r="144">
          <cell r="B144" t="str">
            <v>9R021613</v>
          </cell>
          <cell r="C144" t="str">
            <v>完売</v>
          </cell>
          <cell r="D144"/>
          <cell r="E144">
            <v>0</v>
          </cell>
          <cell r="F144" t="str">
            <v>ル・ボルドー・ドゥ・モーカイユ【ハーフ】</v>
          </cell>
          <cell r="G144">
            <v>2013</v>
          </cell>
          <cell r="H144" t="str">
            <v>赤</v>
          </cell>
          <cell r="I144" t="str">
            <v>モーカイユ</v>
          </cell>
          <cell r="J144" t="str">
            <v>AOC ボルドー・シューペリュール</v>
          </cell>
          <cell r="K144">
            <v>375</v>
          </cell>
          <cell r="L144" t="str">
            <v>銘醸シャトーが造る隠れた逸品</v>
          </cell>
          <cell r="M144">
            <v>2.1</v>
          </cell>
          <cell r="N144">
            <v>132</v>
          </cell>
          <cell r="O144">
            <v>175</v>
          </cell>
          <cell r="P144">
            <v>454.00880000000001</v>
          </cell>
          <cell r="Q144">
            <v>34.050660000000001</v>
          </cell>
          <cell r="R144">
            <v>608.05945999999994</v>
          </cell>
          <cell r="S144">
            <v>955.36407058823522</v>
          </cell>
          <cell r="T144">
            <v>1900</v>
          </cell>
          <cell r="U144">
            <v>1030</v>
          </cell>
          <cell r="V144">
            <v>1411.7647058823529</v>
          </cell>
          <cell r="W144">
            <v>2800</v>
          </cell>
          <cell r="X144">
            <v>2700</v>
          </cell>
        </row>
        <row r="145">
          <cell r="B145" t="str">
            <v>9R021614</v>
          </cell>
          <cell r="C145" t="str">
            <v>完売</v>
          </cell>
          <cell r="D145"/>
          <cell r="E145">
            <v>0</v>
          </cell>
          <cell r="F145" t="str">
            <v>ル・ボルドー・ドゥ・モーカイユ【ハーフ】</v>
          </cell>
          <cell r="G145">
            <v>2014</v>
          </cell>
          <cell r="H145" t="str">
            <v>赤</v>
          </cell>
          <cell r="I145" t="str">
            <v>モーカイユ</v>
          </cell>
          <cell r="J145" t="str">
            <v>AOC ボルドー・シューペリュール</v>
          </cell>
          <cell r="K145">
            <v>375</v>
          </cell>
          <cell r="L145"/>
          <cell r="M145">
            <v>2.5</v>
          </cell>
          <cell r="N145">
            <v>132</v>
          </cell>
          <cell r="O145">
            <v>175</v>
          </cell>
          <cell r="P145">
            <v>507.02</v>
          </cell>
          <cell r="Q145">
            <v>38.026499999999999</v>
          </cell>
          <cell r="R145">
            <v>665.04649999999992</v>
          </cell>
          <cell r="S145">
            <v>1022.4076470588235</v>
          </cell>
          <cell r="T145">
            <v>2000</v>
          </cell>
          <cell r="U145">
            <v>881.33</v>
          </cell>
          <cell r="V145">
            <v>1236.8588235294119</v>
          </cell>
          <cell r="W145">
            <v>2500</v>
          </cell>
          <cell r="X145">
            <v>2800</v>
          </cell>
        </row>
        <row r="146">
          <cell r="B146" t="str">
            <v>9R000614</v>
          </cell>
          <cell r="C146" t="str">
            <v>完売</v>
          </cell>
          <cell r="D146"/>
          <cell r="E146">
            <v>2</v>
          </cell>
          <cell r="F146" t="str">
            <v>レ・ザルム・ド・ラグランジュ・ブラン</v>
          </cell>
          <cell r="G146">
            <v>2014</v>
          </cell>
          <cell r="H146" t="str">
            <v>白</v>
          </cell>
          <cell r="I146" t="str">
            <v>ラグランジュ３級</v>
          </cell>
          <cell r="J146" t="str">
            <v>AOC ボルドー</v>
          </cell>
          <cell r="K146">
            <v>750</v>
          </cell>
          <cell r="L146" t="str">
            <v/>
          </cell>
          <cell r="M146">
            <v>13.4</v>
          </cell>
          <cell r="N146">
            <v>132</v>
          </cell>
          <cell r="O146">
            <v>350</v>
          </cell>
          <cell r="P146">
            <v>2127.2752</v>
          </cell>
          <cell r="Q146">
            <v>93.75</v>
          </cell>
          <cell r="R146">
            <v>2371.0252</v>
          </cell>
          <cell r="S146">
            <v>3029.4414117647061</v>
          </cell>
          <cell r="T146">
            <v>6100</v>
          </cell>
          <cell r="U146">
            <v>2291.5</v>
          </cell>
          <cell r="V146">
            <v>2895.8823529411766</v>
          </cell>
          <cell r="W146">
            <v>5800</v>
          </cell>
          <cell r="X146">
            <v>6700</v>
          </cell>
        </row>
        <row r="147">
          <cell r="B147" t="str">
            <v>9R000616</v>
          </cell>
          <cell r="C147" t="str">
            <v>完売</v>
          </cell>
          <cell r="D147"/>
          <cell r="E147">
            <v>0</v>
          </cell>
          <cell r="F147" t="str">
            <v>レ・ザルム・ド・ラグランジュ</v>
          </cell>
          <cell r="G147">
            <v>2016</v>
          </cell>
          <cell r="H147" t="str">
            <v>白</v>
          </cell>
          <cell r="I147" t="str">
            <v>ラグランジュ３級</v>
          </cell>
          <cell r="J147" t="str">
            <v>AOC ボルドー</v>
          </cell>
          <cell r="K147">
            <v>750</v>
          </cell>
          <cell r="L147"/>
          <cell r="M147">
            <v>15.6</v>
          </cell>
          <cell r="N147">
            <v>132</v>
          </cell>
          <cell r="O147">
            <v>350</v>
          </cell>
          <cell r="P147">
            <v>2418.8368</v>
          </cell>
          <cell r="Q147">
            <v>93.75</v>
          </cell>
          <cell r="R147">
            <v>2662.5868</v>
          </cell>
          <cell r="S147">
            <v>3372.4550588235297</v>
          </cell>
          <cell r="T147">
            <v>6700</v>
          </cell>
          <cell r="U147">
            <v>2473.5</v>
          </cell>
          <cell r="V147">
            <v>3110</v>
          </cell>
          <cell r="W147">
            <v>6200</v>
          </cell>
          <cell r="X147">
            <v>6100</v>
          </cell>
        </row>
        <row r="148">
          <cell r="B148" t="str">
            <v>9R000618</v>
          </cell>
          <cell r="C148">
            <v>8</v>
          </cell>
          <cell r="D148"/>
          <cell r="E148">
            <v>8</v>
          </cell>
          <cell r="F148" t="str">
            <v>レ・ザルム・ド・ラグランジュ</v>
          </cell>
          <cell r="G148">
            <v>2018</v>
          </cell>
          <cell r="H148" t="str">
            <v>白</v>
          </cell>
          <cell r="I148" t="str">
            <v>ラグランジュ３級</v>
          </cell>
          <cell r="J148" t="str">
            <v>AOC ボルドー</v>
          </cell>
          <cell r="K148">
            <v>750</v>
          </cell>
          <cell r="L148"/>
          <cell r="M148">
            <v>16.900000000000002</v>
          </cell>
          <cell r="N148">
            <v>132</v>
          </cell>
          <cell r="O148">
            <v>350</v>
          </cell>
          <cell r="P148">
            <v>2591.1232</v>
          </cell>
          <cell r="Q148">
            <v>93.75</v>
          </cell>
          <cell r="R148">
            <v>2834.8732</v>
          </cell>
          <cell r="S148">
            <v>3575.1449411764706</v>
          </cell>
          <cell r="T148">
            <v>7200</v>
          </cell>
          <cell r="U148">
            <v>2942.4</v>
          </cell>
          <cell r="V148">
            <v>3661.6470588235297</v>
          </cell>
          <cell r="W148">
            <v>7300</v>
          </cell>
          <cell r="X148">
            <v>7700</v>
          </cell>
        </row>
        <row r="149">
          <cell r="B149" t="str">
            <v>9R180699</v>
          </cell>
          <cell r="C149" t="str">
            <v>完売</v>
          </cell>
          <cell r="D149"/>
          <cell r="E149">
            <v>0</v>
          </cell>
          <cell r="F149" t="str">
            <v>Ch.アネイ</v>
          </cell>
          <cell r="G149">
            <v>1999</v>
          </cell>
          <cell r="H149" t="str">
            <v>赤</v>
          </cell>
          <cell r="I149"/>
          <cell r="J149" t="str">
            <v>オー・メドック ブルジョア</v>
          </cell>
          <cell r="K149">
            <v>750</v>
          </cell>
          <cell r="L149" t="str">
            <v>金賞受賞(ﾌﾞﾘｭｯｾﾙ)</v>
          </cell>
          <cell r="M149">
            <v>7.05</v>
          </cell>
          <cell r="N149">
            <v>132</v>
          </cell>
          <cell r="O149">
            <v>350</v>
          </cell>
          <cell r="P149">
            <v>1285.7223999999999</v>
          </cell>
          <cell r="Q149">
            <v>93.75</v>
          </cell>
          <cell r="R149">
            <v>1529.4723999999999</v>
          </cell>
          <cell r="S149">
            <v>2039.3792941176471</v>
          </cell>
          <cell r="T149">
            <v>4100</v>
          </cell>
          <cell r="U149">
            <v>0</v>
          </cell>
          <cell r="V149">
            <v>200</v>
          </cell>
          <cell r="W149">
            <v>400</v>
          </cell>
          <cell r="X149">
            <v>2960</v>
          </cell>
        </row>
        <row r="150">
          <cell r="B150" t="str">
            <v>9R184301</v>
          </cell>
          <cell r="C150" t="str">
            <v>完売</v>
          </cell>
          <cell r="D150"/>
          <cell r="E150">
            <v>0</v>
          </cell>
          <cell r="F150" t="str">
            <v>Ch.アルノー</v>
          </cell>
          <cell r="G150">
            <v>2001</v>
          </cell>
          <cell r="H150" t="str">
            <v>赤</v>
          </cell>
          <cell r="I150"/>
          <cell r="J150" t="str">
            <v>オー・メドック ブルジョア</v>
          </cell>
          <cell r="K150">
            <v>750</v>
          </cell>
          <cell r="L150"/>
          <cell r="M150">
            <v>7.7</v>
          </cell>
          <cell r="N150">
            <v>132</v>
          </cell>
          <cell r="O150">
            <v>350</v>
          </cell>
          <cell r="P150">
            <v>1371.8656000000001</v>
          </cell>
          <cell r="Q150">
            <v>93.75</v>
          </cell>
          <cell r="R150">
            <v>1615.6156000000001</v>
          </cell>
          <cell r="S150">
            <v>2140.7242352941175</v>
          </cell>
          <cell r="T150">
            <v>4300</v>
          </cell>
          <cell r="U150">
            <v>1133.08</v>
          </cell>
          <cell r="V150">
            <v>1533.035294117647</v>
          </cell>
          <cell r="W150">
            <v>3100</v>
          </cell>
          <cell r="X150">
            <v>3600</v>
          </cell>
        </row>
        <row r="151">
          <cell r="B151" t="str">
            <v>9R181886</v>
          </cell>
          <cell r="C151" t="str">
            <v>完売</v>
          </cell>
          <cell r="D151"/>
          <cell r="E151">
            <v>0</v>
          </cell>
          <cell r="F151" t="str">
            <v>Ch.カマンサック</v>
          </cell>
          <cell r="G151">
            <v>1986</v>
          </cell>
          <cell r="H151" t="str">
            <v>赤</v>
          </cell>
          <cell r="I151" t="str">
            <v/>
          </cell>
          <cell r="J151" t="str">
            <v>オー・メドック第5級</v>
          </cell>
          <cell r="K151">
            <v>750</v>
          </cell>
          <cell r="L151" t="str">
            <v/>
          </cell>
          <cell r="M151">
            <v>45.8</v>
          </cell>
          <cell r="N151">
            <v>132</v>
          </cell>
          <cell r="O151">
            <v>350</v>
          </cell>
          <cell r="P151">
            <v>6421.1823999999997</v>
          </cell>
          <cell r="Q151">
            <v>93.75</v>
          </cell>
          <cell r="R151">
            <v>6664.9323999999997</v>
          </cell>
          <cell r="S151">
            <v>8081.0969411764709</v>
          </cell>
          <cell r="T151">
            <v>16200</v>
          </cell>
          <cell r="U151">
            <v>6492</v>
          </cell>
          <cell r="V151">
            <v>7837.6470588235297</v>
          </cell>
          <cell r="W151">
            <v>15700</v>
          </cell>
          <cell r="X151">
            <v>15500</v>
          </cell>
        </row>
        <row r="152">
          <cell r="B152" t="str">
            <v>9R181890</v>
          </cell>
          <cell r="C152" t="str">
            <v>完売</v>
          </cell>
          <cell r="D152"/>
          <cell r="E152">
            <v>0</v>
          </cell>
          <cell r="F152" t="str">
            <v>Ch.カマンサック</v>
          </cell>
          <cell r="G152" t="str">
            <v>1990</v>
          </cell>
          <cell r="H152" t="str">
            <v>赤</v>
          </cell>
          <cell r="I152" t="str">
            <v/>
          </cell>
          <cell r="J152" t="str">
            <v>オー・メドック第5級</v>
          </cell>
          <cell r="K152">
            <v>750</v>
          </cell>
          <cell r="L152"/>
          <cell r="M152">
            <v>42.06</v>
          </cell>
          <cell r="N152">
            <v>132</v>
          </cell>
          <cell r="O152">
            <v>350</v>
          </cell>
          <cell r="P152">
            <v>5925.5276800000001</v>
          </cell>
          <cell r="Q152">
            <v>93.75</v>
          </cell>
          <cell r="R152">
            <v>6169.2776800000001</v>
          </cell>
          <cell r="S152">
            <v>7497.9737411764709</v>
          </cell>
          <cell r="T152">
            <v>15000</v>
          </cell>
          <cell r="U152">
            <v>5539.66</v>
          </cell>
          <cell r="V152">
            <v>6717.2470588235292</v>
          </cell>
          <cell r="W152">
            <v>13400</v>
          </cell>
          <cell r="X152">
            <v>13900</v>
          </cell>
        </row>
        <row r="153">
          <cell r="B153" t="str">
            <v>9R181811</v>
          </cell>
          <cell r="C153" t="str">
            <v>完売</v>
          </cell>
          <cell r="D153"/>
          <cell r="E153">
            <v>0</v>
          </cell>
          <cell r="F153" t="str">
            <v>Ch.カマンサック</v>
          </cell>
          <cell r="G153">
            <v>2011</v>
          </cell>
          <cell r="H153" t="str">
            <v>赤</v>
          </cell>
          <cell r="I153"/>
          <cell r="J153" t="str">
            <v>オー・メドック第5級</v>
          </cell>
          <cell r="K153">
            <v>750</v>
          </cell>
          <cell r="L153"/>
          <cell r="M153">
            <v>16.2</v>
          </cell>
          <cell r="N153">
            <v>132</v>
          </cell>
          <cell r="O153">
            <v>350</v>
          </cell>
          <cell r="P153">
            <v>2498.3535999999999</v>
          </cell>
          <cell r="Q153">
            <v>93.75</v>
          </cell>
          <cell r="R153">
            <v>2742.1035999999999</v>
          </cell>
          <cell r="S153">
            <v>3466.0042352941177</v>
          </cell>
          <cell r="T153">
            <v>6900</v>
          </cell>
          <cell r="U153">
            <v>2651.08</v>
          </cell>
          <cell r="V153">
            <v>3318.9176470588236</v>
          </cell>
          <cell r="W153">
            <v>6600</v>
          </cell>
          <cell r="X153">
            <v>6100</v>
          </cell>
        </row>
        <row r="154">
          <cell r="B154" t="str">
            <v>9R181812</v>
          </cell>
          <cell r="C154" t="str">
            <v>完売</v>
          </cell>
          <cell r="D154"/>
          <cell r="E154">
            <v>0</v>
          </cell>
          <cell r="F154" t="str">
            <v>Ch.カマンサック</v>
          </cell>
          <cell r="G154">
            <v>2012</v>
          </cell>
          <cell r="H154" t="str">
            <v>赤</v>
          </cell>
          <cell r="I154"/>
          <cell r="J154" t="str">
            <v>オー・メドック第5級</v>
          </cell>
          <cell r="K154">
            <v>750</v>
          </cell>
          <cell r="L154" t="str">
            <v>８６点</v>
          </cell>
          <cell r="M154">
            <v>14.4</v>
          </cell>
          <cell r="N154">
            <v>132</v>
          </cell>
          <cell r="O154">
            <v>350</v>
          </cell>
          <cell r="P154">
            <v>2259.8032000000003</v>
          </cell>
          <cell r="Q154">
            <v>93.75</v>
          </cell>
          <cell r="R154">
            <v>2503.5532000000003</v>
          </cell>
          <cell r="S154">
            <v>3185.3567058823533</v>
          </cell>
          <cell r="T154">
            <v>6400</v>
          </cell>
          <cell r="U154">
            <v>2430</v>
          </cell>
          <cell r="V154">
            <v>3058.8235294117649</v>
          </cell>
          <cell r="W154">
            <v>6100</v>
          </cell>
          <cell r="X154">
            <v>5900</v>
          </cell>
        </row>
        <row r="155">
          <cell r="B155" t="str">
            <v>9R181814</v>
          </cell>
          <cell r="C155" t="str">
            <v>完売</v>
          </cell>
          <cell r="D155"/>
          <cell r="E155">
            <v>0</v>
          </cell>
          <cell r="F155" t="str">
            <v>Ch.カマンサック</v>
          </cell>
          <cell r="G155">
            <v>2014</v>
          </cell>
          <cell r="H155" t="str">
            <v>赤</v>
          </cell>
          <cell r="I155"/>
          <cell r="J155" t="str">
            <v>オー・メドック第5級</v>
          </cell>
          <cell r="K155">
            <v>750</v>
          </cell>
          <cell r="L155" t="str">
            <v>９０－９１点（JS)</v>
          </cell>
          <cell r="M155">
            <v>21</v>
          </cell>
          <cell r="N155">
            <v>132</v>
          </cell>
          <cell r="O155">
            <v>350</v>
          </cell>
          <cell r="P155">
            <v>3134.4879999999998</v>
          </cell>
          <cell r="Q155">
            <v>93.75</v>
          </cell>
          <cell r="R155">
            <v>3378.2379999999998</v>
          </cell>
          <cell r="S155">
            <v>4214.3976470588241</v>
          </cell>
          <cell r="T155">
            <v>8400</v>
          </cell>
          <cell r="U155">
            <v>2969.78</v>
          </cell>
          <cell r="V155">
            <v>3693.8588235294119</v>
          </cell>
          <cell r="W155">
            <v>7400</v>
          </cell>
          <cell r="X155">
            <v>7600</v>
          </cell>
        </row>
        <row r="156">
          <cell r="B156" t="str">
            <v>9R181815</v>
          </cell>
          <cell r="C156" t="str">
            <v>完売</v>
          </cell>
          <cell r="D156"/>
          <cell r="E156">
            <v>0</v>
          </cell>
          <cell r="F156" t="str">
            <v>Ch.カマンサック</v>
          </cell>
          <cell r="G156">
            <v>2015</v>
          </cell>
          <cell r="H156" t="str">
            <v>赤</v>
          </cell>
          <cell r="I156" t="str">
            <v/>
          </cell>
          <cell r="J156" t="str">
            <v>オー・メドック第5級</v>
          </cell>
          <cell r="K156">
            <v>750</v>
          </cell>
          <cell r="L156" t="str">
            <v>93点（JS)</v>
          </cell>
          <cell r="M156">
            <v>20.900000000000002</v>
          </cell>
          <cell r="N156">
            <v>132</v>
          </cell>
          <cell r="O156">
            <v>350</v>
          </cell>
          <cell r="P156">
            <v>3121.2352000000001</v>
          </cell>
          <cell r="Q156">
            <v>93.75</v>
          </cell>
          <cell r="R156">
            <v>3364.9852000000001</v>
          </cell>
          <cell r="S156">
            <v>4198.8061176470592</v>
          </cell>
          <cell r="T156">
            <v>8400</v>
          </cell>
          <cell r="U156">
            <v>3274.66</v>
          </cell>
          <cell r="V156">
            <v>4052.5411764705882</v>
          </cell>
          <cell r="W156">
            <v>8100</v>
          </cell>
          <cell r="X156">
            <v>7600</v>
          </cell>
        </row>
        <row r="157">
          <cell r="B157" t="str">
            <v>9R181816</v>
          </cell>
          <cell r="C157" t="str">
            <v>完売</v>
          </cell>
          <cell r="D157"/>
          <cell r="E157">
            <v>0</v>
          </cell>
          <cell r="F157" t="str">
            <v>Ch.カマンサック</v>
          </cell>
          <cell r="G157">
            <v>2016</v>
          </cell>
          <cell r="H157" t="str">
            <v>赤</v>
          </cell>
          <cell r="I157" t="str">
            <v/>
          </cell>
          <cell r="J157" t="str">
            <v>オー・メドック第5級</v>
          </cell>
          <cell r="K157">
            <v>750</v>
          </cell>
          <cell r="L157"/>
          <cell r="M157">
            <v>22</v>
          </cell>
          <cell r="N157">
            <v>132</v>
          </cell>
          <cell r="O157">
            <v>350</v>
          </cell>
          <cell r="P157">
            <v>3267.0160000000001</v>
          </cell>
          <cell r="Q157">
            <v>93.75</v>
          </cell>
          <cell r="R157">
            <v>3510.7660000000001</v>
          </cell>
          <cell r="S157">
            <v>4370.3129411764712</v>
          </cell>
          <cell r="T157">
            <v>8700</v>
          </cell>
          <cell r="U157">
            <v>3504.66</v>
          </cell>
          <cell r="V157">
            <v>4323.1294117647058</v>
          </cell>
          <cell r="W157">
            <v>8600</v>
          </cell>
          <cell r="X157">
            <v>8100</v>
          </cell>
        </row>
        <row r="158">
          <cell r="B158" t="str">
            <v>9R181789</v>
          </cell>
          <cell r="C158" t="str">
            <v>完売</v>
          </cell>
          <cell r="D158"/>
          <cell r="E158">
            <v>0</v>
          </cell>
          <cell r="F158" t="str">
            <v>Ch.カントメルル</v>
          </cell>
          <cell r="G158">
            <v>1989</v>
          </cell>
          <cell r="H158" t="str">
            <v>赤</v>
          </cell>
          <cell r="I158"/>
          <cell r="J158" t="str">
            <v>オー・メドック第5級</v>
          </cell>
          <cell r="K158">
            <v>750</v>
          </cell>
          <cell r="L158"/>
          <cell r="M158">
            <v>85</v>
          </cell>
          <cell r="N158">
            <v>132</v>
          </cell>
          <cell r="O158">
            <v>350</v>
          </cell>
          <cell r="P158">
            <v>11616.28</v>
          </cell>
          <cell r="Q158">
            <v>93.75</v>
          </cell>
          <cell r="R158">
            <v>11860.03</v>
          </cell>
          <cell r="S158">
            <v>14192.976470588237</v>
          </cell>
          <cell r="T158">
            <v>28400</v>
          </cell>
          <cell r="U158">
            <v>11624.5</v>
          </cell>
          <cell r="V158">
            <v>13875.882352941177</v>
          </cell>
          <cell r="W158">
            <v>27800</v>
          </cell>
          <cell r="X158">
            <v>29000</v>
          </cell>
        </row>
        <row r="159">
          <cell r="B159" t="str">
            <v>9R181710</v>
          </cell>
          <cell r="C159" t="str">
            <v>完売</v>
          </cell>
          <cell r="D159"/>
          <cell r="E159">
            <v>0</v>
          </cell>
          <cell r="F159" t="str">
            <v>Ch.カントメルル</v>
          </cell>
          <cell r="G159">
            <v>2010</v>
          </cell>
          <cell r="H159" t="str">
            <v>赤</v>
          </cell>
          <cell r="I159"/>
          <cell r="J159" t="str">
            <v>オー・メドック第5級</v>
          </cell>
          <cell r="K159">
            <v>750</v>
          </cell>
          <cell r="L159" t="str">
            <v>９４点</v>
          </cell>
          <cell r="M159">
            <v>36</v>
          </cell>
          <cell r="N159">
            <v>132</v>
          </cell>
          <cell r="O159">
            <v>350</v>
          </cell>
          <cell r="P159">
            <v>5122.4080000000004</v>
          </cell>
          <cell r="Q159">
            <v>93.75</v>
          </cell>
          <cell r="R159">
            <v>5366.1580000000004</v>
          </cell>
          <cell r="S159">
            <v>6553.1270588235302</v>
          </cell>
          <cell r="T159">
            <v>13100</v>
          </cell>
          <cell r="U159">
            <v>5292.75</v>
          </cell>
          <cell r="V159">
            <v>6426.7647058823532</v>
          </cell>
          <cell r="W159">
            <v>12900</v>
          </cell>
          <cell r="X159">
            <v>13000</v>
          </cell>
        </row>
        <row r="160">
          <cell r="B160" t="str">
            <v>9R181711</v>
          </cell>
          <cell r="C160" t="str">
            <v>完売</v>
          </cell>
          <cell r="D160"/>
          <cell r="E160">
            <v>0</v>
          </cell>
          <cell r="F160" t="str">
            <v>Ch.カントメルル</v>
          </cell>
          <cell r="G160">
            <v>2011</v>
          </cell>
          <cell r="H160" t="str">
            <v>赤</v>
          </cell>
          <cell r="I160"/>
          <cell r="J160" t="str">
            <v>オー・メドック第5級</v>
          </cell>
          <cell r="K160">
            <v>750</v>
          </cell>
          <cell r="L160" t="str">
            <v>91点</v>
          </cell>
          <cell r="M160">
            <v>19.8</v>
          </cell>
          <cell r="N160">
            <v>132</v>
          </cell>
          <cell r="O160">
            <v>350</v>
          </cell>
          <cell r="P160">
            <v>2975.4544000000001</v>
          </cell>
          <cell r="Q160">
            <v>93.75</v>
          </cell>
          <cell r="R160">
            <v>3219.2044000000001</v>
          </cell>
          <cell r="S160">
            <v>4027.2992941176472</v>
          </cell>
          <cell r="T160">
            <v>8100</v>
          </cell>
          <cell r="U160">
            <v>2990.5</v>
          </cell>
          <cell r="V160">
            <v>3718.2352941176473</v>
          </cell>
          <cell r="W160">
            <v>7400</v>
          </cell>
          <cell r="X160">
            <v>7500</v>
          </cell>
        </row>
        <row r="161">
          <cell r="B161" t="str">
            <v>9R181713</v>
          </cell>
          <cell r="C161" t="str">
            <v>完売</v>
          </cell>
          <cell r="D161"/>
          <cell r="E161">
            <v>0</v>
          </cell>
          <cell r="F161" t="str">
            <v>Ch.カントメルル</v>
          </cell>
          <cell r="G161">
            <v>2013</v>
          </cell>
          <cell r="H161" t="str">
            <v>赤</v>
          </cell>
          <cell r="I161"/>
          <cell r="J161" t="str">
            <v>オー・メドック第5級</v>
          </cell>
          <cell r="K161">
            <v>750</v>
          </cell>
          <cell r="L161"/>
          <cell r="M161">
            <v>17.8</v>
          </cell>
          <cell r="N161">
            <v>132</v>
          </cell>
          <cell r="O161">
            <v>350</v>
          </cell>
          <cell r="P161">
            <v>2710.3984</v>
          </cell>
          <cell r="Q161">
            <v>93.75</v>
          </cell>
          <cell r="R161">
            <v>2954.1484</v>
          </cell>
          <cell r="S161">
            <v>3715.4687058823529</v>
          </cell>
          <cell r="T161">
            <v>7400</v>
          </cell>
          <cell r="U161">
            <v>2790.66</v>
          </cell>
          <cell r="V161">
            <v>3483.1294117647058</v>
          </cell>
          <cell r="W161">
            <v>7000</v>
          </cell>
          <cell r="X161">
            <v>6700</v>
          </cell>
        </row>
        <row r="162">
          <cell r="B162" t="str">
            <v>9R181714</v>
          </cell>
          <cell r="C162" t="str">
            <v>完売</v>
          </cell>
          <cell r="D162"/>
          <cell r="E162">
            <v>0</v>
          </cell>
          <cell r="F162" t="str">
            <v>Ch.カントメルル</v>
          </cell>
          <cell r="G162">
            <v>2014</v>
          </cell>
          <cell r="H162" t="str">
            <v>赤</v>
          </cell>
          <cell r="I162"/>
          <cell r="J162" t="str">
            <v>オー・メドック第5級</v>
          </cell>
          <cell r="K162">
            <v>750</v>
          </cell>
          <cell r="L162" t="str">
            <v>88点</v>
          </cell>
          <cell r="M162">
            <v>20</v>
          </cell>
          <cell r="N162">
            <v>132</v>
          </cell>
          <cell r="O162">
            <v>350</v>
          </cell>
          <cell r="P162">
            <v>3001.96</v>
          </cell>
          <cell r="Q162">
            <v>93.75</v>
          </cell>
          <cell r="R162">
            <v>3245.71</v>
          </cell>
          <cell r="S162">
            <v>4058.4823529411765</v>
          </cell>
          <cell r="T162">
            <v>8100</v>
          </cell>
          <cell r="U162">
            <v>3007.2</v>
          </cell>
          <cell r="V162">
            <v>3737.8823529411761</v>
          </cell>
          <cell r="W162">
            <v>7500</v>
          </cell>
          <cell r="X162">
            <v>8500</v>
          </cell>
        </row>
        <row r="163">
          <cell r="B163" t="str">
            <v>9R181717</v>
          </cell>
          <cell r="C163" t="str">
            <v>完売</v>
          </cell>
          <cell r="D163"/>
          <cell r="E163">
            <v>0</v>
          </cell>
          <cell r="F163" t="str">
            <v>Ch.カントメルル</v>
          </cell>
          <cell r="G163">
            <v>2017</v>
          </cell>
          <cell r="H163" t="str">
            <v>赤</v>
          </cell>
          <cell r="I163"/>
          <cell r="J163" t="str">
            <v>オー・メドック第5級</v>
          </cell>
          <cell r="K163">
            <v>750</v>
          </cell>
          <cell r="L163"/>
          <cell r="M163">
            <v>18</v>
          </cell>
          <cell r="N163">
            <v>132</v>
          </cell>
          <cell r="O163">
            <v>350</v>
          </cell>
          <cell r="P163">
            <v>2736.904</v>
          </cell>
          <cell r="Q163">
            <v>93.75</v>
          </cell>
          <cell r="R163">
            <v>2980.654</v>
          </cell>
          <cell r="S163">
            <v>3746.6517647058822</v>
          </cell>
          <cell r="T163">
            <v>7500</v>
          </cell>
          <cell r="U163">
            <v>2909</v>
          </cell>
          <cell r="V163">
            <v>3622.3529411764707</v>
          </cell>
          <cell r="W163">
            <v>7200</v>
          </cell>
          <cell r="X163">
            <v>7200</v>
          </cell>
        </row>
        <row r="164">
          <cell r="B164" t="str">
            <v>9R184708</v>
          </cell>
          <cell r="C164">
            <v>3</v>
          </cell>
          <cell r="D164"/>
          <cell r="E164">
            <v>3</v>
          </cell>
          <cell r="F164" t="str">
            <v>Ch.カントメルル【ハーフ】</v>
          </cell>
          <cell r="G164">
            <v>2008</v>
          </cell>
          <cell r="H164" t="str">
            <v>赤</v>
          </cell>
          <cell r="I164"/>
          <cell r="J164" t="str">
            <v>オー・メドック第5級</v>
          </cell>
          <cell r="K164">
            <v>375</v>
          </cell>
          <cell r="L164" t="str">
            <v>WA88</v>
          </cell>
          <cell r="M164">
            <v>11.65</v>
          </cell>
          <cell r="N164">
            <v>132</v>
          </cell>
          <cell r="O164">
            <v>175</v>
          </cell>
          <cell r="P164">
            <v>1719.6512</v>
          </cell>
          <cell r="Q164">
            <v>46.875</v>
          </cell>
          <cell r="R164">
            <v>1886.5262</v>
          </cell>
          <cell r="S164">
            <v>2459.4425882352944</v>
          </cell>
          <cell r="T164">
            <v>4900</v>
          </cell>
          <cell r="U164">
            <v>2055.38</v>
          </cell>
          <cell r="V164">
            <v>2618.0941176470592</v>
          </cell>
          <cell r="W164">
            <v>5200</v>
          </cell>
          <cell r="X164">
            <v>5100</v>
          </cell>
        </row>
        <row r="165">
          <cell r="B165" t="str">
            <v>9R184712</v>
          </cell>
          <cell r="C165" t="str">
            <v>完売</v>
          </cell>
          <cell r="D165"/>
          <cell r="E165">
            <v>0</v>
          </cell>
          <cell r="F165" t="str">
            <v>Ch.カントメルル【ハーフ】</v>
          </cell>
          <cell r="G165">
            <v>2012</v>
          </cell>
          <cell r="H165" t="str">
            <v>赤</v>
          </cell>
          <cell r="I165"/>
          <cell r="J165" t="str">
            <v>オー・メドック第5級</v>
          </cell>
          <cell r="K165">
            <v>375</v>
          </cell>
          <cell r="L165" t="str">
            <v>８８点</v>
          </cell>
          <cell r="M165">
            <v>10.25</v>
          </cell>
          <cell r="N165">
            <v>132</v>
          </cell>
          <cell r="O165">
            <v>175</v>
          </cell>
          <cell r="P165">
            <v>1534.1120000000001</v>
          </cell>
          <cell r="Q165">
            <v>46.875</v>
          </cell>
          <cell r="R165">
            <v>1700.9870000000001</v>
          </cell>
          <cell r="S165">
            <v>2241.1611764705885</v>
          </cell>
          <cell r="T165">
            <v>4500</v>
          </cell>
          <cell r="U165">
            <v>1922.14</v>
          </cell>
          <cell r="V165">
            <v>2461.3411764705884</v>
          </cell>
          <cell r="W165">
            <v>4900</v>
          </cell>
          <cell r="X165">
            <v>4500</v>
          </cell>
        </row>
        <row r="166">
          <cell r="B166" t="str">
            <v>9R186399</v>
          </cell>
          <cell r="C166" t="str">
            <v>完売</v>
          </cell>
          <cell r="D166"/>
          <cell r="E166">
            <v>0</v>
          </cell>
          <cell r="F166" t="str">
            <v>Ch.カントメルル【マグナム】</v>
          </cell>
          <cell r="G166">
            <v>1999</v>
          </cell>
          <cell r="H166" t="str">
            <v>赤</v>
          </cell>
          <cell r="I166"/>
          <cell r="J166" t="str">
            <v>オー・メドック第5級</v>
          </cell>
          <cell r="K166">
            <v>1500</v>
          </cell>
          <cell r="L166" t="str">
            <v>８５点（WS)</v>
          </cell>
          <cell r="M166">
            <v>64.900000000000006</v>
          </cell>
          <cell r="N166">
            <v>132</v>
          </cell>
          <cell r="O166">
            <v>700</v>
          </cell>
          <cell r="P166">
            <v>9303.8672000000006</v>
          </cell>
          <cell r="Q166">
            <v>187.5</v>
          </cell>
          <cell r="R166">
            <v>9701.3672000000006</v>
          </cell>
          <cell r="S166">
            <v>11653.37317647059</v>
          </cell>
          <cell r="T166">
            <v>23300</v>
          </cell>
          <cell r="U166">
            <v>9350.5</v>
          </cell>
          <cell r="V166">
            <v>11200.588235294117</v>
          </cell>
          <cell r="W166">
            <v>22400</v>
          </cell>
          <cell r="X166">
            <v>23600</v>
          </cell>
        </row>
        <row r="167">
          <cell r="B167" t="str">
            <v>9R187404</v>
          </cell>
          <cell r="C167" t="str">
            <v>完売</v>
          </cell>
          <cell r="D167"/>
          <cell r="E167">
            <v>0</v>
          </cell>
          <cell r="F167" t="str">
            <v>Ch.クフラン</v>
          </cell>
          <cell r="G167">
            <v>2004</v>
          </cell>
          <cell r="H167" t="str">
            <v>赤</v>
          </cell>
          <cell r="I167"/>
          <cell r="J167" t="str">
            <v>オー・メドック</v>
          </cell>
          <cell r="K167">
            <v>750</v>
          </cell>
          <cell r="L167"/>
          <cell r="M167">
            <v>10</v>
          </cell>
          <cell r="N167">
            <v>132</v>
          </cell>
          <cell r="O167">
            <v>350</v>
          </cell>
          <cell r="P167">
            <v>1676.68</v>
          </cell>
          <cell r="Q167">
            <v>93.75</v>
          </cell>
          <cell r="R167">
            <v>1920.43</v>
          </cell>
          <cell r="S167">
            <v>2499.329411764706</v>
          </cell>
          <cell r="T167">
            <v>5000</v>
          </cell>
          <cell r="U167">
            <v>1909.33</v>
          </cell>
          <cell r="V167">
            <v>2446.2705882352939</v>
          </cell>
          <cell r="W167">
            <v>4900</v>
          </cell>
          <cell r="X167">
            <v>4700</v>
          </cell>
        </row>
        <row r="168">
          <cell r="B168" t="str">
            <v>9R180796</v>
          </cell>
          <cell r="C168" t="str">
            <v>完売</v>
          </cell>
          <cell r="D168"/>
          <cell r="E168">
            <v>0</v>
          </cell>
          <cell r="F168" t="str">
            <v>Ch.クレマン・ピション</v>
          </cell>
          <cell r="G168">
            <v>1996</v>
          </cell>
          <cell r="H168" t="str">
            <v>赤</v>
          </cell>
          <cell r="I168"/>
          <cell r="J168" t="str">
            <v>オー・メドック ブルジョア</v>
          </cell>
          <cell r="K168">
            <v>750</v>
          </cell>
          <cell r="L168"/>
          <cell r="M168">
            <v>13</v>
          </cell>
          <cell r="N168">
            <v>132</v>
          </cell>
          <cell r="O168">
            <v>350</v>
          </cell>
          <cell r="P168">
            <v>2074.2640000000001</v>
          </cell>
          <cell r="Q168">
            <v>93.75</v>
          </cell>
          <cell r="R168">
            <v>2318.0140000000001</v>
          </cell>
          <cell r="S168">
            <v>2967.0752941176474</v>
          </cell>
          <cell r="T168">
            <v>5900</v>
          </cell>
          <cell r="U168">
            <v>0</v>
          </cell>
          <cell r="V168">
            <v>200</v>
          </cell>
          <cell r="W168">
            <v>400</v>
          </cell>
          <cell r="X168">
            <v>6500</v>
          </cell>
        </row>
        <row r="169">
          <cell r="B169" t="str">
            <v>9R180899</v>
          </cell>
          <cell r="C169" t="str">
            <v>完売</v>
          </cell>
          <cell r="D169"/>
          <cell r="E169">
            <v>0</v>
          </cell>
          <cell r="F169" t="str">
            <v>Ch.シサック</v>
          </cell>
          <cell r="G169">
            <v>1999</v>
          </cell>
          <cell r="H169" t="str">
            <v>赤</v>
          </cell>
          <cell r="I169"/>
          <cell r="J169" t="str">
            <v>オー・メドック ブルジョア</v>
          </cell>
          <cell r="K169">
            <v>750</v>
          </cell>
          <cell r="L169"/>
          <cell r="M169">
            <v>10.5</v>
          </cell>
          <cell r="N169">
            <v>132</v>
          </cell>
          <cell r="O169">
            <v>350</v>
          </cell>
          <cell r="P169">
            <v>1742.944</v>
          </cell>
          <cell r="Q169">
            <v>93.75</v>
          </cell>
          <cell r="R169">
            <v>1986.694</v>
          </cell>
          <cell r="S169">
            <v>2577.2870588235296</v>
          </cell>
          <cell r="T169">
            <v>5200</v>
          </cell>
          <cell r="U169">
            <v>0</v>
          </cell>
          <cell r="V169">
            <v>200</v>
          </cell>
          <cell r="W169">
            <v>400</v>
          </cell>
          <cell r="X169">
            <v>5500</v>
          </cell>
        </row>
        <row r="170">
          <cell r="B170" t="str">
            <v>9R181007</v>
          </cell>
          <cell r="C170">
            <v>4</v>
          </cell>
          <cell r="D170"/>
          <cell r="E170">
            <v>5</v>
          </cell>
          <cell r="F170" t="str">
            <v>Ch.シトラン</v>
          </cell>
          <cell r="G170">
            <v>2007</v>
          </cell>
          <cell r="H170" t="str">
            <v>赤</v>
          </cell>
          <cell r="I170" t="str">
            <v/>
          </cell>
          <cell r="J170" t="str">
            <v>オー・メドック ブルジョア</v>
          </cell>
          <cell r="K170">
            <v>750</v>
          </cell>
          <cell r="L170" t="str">
            <v>WS82-85</v>
          </cell>
          <cell r="M170">
            <v>11.25</v>
          </cell>
          <cell r="N170">
            <v>132</v>
          </cell>
          <cell r="O170">
            <v>350</v>
          </cell>
          <cell r="P170">
            <v>1842.34</v>
          </cell>
          <cell r="Q170">
            <v>93.75</v>
          </cell>
          <cell r="R170">
            <v>2086.09</v>
          </cell>
          <cell r="S170">
            <v>2694.223529411765</v>
          </cell>
          <cell r="T170">
            <v>5400</v>
          </cell>
          <cell r="U170">
            <v>2010.66</v>
          </cell>
          <cell r="V170">
            <v>2565.4823529411765</v>
          </cell>
          <cell r="W170">
            <v>5100</v>
          </cell>
          <cell r="X170">
            <v>5900</v>
          </cell>
        </row>
        <row r="171">
          <cell r="B171" t="str">
            <v>9R181008</v>
          </cell>
          <cell r="C171">
            <v>11</v>
          </cell>
          <cell r="D171"/>
          <cell r="E171">
            <v>11</v>
          </cell>
          <cell r="F171" t="str">
            <v>Ch.シトラン</v>
          </cell>
          <cell r="G171">
            <v>2008</v>
          </cell>
          <cell r="H171" t="str">
            <v>赤</v>
          </cell>
          <cell r="I171" t="str">
            <v/>
          </cell>
          <cell r="J171" t="str">
            <v>オー・メドック ブルジョア</v>
          </cell>
          <cell r="K171">
            <v>750</v>
          </cell>
          <cell r="L171" t="str">
            <v>WA85</v>
          </cell>
          <cell r="M171">
            <v>13.95</v>
          </cell>
          <cell r="N171">
            <v>132</v>
          </cell>
          <cell r="O171">
            <v>350</v>
          </cell>
          <cell r="P171">
            <v>2200.1655999999998</v>
          </cell>
          <cell r="Q171">
            <v>93.75</v>
          </cell>
          <cell r="R171">
            <v>2443.9155999999998</v>
          </cell>
          <cell r="S171">
            <v>3115.1948235294117</v>
          </cell>
          <cell r="T171">
            <v>6200</v>
          </cell>
          <cell r="U171">
            <v>2363.09</v>
          </cell>
          <cell r="V171">
            <v>2980.1058823529415</v>
          </cell>
          <cell r="W171">
            <v>6000</v>
          </cell>
          <cell r="X171">
            <v>6900</v>
          </cell>
        </row>
        <row r="172">
          <cell r="B172" t="str">
            <v>9R181010</v>
          </cell>
          <cell r="C172" t="str">
            <v>完売</v>
          </cell>
          <cell r="D172"/>
          <cell r="E172">
            <v>0</v>
          </cell>
          <cell r="F172" t="str">
            <v>Ch.シトラン</v>
          </cell>
          <cell r="G172">
            <v>2010</v>
          </cell>
          <cell r="H172" t="str">
            <v>赤</v>
          </cell>
          <cell r="I172"/>
          <cell r="J172" t="str">
            <v>オー・メドック ブルジョア</v>
          </cell>
          <cell r="K172">
            <v>750</v>
          </cell>
          <cell r="L172" t="str">
            <v>８８点</v>
          </cell>
          <cell r="M172">
            <v>10.6</v>
          </cell>
          <cell r="N172">
            <v>132</v>
          </cell>
          <cell r="O172">
            <v>350</v>
          </cell>
          <cell r="P172">
            <v>1756.1967999999999</v>
          </cell>
          <cell r="Q172">
            <v>93.75</v>
          </cell>
          <cell r="R172">
            <v>1999.9467999999999</v>
          </cell>
          <cell r="S172">
            <v>2592.878588235294</v>
          </cell>
          <cell r="T172">
            <v>5200</v>
          </cell>
          <cell r="U172">
            <v>1882.5</v>
          </cell>
          <cell r="V172">
            <v>2414.7058823529414</v>
          </cell>
          <cell r="W172">
            <v>4800</v>
          </cell>
          <cell r="X172">
            <v>4700</v>
          </cell>
        </row>
        <row r="173">
          <cell r="B173" t="str">
            <v>9R181011</v>
          </cell>
          <cell r="C173" t="str">
            <v>完売</v>
          </cell>
          <cell r="D173"/>
          <cell r="E173">
            <v>0</v>
          </cell>
          <cell r="F173" t="str">
            <v>Ch.シトラン</v>
          </cell>
          <cell r="G173">
            <v>2011</v>
          </cell>
          <cell r="H173" t="str">
            <v>赤</v>
          </cell>
          <cell r="I173"/>
          <cell r="J173" t="str">
            <v>オー・メドック ブルジョア</v>
          </cell>
          <cell r="K173">
            <v>750</v>
          </cell>
          <cell r="L173" t="str">
            <v/>
          </cell>
          <cell r="M173">
            <v>9</v>
          </cell>
          <cell r="N173">
            <v>132</v>
          </cell>
          <cell r="O173">
            <v>350</v>
          </cell>
          <cell r="P173">
            <v>1544.152</v>
          </cell>
          <cell r="Q173">
            <v>93.75</v>
          </cell>
          <cell r="R173">
            <v>1787.902</v>
          </cell>
          <cell r="S173">
            <v>2343.4141176470589</v>
          </cell>
          <cell r="T173">
            <v>4700</v>
          </cell>
          <cell r="U173">
            <v>1740.27</v>
          </cell>
          <cell r="V173">
            <v>2247.3764705882354</v>
          </cell>
          <cell r="W173">
            <v>4500</v>
          </cell>
          <cell r="X173">
            <v>4400</v>
          </cell>
        </row>
        <row r="174">
          <cell r="B174" t="str">
            <v>9R180992</v>
          </cell>
          <cell r="C174" t="e">
            <v>#N/A</v>
          </cell>
          <cell r="D174"/>
          <cell r="E174" t="e">
            <v>#N/A</v>
          </cell>
          <cell r="F174" t="str">
            <v>Ch.シトラン【ハーフ】</v>
          </cell>
          <cell r="G174">
            <v>1992</v>
          </cell>
          <cell r="H174" t="str">
            <v>赤</v>
          </cell>
          <cell r="I174"/>
          <cell r="J174" t="str">
            <v>オー・メドック ブルジョア</v>
          </cell>
          <cell r="K174">
            <v>375</v>
          </cell>
          <cell r="L174" t="str">
            <v>82点</v>
          </cell>
          <cell r="M174">
            <v>8.6999999999999993</v>
          </cell>
          <cell r="N174">
            <v>132</v>
          </cell>
          <cell r="O174">
            <v>175</v>
          </cell>
          <cell r="P174">
            <v>1328.6935999999998</v>
          </cell>
          <cell r="Q174">
            <v>46.875</v>
          </cell>
          <cell r="R174">
            <v>1495.5685999999998</v>
          </cell>
          <cell r="S174">
            <v>1999.4924705882352</v>
          </cell>
          <cell r="T174">
            <v>4000</v>
          </cell>
          <cell r="U174" t="e">
            <v>#N/A</v>
          </cell>
          <cell r="V174" t="e">
            <v>#N/A</v>
          </cell>
          <cell r="W174" t="e">
            <v>#N/A</v>
          </cell>
          <cell r="X174">
            <v>2700</v>
          </cell>
        </row>
        <row r="175">
          <cell r="B175" t="str">
            <v>9R182407</v>
          </cell>
          <cell r="C175" t="str">
            <v>完売</v>
          </cell>
          <cell r="D175"/>
          <cell r="E175">
            <v>0</v>
          </cell>
          <cell r="F175" t="str">
            <v>Ch.シャルマイユ</v>
          </cell>
          <cell r="G175">
            <v>2007</v>
          </cell>
          <cell r="H175" t="str">
            <v>赤</v>
          </cell>
          <cell r="I175"/>
          <cell r="J175" t="str">
            <v>オー・メドック ブルジョア</v>
          </cell>
          <cell r="K175">
            <v>750</v>
          </cell>
          <cell r="L175" t="str">
            <v>８９－９１点</v>
          </cell>
          <cell r="M175">
            <v>11.6</v>
          </cell>
          <cell r="N175">
            <v>132</v>
          </cell>
          <cell r="O175">
            <v>350</v>
          </cell>
          <cell r="P175">
            <v>1888.7248</v>
          </cell>
          <cell r="Q175">
            <v>93.75</v>
          </cell>
          <cell r="R175">
            <v>2132.4748</v>
          </cell>
          <cell r="S175">
            <v>2748.7938823529412</v>
          </cell>
          <cell r="T175">
            <v>5500</v>
          </cell>
          <cell r="U175">
            <v>1484.98</v>
          </cell>
          <cell r="V175">
            <v>1947.035294117647</v>
          </cell>
          <cell r="W175">
            <v>3900</v>
          </cell>
          <cell r="X175">
            <v>3900</v>
          </cell>
        </row>
        <row r="176">
          <cell r="B176" t="str">
            <v>9R182408</v>
          </cell>
          <cell r="C176" t="str">
            <v>完売</v>
          </cell>
          <cell r="D176"/>
          <cell r="E176">
            <v>0</v>
          </cell>
          <cell r="F176" t="str">
            <v>Ch.シャルマイユ</v>
          </cell>
          <cell r="G176">
            <v>2008</v>
          </cell>
          <cell r="H176" t="str">
            <v>赤</v>
          </cell>
          <cell r="I176"/>
          <cell r="J176" t="str">
            <v>オー・メドック ブルジョア</v>
          </cell>
          <cell r="K176">
            <v>750</v>
          </cell>
          <cell r="L176" t="str">
            <v>88点、ソシアンドマレに隣接</v>
          </cell>
          <cell r="M176">
            <v>10</v>
          </cell>
          <cell r="N176">
            <v>132</v>
          </cell>
          <cell r="O176">
            <v>350</v>
          </cell>
          <cell r="P176">
            <v>1676.68</v>
          </cell>
          <cell r="Q176">
            <v>93.75</v>
          </cell>
          <cell r="R176">
            <v>1920.43</v>
          </cell>
          <cell r="S176">
            <v>2499.329411764706</v>
          </cell>
          <cell r="T176">
            <v>5000</v>
          </cell>
          <cell r="U176">
            <v>0</v>
          </cell>
          <cell r="V176">
            <v>200</v>
          </cell>
          <cell r="W176">
            <v>400</v>
          </cell>
          <cell r="X176">
            <v>4000</v>
          </cell>
        </row>
        <row r="177">
          <cell r="B177" t="str">
            <v>9R181111</v>
          </cell>
          <cell r="C177" t="str">
            <v>完売</v>
          </cell>
          <cell r="D177"/>
          <cell r="E177">
            <v>0</v>
          </cell>
          <cell r="F177" t="str">
            <v>Ch.セネジャック</v>
          </cell>
          <cell r="G177">
            <v>2011</v>
          </cell>
          <cell r="H177" t="str">
            <v>赤</v>
          </cell>
          <cell r="I177" t="str">
            <v>ﾀﾙﾎﾞ(ｻﾝ･ｼﾞｭﾘｱﾝ４級）</v>
          </cell>
          <cell r="J177" t="str">
            <v>オー・メドック ブルジョア</v>
          </cell>
          <cell r="K177">
            <v>750</v>
          </cell>
          <cell r="L177" t="str">
            <v>８７点</v>
          </cell>
          <cell r="M177">
            <v>8.1999999999999993</v>
          </cell>
          <cell r="N177">
            <v>132</v>
          </cell>
          <cell r="O177">
            <v>350</v>
          </cell>
          <cell r="P177">
            <v>1438.1295999999998</v>
          </cell>
          <cell r="Q177">
            <v>93.75</v>
          </cell>
          <cell r="R177">
            <v>1681.8795999999998</v>
          </cell>
          <cell r="S177">
            <v>2218.6818823529411</v>
          </cell>
          <cell r="T177">
            <v>4400</v>
          </cell>
          <cell r="U177">
            <v>1605.88</v>
          </cell>
          <cell r="V177">
            <v>2089.2705882352943</v>
          </cell>
          <cell r="W177">
            <v>4200</v>
          </cell>
          <cell r="X177">
            <v>4100</v>
          </cell>
        </row>
        <row r="178">
          <cell r="B178" t="str">
            <v>9R181112</v>
          </cell>
          <cell r="C178" t="str">
            <v>完売</v>
          </cell>
          <cell r="D178"/>
          <cell r="E178">
            <v>0</v>
          </cell>
          <cell r="F178" t="str">
            <v>Ch.セネジャック</v>
          </cell>
          <cell r="G178">
            <v>2012</v>
          </cell>
          <cell r="H178" t="str">
            <v>赤</v>
          </cell>
          <cell r="I178" t="str">
            <v>ﾀﾙﾎﾞ(ｻﾝ･ｼﾞｭﾘｱﾝ４級）</v>
          </cell>
          <cell r="J178" t="str">
            <v>オー・メドック ブルジョア</v>
          </cell>
          <cell r="K178">
            <v>750</v>
          </cell>
          <cell r="L178"/>
          <cell r="M178">
            <v>7.6</v>
          </cell>
          <cell r="N178">
            <v>132</v>
          </cell>
          <cell r="O178">
            <v>350</v>
          </cell>
          <cell r="P178">
            <v>1358.6127999999999</v>
          </cell>
          <cell r="Q178">
            <v>93.75</v>
          </cell>
          <cell r="R178">
            <v>1602.3627999999999</v>
          </cell>
          <cell r="S178">
            <v>2125.1327058823526</v>
          </cell>
          <cell r="T178">
            <v>4300</v>
          </cell>
          <cell r="U178">
            <v>1676.6</v>
          </cell>
          <cell r="V178">
            <v>2172.4705882352941</v>
          </cell>
          <cell r="W178">
            <v>4300</v>
          </cell>
          <cell r="X178">
            <v>3700</v>
          </cell>
        </row>
        <row r="179">
          <cell r="B179" t="str">
            <v>9R181113</v>
          </cell>
          <cell r="C179" t="str">
            <v>完売</v>
          </cell>
          <cell r="D179"/>
          <cell r="E179">
            <v>0</v>
          </cell>
          <cell r="F179" t="str">
            <v>Ch.セネジャック</v>
          </cell>
          <cell r="G179">
            <v>2013</v>
          </cell>
          <cell r="H179" t="str">
            <v>赤</v>
          </cell>
          <cell r="I179" t="str">
            <v>ﾀﾙﾎﾞ(ｻﾝ･ｼﾞｭﾘｱﾝ４級）</v>
          </cell>
          <cell r="J179" t="str">
            <v>オー・メドック ブルジョア</v>
          </cell>
          <cell r="K179">
            <v>750</v>
          </cell>
          <cell r="L179" t="str">
            <v>８７－８８点</v>
          </cell>
          <cell r="M179">
            <v>7.8</v>
          </cell>
          <cell r="N179">
            <v>132</v>
          </cell>
          <cell r="O179">
            <v>350</v>
          </cell>
          <cell r="P179">
            <v>1385.1183999999998</v>
          </cell>
          <cell r="Q179">
            <v>93.75</v>
          </cell>
          <cell r="R179">
            <v>1628.8683999999998</v>
          </cell>
          <cell r="S179">
            <v>2156.3157647058824</v>
          </cell>
          <cell r="T179">
            <v>4300</v>
          </cell>
          <cell r="U179">
            <v>1539</v>
          </cell>
          <cell r="V179">
            <v>2010.5882352941178</v>
          </cell>
          <cell r="W179">
            <v>4000</v>
          </cell>
          <cell r="X179">
            <v>3800</v>
          </cell>
        </row>
        <row r="180">
          <cell r="B180" t="str">
            <v>9R181114</v>
          </cell>
          <cell r="C180" t="str">
            <v>完売</v>
          </cell>
          <cell r="D180"/>
          <cell r="E180">
            <v>0</v>
          </cell>
          <cell r="F180" t="str">
            <v>Ch.セネジャック</v>
          </cell>
          <cell r="G180">
            <v>2014</v>
          </cell>
          <cell r="H180" t="str">
            <v>赤</v>
          </cell>
          <cell r="I180" t="str">
            <v>ﾀﾙﾎﾞ(ｻﾝ･ｼﾞｭﾘｱﾝ４級）</v>
          </cell>
          <cell r="J180" t="str">
            <v>オー・メドック ブルジョア</v>
          </cell>
          <cell r="K180">
            <v>750</v>
          </cell>
          <cell r="L180"/>
          <cell r="M180">
            <v>7.8</v>
          </cell>
          <cell r="N180">
            <v>132</v>
          </cell>
          <cell r="O180">
            <v>350</v>
          </cell>
          <cell r="P180">
            <v>1385.1183999999998</v>
          </cell>
          <cell r="Q180">
            <v>93.75</v>
          </cell>
          <cell r="R180">
            <v>1628.8683999999998</v>
          </cell>
          <cell r="S180">
            <v>2156.3157647058824</v>
          </cell>
          <cell r="T180">
            <v>4300</v>
          </cell>
          <cell r="U180">
            <v>1537.8</v>
          </cell>
          <cell r="V180">
            <v>2009.1764705882354</v>
          </cell>
          <cell r="W180">
            <v>4000</v>
          </cell>
          <cell r="X180">
            <v>3800</v>
          </cell>
        </row>
        <row r="181">
          <cell r="B181" t="str">
            <v>9R181115</v>
          </cell>
          <cell r="C181" t="str">
            <v>完売</v>
          </cell>
          <cell r="D181"/>
          <cell r="E181">
            <v>0</v>
          </cell>
          <cell r="F181" t="str">
            <v>Ch.セネジャック</v>
          </cell>
          <cell r="G181">
            <v>2015</v>
          </cell>
          <cell r="H181" t="str">
            <v>赤</v>
          </cell>
          <cell r="I181" t="str">
            <v>ﾀﾙﾎﾞ(ｻﾝ･ｼﾞｭﾘｱﾝ４級）</v>
          </cell>
          <cell r="J181" t="str">
            <v>オー・メドック ブルジョア</v>
          </cell>
          <cell r="K181">
            <v>750</v>
          </cell>
          <cell r="L181"/>
          <cell r="M181">
            <v>10</v>
          </cell>
          <cell r="N181">
            <v>132</v>
          </cell>
          <cell r="O181">
            <v>350</v>
          </cell>
          <cell r="P181">
            <v>1676.68</v>
          </cell>
          <cell r="Q181">
            <v>93.75</v>
          </cell>
          <cell r="R181">
            <v>1920.43</v>
          </cell>
          <cell r="S181">
            <v>2499.329411764706</v>
          </cell>
          <cell r="T181">
            <v>5000</v>
          </cell>
          <cell r="U181">
            <v>1597.83</v>
          </cell>
          <cell r="V181">
            <v>2079.8000000000002</v>
          </cell>
          <cell r="W181">
            <v>4200</v>
          </cell>
          <cell r="X181">
            <v>4500</v>
          </cell>
        </row>
        <row r="182">
          <cell r="B182" t="str">
            <v>9R186500</v>
          </cell>
          <cell r="C182" t="str">
            <v>完売</v>
          </cell>
          <cell r="D182"/>
          <cell r="E182">
            <v>0</v>
          </cell>
          <cell r="F182" t="str">
            <v>Ch.セネジャック【マグナム】</v>
          </cell>
          <cell r="G182">
            <v>2000</v>
          </cell>
          <cell r="H182" t="str">
            <v>赤</v>
          </cell>
          <cell r="I182" t="str">
            <v>ﾀﾙﾎﾞ(ｻﾝ･ｼﾞｭﾘｱﾝ４級）</v>
          </cell>
          <cell r="J182" t="str">
            <v>オー・メドック ブルジョア</v>
          </cell>
          <cell r="K182">
            <v>1500</v>
          </cell>
          <cell r="L182"/>
          <cell r="M182">
            <v>37</v>
          </cell>
          <cell r="N182">
            <v>132</v>
          </cell>
          <cell r="O182">
            <v>700</v>
          </cell>
          <cell r="P182">
            <v>5606.3360000000002</v>
          </cell>
          <cell r="Q182">
            <v>187.5</v>
          </cell>
          <cell r="R182">
            <v>6003.8360000000002</v>
          </cell>
          <cell r="S182">
            <v>7303.3364705882359</v>
          </cell>
          <cell r="T182">
            <v>14600</v>
          </cell>
          <cell r="U182">
            <v>4518.5</v>
          </cell>
          <cell r="V182">
            <v>5515.8823529411766</v>
          </cell>
          <cell r="W182">
            <v>11000</v>
          </cell>
          <cell r="X182">
            <v>13800</v>
          </cell>
        </row>
        <row r="183">
          <cell r="B183" t="str">
            <v>9R181282</v>
          </cell>
          <cell r="C183" t="str">
            <v>完売</v>
          </cell>
          <cell r="D183"/>
          <cell r="E183">
            <v>0</v>
          </cell>
          <cell r="F183" t="str">
            <v>Ch.ソシアンド・マレ</v>
          </cell>
          <cell r="G183">
            <v>1982</v>
          </cell>
          <cell r="H183" t="str">
            <v>赤</v>
          </cell>
          <cell r="I183"/>
          <cell r="J183" t="str">
            <v>オー・メドック ブルジョア</v>
          </cell>
          <cell r="K183">
            <v>750</v>
          </cell>
          <cell r="L183"/>
          <cell r="M183">
            <v>85</v>
          </cell>
          <cell r="N183">
            <v>132</v>
          </cell>
          <cell r="O183">
            <v>350</v>
          </cell>
          <cell r="P183">
            <v>11616.28</v>
          </cell>
          <cell r="Q183">
            <v>93.75</v>
          </cell>
          <cell r="R183">
            <v>11860.03</v>
          </cell>
          <cell r="S183">
            <v>14192.976470588237</v>
          </cell>
          <cell r="T183">
            <v>28400</v>
          </cell>
          <cell r="U183">
            <v>10088</v>
          </cell>
          <cell r="V183">
            <v>12068.235294117647</v>
          </cell>
          <cell r="W183">
            <v>24100</v>
          </cell>
          <cell r="X183">
            <v>23800</v>
          </cell>
        </row>
        <row r="184">
          <cell r="B184" t="str">
            <v>9R185317</v>
          </cell>
          <cell r="C184">
            <v>41</v>
          </cell>
          <cell r="D184"/>
          <cell r="E184">
            <v>41</v>
          </cell>
          <cell r="F184" t="str">
            <v>Ch.ソシアンド・マレ【ハーフ】</v>
          </cell>
          <cell r="G184">
            <v>2017</v>
          </cell>
          <cell r="H184" t="str">
            <v>赤</v>
          </cell>
          <cell r="I184" t="str">
            <v/>
          </cell>
          <cell r="J184" t="str">
            <v>オー・メドック ブルジョア</v>
          </cell>
          <cell r="K184">
            <v>375</v>
          </cell>
          <cell r="L184" t="str">
            <v/>
          </cell>
          <cell r="M184">
            <v>12.9</v>
          </cell>
          <cell r="N184">
            <v>132</v>
          </cell>
          <cell r="O184">
            <v>175</v>
          </cell>
          <cell r="P184">
            <v>1885.3111999999999</v>
          </cell>
          <cell r="Q184">
            <v>46.875</v>
          </cell>
          <cell r="R184">
            <v>2052.1862000000001</v>
          </cell>
          <cell r="S184">
            <v>2654.3367058823533</v>
          </cell>
          <cell r="T184">
            <v>5300</v>
          </cell>
          <cell r="U184">
            <v>2224.8200000000002</v>
          </cell>
          <cell r="V184">
            <v>2817.4352941176471</v>
          </cell>
          <cell r="W184">
            <v>5600</v>
          </cell>
          <cell r="X184">
            <v>5800</v>
          </cell>
        </row>
        <row r="185">
          <cell r="B185" t="str">
            <v>9R181285</v>
          </cell>
          <cell r="C185">
            <v>1</v>
          </cell>
          <cell r="D185"/>
          <cell r="E185">
            <v>1</v>
          </cell>
          <cell r="F185" t="str">
            <v>Ch.ソシアンド・マレ</v>
          </cell>
          <cell r="G185">
            <v>1985</v>
          </cell>
          <cell r="H185" t="str">
            <v>赤</v>
          </cell>
          <cell r="I185"/>
          <cell r="J185" t="str">
            <v>オー・メドック ブルジョア</v>
          </cell>
          <cell r="K185">
            <v>750</v>
          </cell>
          <cell r="L185" t="str">
            <v>９１点(WS)</v>
          </cell>
          <cell r="M185">
            <v>83</v>
          </cell>
          <cell r="N185">
            <v>132</v>
          </cell>
          <cell r="O185">
            <v>350</v>
          </cell>
          <cell r="P185">
            <v>11351.224</v>
          </cell>
          <cell r="Q185">
            <v>93.75</v>
          </cell>
          <cell r="R185">
            <v>11594.974</v>
          </cell>
          <cell r="S185">
            <v>13881.145882352941</v>
          </cell>
          <cell r="T185">
            <v>27800</v>
          </cell>
          <cell r="U185">
            <v>11133</v>
          </cell>
          <cell r="V185">
            <v>13297.64705882353</v>
          </cell>
          <cell r="W185">
            <v>26600</v>
          </cell>
          <cell r="X185">
            <v>28100</v>
          </cell>
        </row>
        <row r="186">
          <cell r="B186" t="str">
            <v>9R181293</v>
          </cell>
          <cell r="C186" t="str">
            <v>完売</v>
          </cell>
          <cell r="D186"/>
          <cell r="E186">
            <v>0</v>
          </cell>
          <cell r="F186" t="str">
            <v>Ch.ソシアンド・マレ</v>
          </cell>
          <cell r="G186">
            <v>1993</v>
          </cell>
          <cell r="H186" t="str">
            <v>赤</v>
          </cell>
          <cell r="I186" t="str">
            <v/>
          </cell>
          <cell r="J186" t="str">
            <v>オー・メドック ブルジョア</v>
          </cell>
          <cell r="K186">
            <v>750</v>
          </cell>
          <cell r="L186" t="str">
            <v/>
          </cell>
          <cell r="M186">
            <v>38.46</v>
          </cell>
          <cell r="N186">
            <v>132</v>
          </cell>
          <cell r="O186">
            <v>350</v>
          </cell>
          <cell r="P186">
            <v>5448.42688</v>
          </cell>
          <cell r="Q186">
            <v>93.75</v>
          </cell>
          <cell r="R186">
            <v>5692.17688</v>
          </cell>
          <cell r="S186">
            <v>6936.678682352941</v>
          </cell>
          <cell r="T186">
            <v>13900</v>
          </cell>
          <cell r="U186">
            <v>5504.4</v>
          </cell>
          <cell r="V186">
            <v>6675.7647058823522</v>
          </cell>
          <cell r="W186">
            <v>13400</v>
          </cell>
          <cell r="X186">
            <v>13300</v>
          </cell>
        </row>
        <row r="187">
          <cell r="B187" t="str">
            <v>9R181299</v>
          </cell>
          <cell r="C187" t="str">
            <v>完売</v>
          </cell>
          <cell r="D187"/>
          <cell r="E187">
            <v>0</v>
          </cell>
          <cell r="F187" t="str">
            <v>Ch.ソシアンド・マレ</v>
          </cell>
          <cell r="G187" t="str">
            <v>1999</v>
          </cell>
          <cell r="H187" t="str">
            <v>赤</v>
          </cell>
          <cell r="I187"/>
          <cell r="J187" t="str">
            <v>オー・メドック ブルジョア</v>
          </cell>
          <cell r="K187">
            <v>750</v>
          </cell>
          <cell r="L187"/>
          <cell r="M187">
            <v>36.79</v>
          </cell>
          <cell r="N187">
            <v>132</v>
          </cell>
          <cell r="O187">
            <v>350</v>
          </cell>
          <cell r="P187">
            <v>5227.1051200000002</v>
          </cell>
          <cell r="Q187">
            <v>93.75</v>
          </cell>
          <cell r="R187">
            <v>5470.8551200000002</v>
          </cell>
          <cell r="S187">
            <v>6676.3001411764708</v>
          </cell>
          <cell r="T187">
            <v>13400</v>
          </cell>
          <cell r="U187">
            <v>5510</v>
          </cell>
          <cell r="V187">
            <v>6682.3529411764712</v>
          </cell>
          <cell r="W187">
            <v>13400</v>
          </cell>
          <cell r="X187">
            <v>13700</v>
          </cell>
        </row>
        <row r="188">
          <cell r="B188" t="str">
            <v>9R181200</v>
          </cell>
          <cell r="C188" t="str">
            <v>完売</v>
          </cell>
          <cell r="D188"/>
          <cell r="E188">
            <v>0</v>
          </cell>
          <cell r="F188" t="str">
            <v>Ch.ソシアンド・マレ</v>
          </cell>
          <cell r="G188">
            <v>2000</v>
          </cell>
          <cell r="H188" t="str">
            <v>赤</v>
          </cell>
          <cell r="I188" t="str">
            <v/>
          </cell>
          <cell r="J188" t="str">
            <v>オー・メドック ブルジョア</v>
          </cell>
          <cell r="K188">
            <v>750</v>
          </cell>
          <cell r="L188" t="str">
            <v>92点</v>
          </cell>
          <cell r="M188">
            <v>60.25</v>
          </cell>
          <cell r="N188">
            <v>132</v>
          </cell>
          <cell r="O188">
            <v>350</v>
          </cell>
          <cell r="P188">
            <v>8336.2119999999995</v>
          </cell>
          <cell r="Q188">
            <v>93.75</v>
          </cell>
          <cell r="R188">
            <v>8579.9619999999995</v>
          </cell>
          <cell r="S188">
            <v>10334.07294117647</v>
          </cell>
          <cell r="T188">
            <v>20700</v>
          </cell>
          <cell r="U188">
            <v>7801</v>
          </cell>
          <cell r="V188">
            <v>9377.6470588235297</v>
          </cell>
          <cell r="W188">
            <v>18800</v>
          </cell>
          <cell r="X188">
            <v>19300</v>
          </cell>
        </row>
        <row r="189">
          <cell r="B189" t="str">
            <v>9R181210</v>
          </cell>
          <cell r="C189" t="str">
            <v>完売</v>
          </cell>
          <cell r="D189"/>
          <cell r="E189">
            <v>0</v>
          </cell>
          <cell r="F189" t="str">
            <v>Ch.ソシアンド・マレ</v>
          </cell>
          <cell r="G189">
            <v>2010</v>
          </cell>
          <cell r="H189" t="str">
            <v>赤</v>
          </cell>
          <cell r="I189" t="str">
            <v/>
          </cell>
          <cell r="J189" t="str">
            <v>オー・メドック ブルジョア</v>
          </cell>
          <cell r="K189">
            <v>750</v>
          </cell>
          <cell r="L189"/>
          <cell r="M189">
            <v>32</v>
          </cell>
          <cell r="N189">
            <v>132</v>
          </cell>
          <cell r="O189">
            <v>350</v>
          </cell>
          <cell r="P189">
            <v>4592.2960000000003</v>
          </cell>
          <cell r="Q189">
            <v>93.75</v>
          </cell>
          <cell r="R189">
            <v>4836.0460000000003</v>
          </cell>
          <cell r="S189">
            <v>5929.4658823529417</v>
          </cell>
          <cell r="T189">
            <v>11900</v>
          </cell>
          <cell r="U189">
            <v>4614.66</v>
          </cell>
          <cell r="V189">
            <v>5629.0117647058823</v>
          </cell>
          <cell r="W189">
            <v>11300</v>
          </cell>
          <cell r="X189">
            <v>10900</v>
          </cell>
        </row>
        <row r="190">
          <cell r="B190" t="str">
            <v>9R181212</v>
          </cell>
          <cell r="C190">
            <v>29</v>
          </cell>
          <cell r="D190"/>
          <cell r="E190">
            <v>65</v>
          </cell>
          <cell r="F190" t="str">
            <v>Ch.ソシアンド・マレ</v>
          </cell>
          <cell r="G190">
            <v>2012</v>
          </cell>
          <cell r="H190" t="str">
            <v>赤</v>
          </cell>
          <cell r="I190" t="str">
            <v/>
          </cell>
          <cell r="J190" t="str">
            <v>オー・メドック ブルジョア</v>
          </cell>
          <cell r="K190">
            <v>750</v>
          </cell>
          <cell r="L190" t="str">
            <v>WA90</v>
          </cell>
          <cell r="M190">
            <v>20.900000000000002</v>
          </cell>
          <cell r="N190">
            <v>132</v>
          </cell>
          <cell r="O190">
            <v>350</v>
          </cell>
          <cell r="P190">
            <v>3121.2352000000001</v>
          </cell>
          <cell r="Q190">
            <v>93.75</v>
          </cell>
          <cell r="R190">
            <v>3364.9852000000001</v>
          </cell>
          <cell r="S190">
            <v>4198.8061176470592</v>
          </cell>
          <cell r="T190">
            <v>8400</v>
          </cell>
          <cell r="U190">
            <v>3365.8</v>
          </cell>
          <cell r="V190">
            <v>4159.7647058823532</v>
          </cell>
          <cell r="W190">
            <v>8300</v>
          </cell>
          <cell r="X190">
            <v>8900</v>
          </cell>
        </row>
        <row r="191">
          <cell r="B191" t="str">
            <v>9R181214</v>
          </cell>
          <cell r="C191" t="str">
            <v>完売</v>
          </cell>
          <cell r="D191"/>
          <cell r="E191">
            <v>0</v>
          </cell>
          <cell r="F191" t="str">
            <v>Ch.ソシアンド・マレ</v>
          </cell>
          <cell r="G191">
            <v>2014</v>
          </cell>
          <cell r="H191" t="str">
            <v>赤</v>
          </cell>
          <cell r="I191" t="str">
            <v/>
          </cell>
          <cell r="J191" t="str">
            <v>オー・メドック ブルジョア</v>
          </cell>
          <cell r="K191">
            <v>750</v>
          </cell>
          <cell r="L191" t="str">
            <v>92点</v>
          </cell>
          <cell r="M191">
            <v>20.95</v>
          </cell>
          <cell r="N191">
            <v>132</v>
          </cell>
          <cell r="O191">
            <v>350</v>
          </cell>
          <cell r="P191">
            <v>3127.8616000000002</v>
          </cell>
          <cell r="Q191">
            <v>93.75</v>
          </cell>
          <cell r="R191">
            <v>3371.6116000000002</v>
          </cell>
          <cell r="S191">
            <v>4206.6018823529412</v>
          </cell>
          <cell r="T191">
            <v>8400</v>
          </cell>
          <cell r="U191">
            <v>3244.23</v>
          </cell>
          <cell r="V191">
            <v>4016.7411764705885</v>
          </cell>
          <cell r="W191">
            <v>8000</v>
          </cell>
          <cell r="X191">
            <v>7800</v>
          </cell>
        </row>
        <row r="192">
          <cell r="B192" t="str">
            <v>9R181215</v>
          </cell>
          <cell r="C192" t="str">
            <v>完売</v>
          </cell>
          <cell r="D192"/>
          <cell r="E192">
            <v>0</v>
          </cell>
          <cell r="F192" t="str">
            <v>Ch.ソシアンド・マレ</v>
          </cell>
          <cell r="G192">
            <v>2015</v>
          </cell>
          <cell r="H192" t="str">
            <v>赤</v>
          </cell>
          <cell r="I192" t="str">
            <v/>
          </cell>
          <cell r="J192" t="str">
            <v>オー・メドック ブルジョア</v>
          </cell>
          <cell r="K192">
            <v>750</v>
          </cell>
          <cell r="L192" t="str">
            <v>９２点</v>
          </cell>
          <cell r="M192">
            <v>23.5</v>
          </cell>
          <cell r="N192">
            <v>132</v>
          </cell>
          <cell r="O192">
            <v>350</v>
          </cell>
          <cell r="P192">
            <v>3465.808</v>
          </cell>
          <cell r="Q192">
            <v>93.75</v>
          </cell>
          <cell r="R192">
            <v>3709.558</v>
          </cell>
          <cell r="S192">
            <v>4604.185882352941</v>
          </cell>
          <cell r="T192">
            <v>9200</v>
          </cell>
          <cell r="U192">
            <v>3248</v>
          </cell>
          <cell r="V192">
            <v>4021.1764705882356</v>
          </cell>
          <cell r="W192">
            <v>8000</v>
          </cell>
          <cell r="X192">
            <v>8500</v>
          </cell>
        </row>
        <row r="193">
          <cell r="B193" t="str">
            <v>9R181219</v>
          </cell>
          <cell r="C193" t="e">
            <v>#N/A</v>
          </cell>
          <cell r="D193"/>
          <cell r="E193" t="e">
            <v>#N/A</v>
          </cell>
          <cell r="F193" t="str">
            <v>Ch.ソシアンド・マレ</v>
          </cell>
          <cell r="G193">
            <v>2019</v>
          </cell>
          <cell r="H193" t="str">
            <v>赤</v>
          </cell>
          <cell r="I193" t="str">
            <v/>
          </cell>
          <cell r="J193" t="str">
            <v>オー・メドック ブルジョア</v>
          </cell>
          <cell r="K193">
            <v>750</v>
          </cell>
          <cell r="L193" t="str">
            <v/>
          </cell>
          <cell r="M193">
            <v>24.42</v>
          </cell>
          <cell r="N193">
            <v>132</v>
          </cell>
          <cell r="O193">
            <v>350</v>
          </cell>
          <cell r="P193">
            <v>3587.7337600000001</v>
          </cell>
          <cell r="Q193">
            <v>93.75</v>
          </cell>
          <cell r="R193">
            <v>3831.4837600000001</v>
          </cell>
          <cell r="S193">
            <v>4747.6279529411768</v>
          </cell>
          <cell r="T193">
            <v>9500</v>
          </cell>
          <cell r="U193" t="e">
            <v>#N/A</v>
          </cell>
          <cell r="V193" t="e">
            <v>#N/A</v>
          </cell>
          <cell r="W193" t="e">
            <v>#N/A</v>
          </cell>
          <cell r="X193">
            <v>10200</v>
          </cell>
        </row>
        <row r="194">
          <cell r="B194" t="str">
            <v>9R181308</v>
          </cell>
          <cell r="C194" t="str">
            <v>完売</v>
          </cell>
          <cell r="D194"/>
          <cell r="E194">
            <v>0</v>
          </cell>
          <cell r="F194" t="str">
            <v>Ch.デュ・ムーラン・ルージュ</v>
          </cell>
          <cell r="G194">
            <v>2008</v>
          </cell>
          <cell r="H194" t="str">
            <v>赤</v>
          </cell>
          <cell r="I194"/>
          <cell r="J194" t="str">
            <v>オー・メドック ブルジョア</v>
          </cell>
          <cell r="K194">
            <v>750</v>
          </cell>
          <cell r="L194" t="str">
            <v>パーカーお気に入りのブルジョア級</v>
          </cell>
          <cell r="M194">
            <v>6.95</v>
          </cell>
          <cell r="N194">
            <v>132</v>
          </cell>
          <cell r="O194">
            <v>350</v>
          </cell>
          <cell r="P194">
            <v>1272.4696000000001</v>
          </cell>
          <cell r="Q194">
            <v>93.75</v>
          </cell>
          <cell r="R194">
            <v>1516.2196000000001</v>
          </cell>
          <cell r="S194">
            <v>2023.7877647058826</v>
          </cell>
          <cell r="T194">
            <v>4000</v>
          </cell>
          <cell r="U194">
            <v>1438.53</v>
          </cell>
          <cell r="V194">
            <v>1892.3882352941177</v>
          </cell>
          <cell r="W194">
            <v>3800</v>
          </cell>
          <cell r="X194">
            <v>3500</v>
          </cell>
        </row>
        <row r="195">
          <cell r="B195" t="str">
            <v>9R181309</v>
          </cell>
          <cell r="C195" t="str">
            <v>完売</v>
          </cell>
          <cell r="D195"/>
          <cell r="E195">
            <v>0</v>
          </cell>
          <cell r="F195" t="str">
            <v>Ch.デュ・ムーラン・ルージュ</v>
          </cell>
          <cell r="G195">
            <v>2009</v>
          </cell>
          <cell r="H195" t="str">
            <v>赤</v>
          </cell>
          <cell r="I195" t="str">
            <v/>
          </cell>
          <cell r="J195" t="str">
            <v>オー・メドック ブルジョア</v>
          </cell>
          <cell r="K195">
            <v>750</v>
          </cell>
          <cell r="L195"/>
          <cell r="M195">
            <v>8.6</v>
          </cell>
          <cell r="N195">
            <v>132</v>
          </cell>
          <cell r="O195">
            <v>350</v>
          </cell>
          <cell r="P195">
            <v>1491.1408000000001</v>
          </cell>
          <cell r="Q195">
            <v>93.75</v>
          </cell>
          <cell r="R195">
            <v>1734.8908000000001</v>
          </cell>
          <cell r="S195">
            <v>2281.0480000000002</v>
          </cell>
          <cell r="T195">
            <v>4600</v>
          </cell>
          <cell r="U195">
            <v>1588</v>
          </cell>
          <cell r="V195">
            <v>2068.2352941176468</v>
          </cell>
          <cell r="W195">
            <v>4100</v>
          </cell>
          <cell r="X195">
            <v>4100</v>
          </cell>
        </row>
        <row r="196">
          <cell r="B196" t="str">
            <v>9R181315</v>
          </cell>
          <cell r="C196" t="str">
            <v>完売</v>
          </cell>
          <cell r="D196"/>
          <cell r="E196">
            <v>0</v>
          </cell>
          <cell r="F196" t="str">
            <v>Ch.デュ・ムーラン・ルージュ</v>
          </cell>
          <cell r="G196">
            <v>2015</v>
          </cell>
          <cell r="H196" t="str">
            <v>赤</v>
          </cell>
          <cell r="I196" t="str">
            <v/>
          </cell>
          <cell r="J196" t="str">
            <v>オー・メドック ブルジョア</v>
          </cell>
          <cell r="K196">
            <v>750</v>
          </cell>
          <cell r="L196"/>
          <cell r="M196">
            <v>7.9</v>
          </cell>
          <cell r="N196">
            <v>132</v>
          </cell>
          <cell r="O196">
            <v>350</v>
          </cell>
          <cell r="P196">
            <v>1398.3712</v>
          </cell>
          <cell r="Q196">
            <v>93.75</v>
          </cell>
          <cell r="R196">
            <v>1642.1212</v>
          </cell>
          <cell r="S196">
            <v>2171.9072941176473</v>
          </cell>
          <cell r="T196">
            <v>4300</v>
          </cell>
          <cell r="U196">
            <v>1557.23</v>
          </cell>
          <cell r="V196">
            <v>2032.035294117647</v>
          </cell>
          <cell r="W196">
            <v>4100</v>
          </cell>
          <cell r="X196">
            <v>4100</v>
          </cell>
        </row>
        <row r="197">
          <cell r="B197" t="str">
            <v>9R184007</v>
          </cell>
          <cell r="C197" t="str">
            <v>完売</v>
          </cell>
          <cell r="D197"/>
          <cell r="E197">
            <v>0</v>
          </cell>
          <cell r="F197" t="str">
            <v>Ch.デュ・ムーラン・ルージュ【ハーフ】</v>
          </cell>
          <cell r="G197">
            <v>2007</v>
          </cell>
          <cell r="H197" t="str">
            <v>赤</v>
          </cell>
          <cell r="I197"/>
          <cell r="J197" t="str">
            <v>オー・メドック ブルジョア</v>
          </cell>
          <cell r="K197">
            <v>375</v>
          </cell>
          <cell r="L197" t="str">
            <v>パーカーお気に入りのブルジョア級</v>
          </cell>
          <cell r="M197">
            <v>3.65</v>
          </cell>
          <cell r="N197">
            <v>132</v>
          </cell>
          <cell r="O197">
            <v>175</v>
          </cell>
          <cell r="P197">
            <v>659.42719999999997</v>
          </cell>
          <cell r="Q197">
            <v>46.875</v>
          </cell>
          <cell r="R197">
            <v>826.30219999999997</v>
          </cell>
          <cell r="S197">
            <v>1212.1202352941177</v>
          </cell>
          <cell r="T197">
            <v>2400</v>
          </cell>
          <cell r="U197">
            <v>625.20000000000005</v>
          </cell>
          <cell r="V197">
            <v>935.52941176470597</v>
          </cell>
          <cell r="W197">
            <v>1900</v>
          </cell>
          <cell r="X197">
            <v>1700</v>
          </cell>
        </row>
        <row r="198">
          <cell r="B198" t="str">
            <v>9R180097</v>
          </cell>
          <cell r="C198" t="e">
            <v>#N/A</v>
          </cell>
          <cell r="D198"/>
          <cell r="E198" t="e">
            <v>#N/A</v>
          </cell>
          <cell r="F198" t="str">
            <v>Ch.ド・カンダル</v>
          </cell>
          <cell r="G198">
            <v>1997</v>
          </cell>
          <cell r="H198" t="str">
            <v>赤</v>
          </cell>
          <cell r="I198" t="str">
            <v xml:space="preserve">ディッサン(マルゴー３級) </v>
          </cell>
          <cell r="J198" t="str">
            <v>オー・メドック</v>
          </cell>
          <cell r="K198">
            <v>750</v>
          </cell>
          <cell r="L198" t="str">
            <v>銘醸シャトーが造る隠れた逸品</v>
          </cell>
          <cell r="M198">
            <v>6.65</v>
          </cell>
          <cell r="N198">
            <v>132</v>
          </cell>
          <cell r="O198">
            <v>350</v>
          </cell>
          <cell r="P198">
            <v>1232.7112000000002</v>
          </cell>
          <cell r="Q198">
            <v>93.75</v>
          </cell>
          <cell r="R198">
            <v>1476.4612000000002</v>
          </cell>
          <cell r="S198">
            <v>1977.0131764705884</v>
          </cell>
          <cell r="T198">
            <v>4000</v>
          </cell>
          <cell r="U198" t="e">
            <v>#N/A</v>
          </cell>
          <cell r="V198" t="e">
            <v>#N/A</v>
          </cell>
          <cell r="W198" t="e">
            <v>#N/A</v>
          </cell>
          <cell r="X198">
            <v>3500</v>
          </cell>
        </row>
        <row r="199">
          <cell r="B199" t="str">
            <v>9R186095</v>
          </cell>
          <cell r="C199" t="str">
            <v>完売</v>
          </cell>
          <cell r="D199"/>
          <cell r="E199">
            <v>0</v>
          </cell>
          <cell r="F199" t="str">
            <v>Ch.ド・サント・ジェム</v>
          </cell>
          <cell r="G199">
            <v>1995</v>
          </cell>
          <cell r="H199" t="str">
            <v>赤</v>
          </cell>
          <cell r="I199" t="str">
            <v>ラネッサン（メドック・ブルジョア級）</v>
          </cell>
          <cell r="J199" t="str">
            <v>オー・メドック ブルジョア</v>
          </cell>
          <cell r="K199">
            <v>750</v>
          </cell>
          <cell r="L199"/>
          <cell r="M199">
            <v>9.5</v>
          </cell>
          <cell r="N199">
            <v>132</v>
          </cell>
          <cell r="O199">
            <v>350</v>
          </cell>
          <cell r="P199">
            <v>1610.4159999999999</v>
          </cell>
          <cell r="Q199">
            <v>93.75</v>
          </cell>
          <cell r="R199">
            <v>1854.1659999999999</v>
          </cell>
          <cell r="S199">
            <v>2421.3717647058825</v>
          </cell>
          <cell r="T199">
            <v>4800</v>
          </cell>
          <cell r="U199">
            <v>1728.16</v>
          </cell>
          <cell r="V199">
            <v>2233.1294117647058</v>
          </cell>
          <cell r="W199">
            <v>4500</v>
          </cell>
          <cell r="X199">
            <v>4600</v>
          </cell>
        </row>
        <row r="200">
          <cell r="B200" t="str">
            <v>9R184298</v>
          </cell>
          <cell r="C200" t="str">
            <v>完売</v>
          </cell>
          <cell r="D200"/>
          <cell r="E200">
            <v>0</v>
          </cell>
          <cell r="F200" t="str">
            <v>Ch.トゥール・デュ・オー・ムーラン</v>
          </cell>
          <cell r="G200">
            <v>1998</v>
          </cell>
          <cell r="H200" t="str">
            <v>赤</v>
          </cell>
          <cell r="I200"/>
          <cell r="J200" t="str">
            <v>オー・メドック ブルジョア</v>
          </cell>
          <cell r="K200">
            <v>750</v>
          </cell>
          <cell r="L200"/>
          <cell r="M200">
            <v>8</v>
          </cell>
          <cell r="N200">
            <v>132</v>
          </cell>
          <cell r="O200">
            <v>350</v>
          </cell>
          <cell r="P200">
            <v>1411.624</v>
          </cell>
          <cell r="Q200">
            <v>93.75</v>
          </cell>
          <cell r="R200">
            <v>1655.374</v>
          </cell>
          <cell r="S200">
            <v>2187.4988235294118</v>
          </cell>
          <cell r="T200">
            <v>4400</v>
          </cell>
          <cell r="U200">
            <v>0</v>
          </cell>
          <cell r="V200">
            <v>200</v>
          </cell>
          <cell r="W200">
            <v>400</v>
          </cell>
          <cell r="X200">
            <v>3200</v>
          </cell>
        </row>
        <row r="201">
          <cell r="B201" t="str">
            <v>9R186992</v>
          </cell>
          <cell r="C201" t="str">
            <v>完売</v>
          </cell>
          <cell r="D201"/>
          <cell r="E201">
            <v>0</v>
          </cell>
          <cell r="F201" t="str">
            <v>Ch.フォンテストー</v>
          </cell>
          <cell r="G201">
            <v>1992</v>
          </cell>
          <cell r="H201" t="str">
            <v>赤</v>
          </cell>
          <cell r="I201" t="str">
            <v/>
          </cell>
          <cell r="J201" t="str">
            <v>オー・メドック ブルジョア</v>
          </cell>
          <cell r="K201">
            <v>750</v>
          </cell>
          <cell r="L201"/>
          <cell r="M201">
            <v>10</v>
          </cell>
          <cell r="N201">
            <v>132</v>
          </cell>
          <cell r="O201">
            <v>350</v>
          </cell>
          <cell r="P201">
            <v>1676.68</v>
          </cell>
          <cell r="Q201">
            <v>93.75</v>
          </cell>
          <cell r="R201">
            <v>1920.43</v>
          </cell>
          <cell r="S201">
            <v>2499.329411764706</v>
          </cell>
          <cell r="T201">
            <v>5000</v>
          </cell>
          <cell r="U201">
            <v>1958.75</v>
          </cell>
          <cell r="V201">
            <v>2504.4117647058824</v>
          </cell>
          <cell r="W201">
            <v>5000</v>
          </cell>
          <cell r="X201">
            <v>4900</v>
          </cell>
        </row>
        <row r="202">
          <cell r="B202" t="str">
            <v>9R186993</v>
          </cell>
          <cell r="C202" t="str">
            <v>完売</v>
          </cell>
          <cell r="D202"/>
          <cell r="E202">
            <v>0</v>
          </cell>
          <cell r="F202" t="str">
            <v>Ch.フォンテストー</v>
          </cell>
          <cell r="G202">
            <v>1993</v>
          </cell>
          <cell r="H202" t="str">
            <v>赤</v>
          </cell>
          <cell r="I202" t="str">
            <v/>
          </cell>
          <cell r="J202" t="str">
            <v>オー・メドック ブルジョア</v>
          </cell>
          <cell r="K202">
            <v>750</v>
          </cell>
          <cell r="L202"/>
          <cell r="M202">
            <v>10</v>
          </cell>
          <cell r="N202">
            <v>132</v>
          </cell>
          <cell r="O202">
            <v>350</v>
          </cell>
          <cell r="P202">
            <v>1676.68</v>
          </cell>
          <cell r="Q202">
            <v>93.75</v>
          </cell>
          <cell r="R202">
            <v>1920.43</v>
          </cell>
          <cell r="S202">
            <v>2499.329411764706</v>
          </cell>
          <cell r="T202">
            <v>5000</v>
          </cell>
          <cell r="U202">
            <v>1958.91</v>
          </cell>
          <cell r="V202">
            <v>2504.6000000000004</v>
          </cell>
          <cell r="W202">
            <v>5000</v>
          </cell>
          <cell r="X202">
            <v>4900</v>
          </cell>
        </row>
        <row r="203">
          <cell r="B203" t="str">
            <v>9R186998</v>
          </cell>
          <cell r="C203" t="str">
            <v>完売</v>
          </cell>
          <cell r="D203"/>
          <cell r="E203">
            <v>0</v>
          </cell>
          <cell r="F203" t="str">
            <v>Ch.フォンテストー</v>
          </cell>
          <cell r="G203">
            <v>1998</v>
          </cell>
          <cell r="H203" t="str">
            <v>赤</v>
          </cell>
          <cell r="I203"/>
          <cell r="J203" t="str">
            <v>オー・メドック ブルジョア</v>
          </cell>
          <cell r="K203">
            <v>750</v>
          </cell>
          <cell r="L203"/>
          <cell r="M203">
            <v>7.5</v>
          </cell>
          <cell r="N203">
            <v>132</v>
          </cell>
          <cell r="O203">
            <v>350</v>
          </cell>
          <cell r="P203">
            <v>1345.36</v>
          </cell>
          <cell r="Q203">
            <v>93.75</v>
          </cell>
          <cell r="R203">
            <v>1589.11</v>
          </cell>
          <cell r="S203">
            <v>2109.5411764705882</v>
          </cell>
          <cell r="T203">
            <v>4200</v>
          </cell>
          <cell r="U203">
            <v>1796.5</v>
          </cell>
          <cell r="V203">
            <v>2313.5294117647059</v>
          </cell>
          <cell r="W203">
            <v>4600</v>
          </cell>
          <cell r="X203">
            <v>5000</v>
          </cell>
        </row>
        <row r="204">
          <cell r="B204" t="str">
            <v>9R181482</v>
          </cell>
          <cell r="C204" t="str">
            <v>完売</v>
          </cell>
          <cell r="D204"/>
          <cell r="E204">
            <v>0</v>
          </cell>
          <cell r="F204" t="str">
            <v>Ch.ペイラボン</v>
          </cell>
          <cell r="G204">
            <v>1982</v>
          </cell>
          <cell r="H204" t="str">
            <v>赤</v>
          </cell>
          <cell r="I204"/>
          <cell r="J204" t="str">
            <v>オー・メドック ブルジョア</v>
          </cell>
          <cell r="K204">
            <v>750</v>
          </cell>
          <cell r="L204"/>
          <cell r="M204">
            <v>55</v>
          </cell>
          <cell r="N204">
            <v>132</v>
          </cell>
          <cell r="O204">
            <v>350</v>
          </cell>
          <cell r="P204">
            <v>7640.44</v>
          </cell>
          <cell r="Q204">
            <v>93.75</v>
          </cell>
          <cell r="R204">
            <v>7884.19</v>
          </cell>
          <cell r="S204">
            <v>9515.5176470588231</v>
          </cell>
          <cell r="T204">
            <v>19000</v>
          </cell>
          <cell r="U204">
            <v>0</v>
          </cell>
          <cell r="V204">
            <v>200</v>
          </cell>
          <cell r="W204">
            <v>400</v>
          </cell>
          <cell r="X204">
            <v>14000</v>
          </cell>
        </row>
        <row r="205">
          <cell r="B205" t="str">
            <v>9R181405</v>
          </cell>
          <cell r="C205" t="str">
            <v>完売</v>
          </cell>
          <cell r="D205"/>
          <cell r="E205">
            <v>0</v>
          </cell>
          <cell r="F205" t="str">
            <v>Ch.ペイラボン</v>
          </cell>
          <cell r="G205">
            <v>2005</v>
          </cell>
          <cell r="H205" t="str">
            <v>赤</v>
          </cell>
          <cell r="I205" t="str">
            <v/>
          </cell>
          <cell r="J205" t="str">
            <v>オー・メドック ブルジョア</v>
          </cell>
          <cell r="K205">
            <v>750</v>
          </cell>
          <cell r="L205" t="str">
            <v>８８点</v>
          </cell>
          <cell r="M205">
            <v>9.6</v>
          </cell>
          <cell r="N205">
            <v>132</v>
          </cell>
          <cell r="O205">
            <v>350</v>
          </cell>
          <cell r="P205">
            <v>1623.6688000000001</v>
          </cell>
          <cell r="Q205">
            <v>93.75</v>
          </cell>
          <cell r="R205">
            <v>1867.4188000000001</v>
          </cell>
          <cell r="S205">
            <v>2436.9632941176474</v>
          </cell>
          <cell r="T205">
            <v>4900</v>
          </cell>
          <cell r="U205">
            <v>1818</v>
          </cell>
          <cell r="V205">
            <v>2338.8235294117649</v>
          </cell>
          <cell r="W205">
            <v>4700</v>
          </cell>
          <cell r="X205">
            <v>4500</v>
          </cell>
        </row>
        <row r="206">
          <cell r="B206" t="str">
            <v>9R181996</v>
          </cell>
          <cell r="C206" t="str">
            <v>完売</v>
          </cell>
          <cell r="D206"/>
          <cell r="E206">
            <v>0</v>
          </cell>
          <cell r="F206" t="str">
            <v>Ch.ベルグラーヴ</v>
          </cell>
          <cell r="G206">
            <v>1996</v>
          </cell>
          <cell r="H206" t="str">
            <v>赤</v>
          </cell>
          <cell r="I206"/>
          <cell r="J206" t="str">
            <v>オー・メドック第5級</v>
          </cell>
          <cell r="K206">
            <v>750</v>
          </cell>
          <cell r="L206"/>
          <cell r="M206">
            <v>22</v>
          </cell>
          <cell r="N206">
            <v>132</v>
          </cell>
          <cell r="O206">
            <v>350</v>
          </cell>
          <cell r="P206">
            <v>3267.0160000000001</v>
          </cell>
          <cell r="Q206">
            <v>93.75</v>
          </cell>
          <cell r="R206">
            <v>3510.7660000000001</v>
          </cell>
          <cell r="S206">
            <v>4370.3129411764712</v>
          </cell>
          <cell r="T206">
            <v>8700</v>
          </cell>
          <cell r="U206">
            <v>0</v>
          </cell>
          <cell r="V206">
            <v>200</v>
          </cell>
          <cell r="W206">
            <v>400</v>
          </cell>
          <cell r="X206">
            <v>6000</v>
          </cell>
        </row>
        <row r="207">
          <cell r="B207" t="str">
            <v>9R181908</v>
          </cell>
          <cell r="C207" t="str">
            <v>完売</v>
          </cell>
          <cell r="D207"/>
          <cell r="E207">
            <v>0</v>
          </cell>
          <cell r="F207" t="str">
            <v>Ch.ベルグラーヴ</v>
          </cell>
          <cell r="G207">
            <v>2008</v>
          </cell>
          <cell r="H207" t="str">
            <v>赤</v>
          </cell>
          <cell r="I207"/>
          <cell r="J207" t="str">
            <v>オー・メドック第5級</v>
          </cell>
          <cell r="K207">
            <v>750</v>
          </cell>
          <cell r="L207"/>
          <cell r="M207">
            <v>32</v>
          </cell>
          <cell r="N207">
            <v>132</v>
          </cell>
          <cell r="O207">
            <v>350</v>
          </cell>
          <cell r="P207">
            <v>4592.2960000000003</v>
          </cell>
          <cell r="Q207">
            <v>93.75</v>
          </cell>
          <cell r="R207">
            <v>4836.0460000000003</v>
          </cell>
          <cell r="S207">
            <v>5929.4658823529417</v>
          </cell>
          <cell r="T207">
            <v>11900</v>
          </cell>
          <cell r="U207">
            <v>4507.5</v>
          </cell>
          <cell r="V207">
            <v>5502.9411764705883</v>
          </cell>
          <cell r="W207">
            <v>11000</v>
          </cell>
          <cell r="X207">
            <v>12500</v>
          </cell>
        </row>
        <row r="208">
          <cell r="B208" t="str">
            <v>9R183511</v>
          </cell>
          <cell r="C208" t="str">
            <v>完売</v>
          </cell>
          <cell r="D208"/>
          <cell r="E208">
            <v>0</v>
          </cell>
          <cell r="F208" t="str">
            <v>Ch.ベルナドット</v>
          </cell>
          <cell r="G208">
            <v>2011</v>
          </cell>
          <cell r="H208" t="str">
            <v>赤</v>
          </cell>
          <cell r="I208" t="str">
            <v>ピション・ラランド(２級）所有</v>
          </cell>
          <cell r="J208" t="str">
            <v>オー・メドック ブルジョア</v>
          </cell>
          <cell r="K208">
            <v>750</v>
          </cell>
          <cell r="L208" t="str">
            <v>８６点</v>
          </cell>
          <cell r="M208">
            <v>11</v>
          </cell>
          <cell r="N208">
            <v>132</v>
          </cell>
          <cell r="O208">
            <v>350</v>
          </cell>
          <cell r="P208">
            <v>1809.2080000000001</v>
          </cell>
          <cell r="Q208">
            <v>93.75</v>
          </cell>
          <cell r="R208">
            <v>2052.9580000000001</v>
          </cell>
          <cell r="S208">
            <v>2655.2447058823532</v>
          </cell>
          <cell r="T208">
            <v>5300</v>
          </cell>
          <cell r="U208">
            <v>2270.4</v>
          </cell>
          <cell r="V208">
            <v>2871.0588235294122</v>
          </cell>
          <cell r="W208">
            <v>5700</v>
          </cell>
          <cell r="X208">
            <v>5600</v>
          </cell>
        </row>
        <row r="209">
          <cell r="B209" t="str">
            <v>9R181513</v>
          </cell>
          <cell r="C209" t="str">
            <v>完売</v>
          </cell>
          <cell r="D209"/>
          <cell r="E209">
            <v>0</v>
          </cell>
          <cell r="F209" t="str">
            <v>Ch.ボーモン</v>
          </cell>
          <cell r="G209">
            <v>2013</v>
          </cell>
          <cell r="H209" t="str">
            <v>赤</v>
          </cell>
          <cell r="I209" t="str">
            <v/>
          </cell>
          <cell r="J209" t="str">
            <v>オー・メドック ブルジョア</v>
          </cell>
          <cell r="K209">
            <v>750</v>
          </cell>
          <cell r="L209"/>
          <cell r="M209">
            <v>7.8</v>
          </cell>
          <cell r="N209">
            <v>132</v>
          </cell>
          <cell r="O209">
            <v>350</v>
          </cell>
          <cell r="P209">
            <v>1385.1183999999998</v>
          </cell>
          <cell r="Q209">
            <v>93.75</v>
          </cell>
          <cell r="R209">
            <v>1628.8683999999998</v>
          </cell>
          <cell r="S209">
            <v>2156.3157647058824</v>
          </cell>
          <cell r="T209">
            <v>4300</v>
          </cell>
          <cell r="U209">
            <v>1837</v>
          </cell>
          <cell r="V209">
            <v>2361.1764705882351</v>
          </cell>
          <cell r="W209">
            <v>4700</v>
          </cell>
          <cell r="X209">
            <v>4600</v>
          </cell>
        </row>
        <row r="210">
          <cell r="B210" t="str">
            <v>9R184104</v>
          </cell>
          <cell r="C210" t="str">
            <v>完売</v>
          </cell>
          <cell r="D210"/>
          <cell r="E210">
            <v>0</v>
          </cell>
          <cell r="F210" t="str">
            <v>Ch.マレスカス</v>
          </cell>
          <cell r="G210">
            <v>2004</v>
          </cell>
          <cell r="H210" t="str">
            <v>赤</v>
          </cell>
          <cell r="I210"/>
          <cell r="J210" t="str">
            <v>オー・メドック ブルジョア</v>
          </cell>
          <cell r="K210">
            <v>750</v>
          </cell>
          <cell r="L210"/>
          <cell r="M210">
            <v>7.6</v>
          </cell>
          <cell r="N210">
            <v>132</v>
          </cell>
          <cell r="O210">
            <v>350</v>
          </cell>
          <cell r="P210">
            <v>1358.6127999999999</v>
          </cell>
          <cell r="Q210">
            <v>93.75</v>
          </cell>
          <cell r="R210">
            <v>1602.3627999999999</v>
          </cell>
          <cell r="S210">
            <v>2125.1327058823526</v>
          </cell>
          <cell r="T210">
            <v>4300</v>
          </cell>
          <cell r="U210">
            <v>0</v>
          </cell>
          <cell r="V210">
            <v>200</v>
          </cell>
          <cell r="W210">
            <v>400</v>
          </cell>
          <cell r="X210">
            <v>3400</v>
          </cell>
        </row>
        <row r="211">
          <cell r="B211" t="str">
            <v>9R185100</v>
          </cell>
          <cell r="C211" t="str">
            <v>完売</v>
          </cell>
          <cell r="D211"/>
          <cell r="E211">
            <v>0</v>
          </cell>
          <cell r="F211" t="str">
            <v>Ch.モーカイユ・フェルタン</v>
          </cell>
          <cell r="G211">
            <v>2000</v>
          </cell>
          <cell r="H211" t="str">
            <v>赤</v>
          </cell>
          <cell r="I211"/>
          <cell r="J211" t="str">
            <v>オー・メドック ブルジョア</v>
          </cell>
          <cell r="K211">
            <v>750</v>
          </cell>
          <cell r="L211"/>
          <cell r="M211">
            <v>8.5</v>
          </cell>
          <cell r="N211">
            <v>132</v>
          </cell>
          <cell r="O211">
            <v>350</v>
          </cell>
          <cell r="P211">
            <v>1477.8879999999999</v>
          </cell>
          <cell r="Q211">
            <v>93.75</v>
          </cell>
          <cell r="R211">
            <v>1721.6379999999999</v>
          </cell>
          <cell r="S211">
            <v>2265.4564705882353</v>
          </cell>
          <cell r="T211">
            <v>4500</v>
          </cell>
          <cell r="U211">
            <v>1552</v>
          </cell>
          <cell r="V211">
            <v>2025.8823529411766</v>
          </cell>
          <cell r="W211">
            <v>4100</v>
          </cell>
          <cell r="X211">
            <v>4200</v>
          </cell>
        </row>
        <row r="212">
          <cell r="B212" t="str">
            <v>9R186711</v>
          </cell>
          <cell r="C212" t="str">
            <v>完売</v>
          </cell>
          <cell r="D212"/>
          <cell r="E212">
            <v>0</v>
          </cell>
          <cell r="F212" t="str">
            <v>Ch.ラ・トゥール・カルネ</v>
          </cell>
          <cell r="G212">
            <v>2011</v>
          </cell>
          <cell r="H212" t="str">
            <v>赤</v>
          </cell>
          <cell r="I212" t="str">
            <v>ベルナール・マグレ</v>
          </cell>
          <cell r="J212" t="str">
            <v>オー・メドック第4級</v>
          </cell>
          <cell r="K212">
            <v>750</v>
          </cell>
          <cell r="L212" t="str">
            <v>９０点</v>
          </cell>
          <cell r="M212">
            <v>25</v>
          </cell>
          <cell r="N212">
            <v>132</v>
          </cell>
          <cell r="O212">
            <v>350</v>
          </cell>
          <cell r="P212">
            <v>3664.6</v>
          </cell>
          <cell r="Q212">
            <v>93.75</v>
          </cell>
          <cell r="R212">
            <v>3908.35</v>
          </cell>
          <cell r="S212">
            <v>4838.0588235294117</v>
          </cell>
          <cell r="T212">
            <v>9700</v>
          </cell>
          <cell r="U212">
            <v>3810</v>
          </cell>
          <cell r="V212">
            <v>4682.3529411764703</v>
          </cell>
          <cell r="W212">
            <v>9400</v>
          </cell>
          <cell r="X212">
            <v>9500</v>
          </cell>
        </row>
        <row r="213">
          <cell r="B213" t="str">
            <v>9R186712</v>
          </cell>
          <cell r="C213" t="str">
            <v>完売</v>
          </cell>
          <cell r="D213"/>
          <cell r="E213">
            <v>0</v>
          </cell>
          <cell r="F213" t="str">
            <v>Ch.ラ・トゥール・カルネ</v>
          </cell>
          <cell r="G213">
            <v>2012</v>
          </cell>
          <cell r="H213" t="str">
            <v>赤</v>
          </cell>
          <cell r="I213" t="str">
            <v>ベルナール・マグレ</v>
          </cell>
          <cell r="J213" t="str">
            <v>オー・メドック第4級</v>
          </cell>
          <cell r="K213">
            <v>750</v>
          </cell>
          <cell r="L213"/>
          <cell r="M213">
            <v>22</v>
          </cell>
          <cell r="N213">
            <v>132</v>
          </cell>
          <cell r="O213">
            <v>350</v>
          </cell>
          <cell r="P213">
            <v>3267.0160000000001</v>
          </cell>
          <cell r="Q213">
            <v>93.75</v>
          </cell>
          <cell r="R213">
            <v>3510.7660000000001</v>
          </cell>
          <cell r="S213">
            <v>4370.3129411764712</v>
          </cell>
          <cell r="T213">
            <v>8700</v>
          </cell>
          <cell r="U213">
            <v>3318</v>
          </cell>
          <cell r="V213">
            <v>4103.5294117647063</v>
          </cell>
          <cell r="W213">
            <v>8200</v>
          </cell>
          <cell r="X213">
            <v>7800</v>
          </cell>
        </row>
        <row r="214">
          <cell r="B214" t="str">
            <v>9R186715</v>
          </cell>
          <cell r="C214" t="str">
            <v>完売</v>
          </cell>
          <cell r="D214"/>
          <cell r="E214">
            <v>0</v>
          </cell>
          <cell r="F214" t="str">
            <v>Ch.ラ・トゥール・カルネ</v>
          </cell>
          <cell r="G214">
            <v>2015</v>
          </cell>
          <cell r="H214" t="str">
            <v>赤</v>
          </cell>
          <cell r="I214" t="str">
            <v>ベルナール・マグレ</v>
          </cell>
          <cell r="J214" t="str">
            <v>オー・メドック第4級</v>
          </cell>
          <cell r="K214">
            <v>750</v>
          </cell>
          <cell r="L214" t="str">
            <v>91-93点</v>
          </cell>
          <cell r="M214">
            <v>25</v>
          </cell>
          <cell r="N214">
            <v>132</v>
          </cell>
          <cell r="O214">
            <v>350</v>
          </cell>
          <cell r="P214">
            <v>3664.6</v>
          </cell>
          <cell r="Q214">
            <v>93.75</v>
          </cell>
          <cell r="R214">
            <v>3908.35</v>
          </cell>
          <cell r="S214">
            <v>4838.0588235294117</v>
          </cell>
          <cell r="T214">
            <v>9700</v>
          </cell>
          <cell r="U214">
            <v>3606.66</v>
          </cell>
          <cell r="V214">
            <v>4443.1294117647058</v>
          </cell>
          <cell r="W214">
            <v>8900</v>
          </cell>
          <cell r="X214">
            <v>10200</v>
          </cell>
        </row>
        <row r="215">
          <cell r="B215" t="str">
            <v>9R182095</v>
          </cell>
          <cell r="C215" t="str">
            <v>完売</v>
          </cell>
          <cell r="D215"/>
          <cell r="E215">
            <v>0</v>
          </cell>
          <cell r="F215" t="str">
            <v>Ch.ラ・ラギューヌ</v>
          </cell>
          <cell r="G215">
            <v>1995</v>
          </cell>
          <cell r="H215" t="str">
            <v>赤</v>
          </cell>
          <cell r="I215"/>
          <cell r="J215" t="str">
            <v>オー・メドック第3級</v>
          </cell>
          <cell r="K215">
            <v>750</v>
          </cell>
          <cell r="L215" t="str">
            <v>88点</v>
          </cell>
          <cell r="M215">
            <v>53</v>
          </cell>
          <cell r="N215">
            <v>132</v>
          </cell>
          <cell r="O215">
            <v>350</v>
          </cell>
          <cell r="P215">
            <v>7375.384</v>
          </cell>
          <cell r="Q215">
            <v>93.75</v>
          </cell>
          <cell r="R215">
            <v>7619.134</v>
          </cell>
          <cell r="S215">
            <v>9203.6870588235288</v>
          </cell>
          <cell r="T215">
            <v>18400</v>
          </cell>
          <cell r="U215">
            <v>7387.5</v>
          </cell>
          <cell r="V215">
            <v>8891.176470588236</v>
          </cell>
          <cell r="W215">
            <v>17800</v>
          </cell>
          <cell r="X215">
            <v>18500</v>
          </cell>
        </row>
        <row r="216">
          <cell r="B216" t="str">
            <v>9R182000</v>
          </cell>
          <cell r="C216" t="str">
            <v>完売</v>
          </cell>
          <cell r="D216"/>
          <cell r="E216">
            <v>6</v>
          </cell>
          <cell r="F216" t="str">
            <v>Ch.ラ・ラギューヌ</v>
          </cell>
          <cell r="G216">
            <v>2000</v>
          </cell>
          <cell r="H216" t="str">
            <v>赤</v>
          </cell>
          <cell r="I216"/>
          <cell r="J216" t="str">
            <v>オー・メドック第3級</v>
          </cell>
          <cell r="K216">
            <v>750</v>
          </cell>
          <cell r="L216" t="str">
            <v>86点</v>
          </cell>
          <cell r="M216">
            <v>60</v>
          </cell>
          <cell r="N216">
            <v>132</v>
          </cell>
          <cell r="O216">
            <v>350</v>
          </cell>
          <cell r="P216">
            <v>8303.08</v>
          </cell>
          <cell r="Q216">
            <v>93.75</v>
          </cell>
          <cell r="R216">
            <v>8546.83</v>
          </cell>
          <cell r="S216">
            <v>10295.094117647059</v>
          </cell>
          <cell r="T216">
            <v>20600</v>
          </cell>
          <cell r="U216">
            <v>8416.5</v>
          </cell>
          <cell r="V216">
            <v>10101.764705882353</v>
          </cell>
          <cell r="W216">
            <v>20200</v>
          </cell>
          <cell r="X216">
            <v>19800</v>
          </cell>
        </row>
        <row r="217">
          <cell r="B217" t="str">
            <v>9R182014</v>
          </cell>
          <cell r="C217" t="str">
            <v>完売</v>
          </cell>
          <cell r="D217"/>
          <cell r="E217">
            <v>0</v>
          </cell>
          <cell r="F217" t="str">
            <v>Ch.ラ・ラギューヌ</v>
          </cell>
          <cell r="G217">
            <v>2014</v>
          </cell>
          <cell r="H217" t="str">
            <v>赤</v>
          </cell>
          <cell r="I217"/>
          <cell r="J217" t="str">
            <v>オー・メドック第3級</v>
          </cell>
          <cell r="K217">
            <v>750</v>
          </cell>
          <cell r="L217"/>
          <cell r="M217">
            <v>34</v>
          </cell>
          <cell r="N217">
            <v>132</v>
          </cell>
          <cell r="O217">
            <v>350</v>
          </cell>
          <cell r="P217">
            <v>4857.3519999999999</v>
          </cell>
          <cell r="Q217">
            <v>93.75</v>
          </cell>
          <cell r="R217">
            <v>5101.1019999999999</v>
          </cell>
          <cell r="S217">
            <v>6241.296470588235</v>
          </cell>
          <cell r="T217">
            <v>12500</v>
          </cell>
          <cell r="U217">
            <v>4898</v>
          </cell>
          <cell r="V217">
            <v>5962.3529411764712</v>
          </cell>
          <cell r="W217">
            <v>11900</v>
          </cell>
          <cell r="X217">
            <v>12000</v>
          </cell>
        </row>
        <row r="218">
          <cell r="B218" t="str">
            <v>9R187716</v>
          </cell>
          <cell r="C218" t="str">
            <v>完売</v>
          </cell>
          <cell r="D218"/>
          <cell r="E218">
            <v>0</v>
          </cell>
          <cell r="F218" t="str">
            <v>Ch.ラ・ラギューヌ【375ml】</v>
          </cell>
          <cell r="G218">
            <v>2016</v>
          </cell>
          <cell r="H218" t="str">
            <v>赤</v>
          </cell>
          <cell r="I218"/>
          <cell r="J218" t="str">
            <v>オー・メドック第3級</v>
          </cell>
          <cell r="K218">
            <v>375</v>
          </cell>
          <cell r="L218" t="str">
            <v>WA92</v>
          </cell>
          <cell r="M218">
            <v>18.100000000000001</v>
          </cell>
          <cell r="N218">
            <v>132</v>
          </cell>
          <cell r="O218">
            <v>175</v>
          </cell>
          <cell r="P218">
            <v>2574.4568000000004</v>
          </cell>
          <cell r="Q218">
            <v>46.875</v>
          </cell>
          <cell r="R218">
            <v>2741.3318000000004</v>
          </cell>
          <cell r="S218">
            <v>3465.0962352941183</v>
          </cell>
          <cell r="T218">
            <v>6900</v>
          </cell>
          <cell r="U218">
            <v>2886.5</v>
          </cell>
          <cell r="V218">
            <v>3595.8823529411766</v>
          </cell>
          <cell r="W218">
            <v>7200</v>
          </cell>
          <cell r="X218">
            <v>7200</v>
          </cell>
        </row>
        <row r="219">
          <cell r="B219" t="str">
            <v>9R182600</v>
          </cell>
          <cell r="C219" t="str">
            <v>完売</v>
          </cell>
          <cell r="D219"/>
          <cell r="E219">
            <v>0</v>
          </cell>
          <cell r="F219" t="str">
            <v>Ch.ラネッサン</v>
          </cell>
          <cell r="G219">
            <v>2000</v>
          </cell>
          <cell r="H219" t="str">
            <v>赤</v>
          </cell>
          <cell r="I219" t="str">
            <v/>
          </cell>
          <cell r="J219" t="str">
            <v>メドック ブルジョア</v>
          </cell>
          <cell r="K219">
            <v>750</v>
          </cell>
          <cell r="L219"/>
          <cell r="M219">
            <v>23</v>
          </cell>
          <cell r="N219">
            <v>132</v>
          </cell>
          <cell r="O219">
            <v>350</v>
          </cell>
          <cell r="P219">
            <v>3399.5439999999999</v>
          </cell>
          <cell r="Q219">
            <v>93.75</v>
          </cell>
          <cell r="R219">
            <v>3643.2939999999999</v>
          </cell>
          <cell r="S219">
            <v>4526.2282352941174</v>
          </cell>
          <cell r="T219">
            <v>9100</v>
          </cell>
          <cell r="U219">
            <v>3771</v>
          </cell>
          <cell r="V219">
            <v>4636.4705882352946</v>
          </cell>
          <cell r="W219">
            <v>9300</v>
          </cell>
          <cell r="X219">
            <v>9500</v>
          </cell>
        </row>
        <row r="220">
          <cell r="B220" t="str">
            <v>9R183617</v>
          </cell>
          <cell r="C220">
            <v>72</v>
          </cell>
          <cell r="D220"/>
          <cell r="E220">
            <v>72</v>
          </cell>
          <cell r="F220" t="str">
            <v>Ch.ラネッサン【ハーフ】</v>
          </cell>
          <cell r="G220">
            <v>2017</v>
          </cell>
          <cell r="H220" t="str">
            <v>赤</v>
          </cell>
          <cell r="I220" t="str">
            <v/>
          </cell>
          <cell r="J220" t="str">
            <v>メドック ブルジョア</v>
          </cell>
          <cell r="K220">
            <v>375</v>
          </cell>
          <cell r="L220" t="str">
            <v>WA85-87</v>
          </cell>
          <cell r="M220">
            <v>5.65</v>
          </cell>
          <cell r="N220">
            <v>132</v>
          </cell>
          <cell r="O220">
            <v>175</v>
          </cell>
          <cell r="P220">
            <v>924.48320000000012</v>
          </cell>
          <cell r="Q220">
            <v>46.875</v>
          </cell>
          <cell r="R220">
            <v>1091.3582000000001</v>
          </cell>
          <cell r="S220">
            <v>1523.950823529412</v>
          </cell>
          <cell r="T220">
            <v>3000</v>
          </cell>
          <cell r="U220">
            <v>1279.76</v>
          </cell>
          <cell r="V220">
            <v>1705.6000000000001</v>
          </cell>
          <cell r="W220">
            <v>3400</v>
          </cell>
          <cell r="X220">
            <v>3500</v>
          </cell>
        </row>
        <row r="221">
          <cell r="B221" t="str">
            <v>9R182611</v>
          </cell>
          <cell r="C221" t="str">
            <v>完売</v>
          </cell>
          <cell r="D221"/>
          <cell r="E221">
            <v>0</v>
          </cell>
          <cell r="F221" t="str">
            <v>Ch.ラネッサン</v>
          </cell>
          <cell r="G221">
            <v>2011</v>
          </cell>
          <cell r="H221" t="str">
            <v>赤</v>
          </cell>
          <cell r="I221"/>
          <cell r="J221" t="str">
            <v>メドック ブルジョア</v>
          </cell>
          <cell r="K221">
            <v>750</v>
          </cell>
          <cell r="L221" t="str">
            <v/>
          </cell>
          <cell r="M221">
            <v>9.1</v>
          </cell>
          <cell r="N221">
            <v>132</v>
          </cell>
          <cell r="O221">
            <v>350</v>
          </cell>
          <cell r="P221">
            <v>1557.4048</v>
          </cell>
          <cell r="Q221">
            <v>93.75</v>
          </cell>
          <cell r="R221">
            <v>1801.1548</v>
          </cell>
          <cell r="S221">
            <v>2359.0056470588238</v>
          </cell>
          <cell r="T221">
            <v>4700</v>
          </cell>
          <cell r="U221">
            <v>1580</v>
          </cell>
          <cell r="V221">
            <v>2058.8235294117649</v>
          </cell>
          <cell r="W221">
            <v>4100</v>
          </cell>
          <cell r="X221">
            <v>4400</v>
          </cell>
        </row>
        <row r="222">
          <cell r="B222" t="str">
            <v>9R182615</v>
          </cell>
          <cell r="C222" t="str">
            <v>完売</v>
          </cell>
          <cell r="D222"/>
          <cell r="E222">
            <v>0</v>
          </cell>
          <cell r="F222" t="str">
            <v>Ch.ラネッサン</v>
          </cell>
          <cell r="G222">
            <v>2015</v>
          </cell>
          <cell r="H222" t="str">
            <v>赤</v>
          </cell>
          <cell r="I222"/>
          <cell r="J222" t="str">
            <v>メドック ブルジョア</v>
          </cell>
          <cell r="K222">
            <v>750</v>
          </cell>
          <cell r="L222"/>
          <cell r="M222">
            <v>10</v>
          </cell>
          <cell r="N222">
            <v>132</v>
          </cell>
          <cell r="O222">
            <v>350</v>
          </cell>
          <cell r="P222">
            <v>1676.68</v>
          </cell>
          <cell r="Q222">
            <v>93.75</v>
          </cell>
          <cell r="R222">
            <v>1920.43</v>
          </cell>
          <cell r="S222">
            <v>2499.329411764706</v>
          </cell>
          <cell r="T222">
            <v>5000</v>
          </cell>
          <cell r="U222">
            <v>1613.42</v>
          </cell>
          <cell r="V222">
            <v>2098.1411764705881</v>
          </cell>
          <cell r="W222">
            <v>4200</v>
          </cell>
          <cell r="X222">
            <v>4500</v>
          </cell>
        </row>
        <row r="223">
          <cell r="B223" t="str">
            <v>9R180106</v>
          </cell>
          <cell r="C223" t="str">
            <v>完売</v>
          </cell>
          <cell r="D223"/>
          <cell r="E223">
            <v>0</v>
          </cell>
          <cell r="F223" t="str">
            <v>Ch.ラバルド</v>
          </cell>
          <cell r="G223">
            <v>2006</v>
          </cell>
          <cell r="H223" t="str">
            <v>赤</v>
          </cell>
          <cell r="I223" t="str">
            <v>ドーザック（マルゴー５級）</v>
          </cell>
          <cell r="J223" t="str">
            <v>オー・メドック</v>
          </cell>
          <cell r="K223">
            <v>750</v>
          </cell>
          <cell r="L223" t="str">
            <v>銘醸シャトーが造る隠れた逸品</v>
          </cell>
          <cell r="M223">
            <v>6.06</v>
          </cell>
          <cell r="N223">
            <v>132</v>
          </cell>
          <cell r="O223">
            <v>350</v>
          </cell>
          <cell r="P223">
            <v>1154.5196800000001</v>
          </cell>
          <cell r="Q223">
            <v>93.75</v>
          </cell>
          <cell r="R223">
            <v>1398.2696800000001</v>
          </cell>
          <cell r="S223">
            <v>1885.0231529411767</v>
          </cell>
          <cell r="T223">
            <v>3800</v>
          </cell>
          <cell r="U223">
            <v>0</v>
          </cell>
          <cell r="V223">
            <v>200</v>
          </cell>
          <cell r="W223">
            <v>400</v>
          </cell>
          <cell r="X223">
            <v>3100</v>
          </cell>
        </row>
        <row r="224">
          <cell r="B224" t="str">
            <v>9R180108</v>
          </cell>
          <cell r="C224" t="str">
            <v>完売</v>
          </cell>
          <cell r="D224"/>
          <cell r="E224">
            <v>0</v>
          </cell>
          <cell r="F224" t="str">
            <v>Ch.ラバルド</v>
          </cell>
          <cell r="G224">
            <v>2008</v>
          </cell>
          <cell r="H224" t="str">
            <v>赤</v>
          </cell>
          <cell r="I224" t="str">
            <v>ドーザック（マルゴー５級）</v>
          </cell>
          <cell r="J224" t="str">
            <v>オー・メドック</v>
          </cell>
          <cell r="K224">
            <v>750</v>
          </cell>
          <cell r="L224" t="str">
            <v>銘醸シャトーが造る隠れた逸品</v>
          </cell>
          <cell r="M224">
            <v>7.2</v>
          </cell>
          <cell r="N224">
            <v>132</v>
          </cell>
          <cell r="O224">
            <v>350</v>
          </cell>
          <cell r="P224">
            <v>1305.6016000000002</v>
          </cell>
          <cell r="Q224">
            <v>93.75</v>
          </cell>
          <cell r="R224">
            <v>1549.3516000000002</v>
          </cell>
          <cell r="S224">
            <v>2062.7665882352944</v>
          </cell>
          <cell r="T224">
            <v>4100</v>
          </cell>
          <cell r="U224">
            <v>1073.69</v>
          </cell>
          <cell r="V224">
            <v>1463.164705882353</v>
          </cell>
          <cell r="W224">
            <v>2900</v>
          </cell>
          <cell r="X224">
            <v>3100</v>
          </cell>
        </row>
        <row r="225">
          <cell r="B225" t="str">
            <v>9R182708</v>
          </cell>
          <cell r="C225" t="str">
            <v>完売</v>
          </cell>
          <cell r="D225"/>
          <cell r="E225">
            <v>0</v>
          </cell>
          <cell r="F225" t="str">
            <v>Ch.ラマルク</v>
          </cell>
          <cell r="G225">
            <v>2008</v>
          </cell>
          <cell r="H225" t="str">
            <v>赤</v>
          </cell>
          <cell r="I225"/>
          <cell r="J225" t="str">
            <v>オー・メドック ブルジョア</v>
          </cell>
          <cell r="K225">
            <v>750</v>
          </cell>
          <cell r="L225"/>
          <cell r="M225">
            <v>9.25</v>
          </cell>
          <cell r="N225">
            <v>132</v>
          </cell>
          <cell r="O225">
            <v>350</v>
          </cell>
          <cell r="P225">
            <v>1577.2840000000001</v>
          </cell>
          <cell r="Q225">
            <v>93.75</v>
          </cell>
          <cell r="R225">
            <v>1821.0340000000001</v>
          </cell>
          <cell r="S225">
            <v>2382.3929411764707</v>
          </cell>
          <cell r="T225">
            <v>4800</v>
          </cell>
          <cell r="U225">
            <v>0</v>
          </cell>
          <cell r="V225">
            <v>200</v>
          </cell>
          <cell r="W225">
            <v>400</v>
          </cell>
          <cell r="X225">
            <v>3700</v>
          </cell>
        </row>
        <row r="226">
          <cell r="B226" t="str">
            <v>9R181694</v>
          </cell>
          <cell r="C226" t="str">
            <v>完売</v>
          </cell>
          <cell r="D226"/>
          <cell r="E226">
            <v>0</v>
          </cell>
          <cell r="F226" t="str">
            <v>Ch.ラローズ・トラントゥドン</v>
          </cell>
          <cell r="G226">
            <v>1994</v>
          </cell>
          <cell r="H226" t="str">
            <v>赤</v>
          </cell>
          <cell r="I226"/>
          <cell r="J226" t="str">
            <v>オー・メドック ブルジョア</v>
          </cell>
          <cell r="K226">
            <v>750</v>
          </cell>
          <cell r="L226"/>
          <cell r="M226">
            <v>0</v>
          </cell>
          <cell r="N226">
            <v>132</v>
          </cell>
          <cell r="O226">
            <v>350</v>
          </cell>
          <cell r="P226">
            <v>351.4</v>
          </cell>
          <cell r="Q226">
            <v>52.709999999999994</v>
          </cell>
          <cell r="R226">
            <v>554.1099999999999</v>
          </cell>
          <cell r="S226">
            <v>891.89411764705869</v>
          </cell>
          <cell r="T226">
            <v>1800</v>
          </cell>
          <cell r="U226">
            <v>0</v>
          </cell>
          <cell r="V226">
            <v>200</v>
          </cell>
          <cell r="W226">
            <v>400</v>
          </cell>
          <cell r="X226">
            <v>5600</v>
          </cell>
        </row>
        <row r="227">
          <cell r="B227" t="str">
            <v>9R182854</v>
          </cell>
          <cell r="C227" t="str">
            <v>完売</v>
          </cell>
          <cell r="D227"/>
          <cell r="E227">
            <v>0</v>
          </cell>
          <cell r="F227" t="str">
            <v>Ch.ランシアン・ブリエット</v>
          </cell>
          <cell r="G227">
            <v>1954</v>
          </cell>
          <cell r="H227" t="str">
            <v>赤</v>
          </cell>
          <cell r="I227"/>
          <cell r="J227" t="str">
            <v>ムーリス</v>
          </cell>
          <cell r="K227">
            <v>750</v>
          </cell>
          <cell r="L227"/>
          <cell r="M227">
            <v>115</v>
          </cell>
          <cell r="N227">
            <v>132</v>
          </cell>
          <cell r="O227">
            <v>350</v>
          </cell>
          <cell r="P227">
            <v>15592.12</v>
          </cell>
          <cell r="Q227">
            <v>93.75</v>
          </cell>
          <cell r="R227">
            <v>15835.87</v>
          </cell>
          <cell r="S227">
            <v>18870.435294117648</v>
          </cell>
          <cell r="T227">
            <v>37700</v>
          </cell>
          <cell r="U227">
            <v>0</v>
          </cell>
          <cell r="V227">
            <v>200</v>
          </cell>
          <cell r="W227">
            <v>400</v>
          </cell>
          <cell r="X227">
            <v>30400</v>
          </cell>
        </row>
        <row r="228">
          <cell r="B228" t="str">
            <v>9R182988</v>
          </cell>
          <cell r="C228" t="str">
            <v>完売</v>
          </cell>
          <cell r="D228"/>
          <cell r="E228">
            <v>0</v>
          </cell>
          <cell r="F228" t="str">
            <v>Ch.レスタージュ・シモン</v>
          </cell>
          <cell r="G228">
            <v>1988</v>
          </cell>
          <cell r="H228" t="str">
            <v>赤</v>
          </cell>
          <cell r="I228" t="str">
            <v>シャルル・シモン</v>
          </cell>
          <cell r="J228" t="str">
            <v>オー・メドック ブルジョア</v>
          </cell>
          <cell r="K228">
            <v>750</v>
          </cell>
          <cell r="L228"/>
          <cell r="M228">
            <v>20</v>
          </cell>
          <cell r="N228">
            <v>132</v>
          </cell>
          <cell r="O228">
            <v>350</v>
          </cell>
          <cell r="P228">
            <v>3001.96</v>
          </cell>
          <cell r="Q228">
            <v>93.75</v>
          </cell>
          <cell r="R228">
            <v>3245.71</v>
          </cell>
          <cell r="S228">
            <v>4058.4823529411765</v>
          </cell>
          <cell r="T228">
            <v>8100</v>
          </cell>
          <cell r="U228">
            <v>0</v>
          </cell>
          <cell r="V228">
            <v>200</v>
          </cell>
          <cell r="W228">
            <v>400</v>
          </cell>
          <cell r="X228">
            <v>7600</v>
          </cell>
        </row>
        <row r="229">
          <cell r="B229" t="str">
            <v>9R182995</v>
          </cell>
          <cell r="C229" t="str">
            <v>完売</v>
          </cell>
          <cell r="D229"/>
          <cell r="E229">
            <v>0</v>
          </cell>
          <cell r="F229" t="str">
            <v>Ch.レスタージュ・シモン</v>
          </cell>
          <cell r="G229">
            <v>1995</v>
          </cell>
          <cell r="H229" t="str">
            <v>赤</v>
          </cell>
          <cell r="I229" t="str">
            <v>シャルル・シモン</v>
          </cell>
          <cell r="J229" t="str">
            <v>オー・メドック ブルジョア</v>
          </cell>
          <cell r="K229">
            <v>750</v>
          </cell>
          <cell r="L229" t="str">
            <v>８７－８９点</v>
          </cell>
          <cell r="M229">
            <v>10.1</v>
          </cell>
          <cell r="N229">
            <v>132</v>
          </cell>
          <cell r="O229">
            <v>350</v>
          </cell>
          <cell r="P229">
            <v>1689.9328</v>
          </cell>
          <cell r="Q229">
            <v>93.75</v>
          </cell>
          <cell r="R229">
            <v>1933.6828</v>
          </cell>
          <cell r="S229">
            <v>2514.9209411764705</v>
          </cell>
          <cell r="T229">
            <v>5000</v>
          </cell>
          <cell r="U229">
            <v>0</v>
          </cell>
          <cell r="V229">
            <v>200</v>
          </cell>
          <cell r="W229">
            <v>400</v>
          </cell>
          <cell r="X229">
            <v>3800</v>
          </cell>
        </row>
        <row r="230">
          <cell r="B230" t="str">
            <v>9R187012</v>
          </cell>
          <cell r="C230" t="str">
            <v>完売</v>
          </cell>
          <cell r="D230"/>
          <cell r="E230">
            <v>0</v>
          </cell>
          <cell r="F230" t="str">
            <v>オー・メドック・ド・オー・バージュ・リベラル</v>
          </cell>
          <cell r="G230">
            <v>2012</v>
          </cell>
          <cell r="H230" t="str">
            <v>赤</v>
          </cell>
          <cell r="I230" t="str">
            <v>オーバージュ・リベラル（ポイヤック5級）</v>
          </cell>
          <cell r="J230" t="str">
            <v>オー・メドック</v>
          </cell>
          <cell r="K230">
            <v>750</v>
          </cell>
          <cell r="L230"/>
          <cell r="M230">
            <v>7.25</v>
          </cell>
          <cell r="N230">
            <v>132</v>
          </cell>
          <cell r="O230">
            <v>350</v>
          </cell>
          <cell r="P230">
            <v>1312.2280000000001</v>
          </cell>
          <cell r="Q230">
            <v>93.75</v>
          </cell>
          <cell r="R230">
            <v>1555.9780000000001</v>
          </cell>
          <cell r="S230">
            <v>2070.5623529411769</v>
          </cell>
          <cell r="T230">
            <v>4100</v>
          </cell>
          <cell r="U230">
            <v>1762.44</v>
          </cell>
          <cell r="V230">
            <v>2273.4588235294118</v>
          </cell>
          <cell r="W230">
            <v>4500</v>
          </cell>
          <cell r="X230">
            <v>3800</v>
          </cell>
        </row>
        <row r="231">
          <cell r="B231" t="str">
            <v>9R180215</v>
          </cell>
          <cell r="C231" t="str">
            <v>完売</v>
          </cell>
          <cell r="D231"/>
          <cell r="E231">
            <v>0</v>
          </cell>
          <cell r="F231" t="str">
            <v>オー・メドック・ド・ジスクール</v>
          </cell>
          <cell r="G231">
            <v>2015</v>
          </cell>
          <cell r="H231" t="str">
            <v>赤</v>
          </cell>
          <cell r="I231" t="str">
            <v>ジスクール(マルゴー３級）</v>
          </cell>
          <cell r="J231" t="str">
            <v>オー・メドック</v>
          </cell>
          <cell r="K231">
            <v>750</v>
          </cell>
          <cell r="L231"/>
          <cell r="M231">
            <v>11.75</v>
          </cell>
          <cell r="N231">
            <v>132</v>
          </cell>
          <cell r="O231">
            <v>350</v>
          </cell>
          <cell r="P231">
            <v>1908.604</v>
          </cell>
          <cell r="Q231">
            <v>93.75</v>
          </cell>
          <cell r="R231">
            <v>2152.3540000000003</v>
          </cell>
          <cell r="S231">
            <v>2772.1811764705885</v>
          </cell>
          <cell r="T231">
            <v>5500</v>
          </cell>
          <cell r="U231">
            <v>1902</v>
          </cell>
          <cell r="V231">
            <v>2437.6470588235293</v>
          </cell>
          <cell r="W231">
            <v>4900</v>
          </cell>
          <cell r="X231">
            <v>6000</v>
          </cell>
        </row>
        <row r="232">
          <cell r="B232" t="str">
            <v>9R180216</v>
          </cell>
          <cell r="C232" t="str">
            <v>完売</v>
          </cell>
          <cell r="D232"/>
          <cell r="E232">
            <v>0</v>
          </cell>
          <cell r="F232" t="str">
            <v>オー・メドック・ド・ジスクール</v>
          </cell>
          <cell r="G232">
            <v>2016</v>
          </cell>
          <cell r="H232" t="str">
            <v>赤</v>
          </cell>
          <cell r="I232" t="str">
            <v>ジスクール(マルゴー３級）</v>
          </cell>
          <cell r="J232" t="str">
            <v>オー・メドック</v>
          </cell>
          <cell r="K232">
            <v>750</v>
          </cell>
          <cell r="L232"/>
          <cell r="M232">
            <v>12</v>
          </cell>
          <cell r="N232">
            <v>132</v>
          </cell>
          <cell r="O232">
            <v>350</v>
          </cell>
          <cell r="P232">
            <v>1941.7360000000001</v>
          </cell>
          <cell r="Q232">
            <v>93.75</v>
          </cell>
          <cell r="R232">
            <v>2185.4859999999999</v>
          </cell>
          <cell r="S232">
            <v>2811.16</v>
          </cell>
          <cell r="T232">
            <v>5600</v>
          </cell>
          <cell r="U232">
            <v>1794.69</v>
          </cell>
          <cell r="V232">
            <v>2311.4</v>
          </cell>
          <cell r="W232">
            <v>4600</v>
          </cell>
          <cell r="X232">
            <v>5100</v>
          </cell>
        </row>
        <row r="233">
          <cell r="B233" t="str">
            <v>9R187113</v>
          </cell>
          <cell r="C233">
            <v>3</v>
          </cell>
          <cell r="D233"/>
          <cell r="E233">
            <v>4</v>
          </cell>
          <cell r="F233" t="str">
            <v>オー・メドック・ド・ラグランジュ</v>
          </cell>
          <cell r="G233">
            <v>2013</v>
          </cell>
          <cell r="H233" t="str">
            <v>赤</v>
          </cell>
          <cell r="I233" t="str">
            <v>ラグランジュ３級</v>
          </cell>
          <cell r="J233" t="str">
            <v>オー・メドック</v>
          </cell>
          <cell r="K233">
            <v>750</v>
          </cell>
          <cell r="L233" t="str">
            <v/>
          </cell>
          <cell r="M233">
            <v>9</v>
          </cell>
          <cell r="N233">
            <v>132</v>
          </cell>
          <cell r="O233">
            <v>350</v>
          </cell>
          <cell r="P233">
            <v>1544.152</v>
          </cell>
          <cell r="Q233">
            <v>93.75</v>
          </cell>
          <cell r="R233">
            <v>1787.902</v>
          </cell>
          <cell r="S233">
            <v>2343.4141176470589</v>
          </cell>
          <cell r="T233">
            <v>4700</v>
          </cell>
          <cell r="U233">
            <v>1962.66</v>
          </cell>
          <cell r="V233">
            <v>2509.0117647058823</v>
          </cell>
          <cell r="W233">
            <v>5000</v>
          </cell>
          <cell r="X233">
            <v>4900</v>
          </cell>
        </row>
        <row r="234">
          <cell r="B234" t="str">
            <v>9R187114</v>
          </cell>
          <cell r="C234" t="str">
            <v>完売</v>
          </cell>
          <cell r="D234"/>
          <cell r="E234">
            <v>0</v>
          </cell>
          <cell r="F234" t="str">
            <v>オー・メドック・ド・ラグランジュ</v>
          </cell>
          <cell r="G234">
            <v>2014</v>
          </cell>
          <cell r="H234" t="str">
            <v>赤</v>
          </cell>
          <cell r="I234" t="str">
            <v>ラグランジュ３級</v>
          </cell>
          <cell r="J234" t="str">
            <v>オー・メドック</v>
          </cell>
          <cell r="K234">
            <v>750</v>
          </cell>
          <cell r="L234"/>
          <cell r="M234">
            <v>9</v>
          </cell>
          <cell r="N234">
            <v>132</v>
          </cell>
          <cell r="O234">
            <v>350</v>
          </cell>
          <cell r="P234">
            <v>1544.152</v>
          </cell>
          <cell r="Q234">
            <v>93.75</v>
          </cell>
          <cell r="R234">
            <v>1787.902</v>
          </cell>
          <cell r="S234">
            <v>2343.4141176470589</v>
          </cell>
          <cell r="T234">
            <v>4700</v>
          </cell>
          <cell r="U234">
            <v>1737</v>
          </cell>
          <cell r="V234">
            <v>2243.5294117647059</v>
          </cell>
          <cell r="W234">
            <v>4500</v>
          </cell>
          <cell r="X234">
            <v>4500</v>
          </cell>
        </row>
        <row r="235">
          <cell r="B235" t="str">
            <v>9R186699</v>
          </cell>
          <cell r="C235" t="str">
            <v>完売</v>
          </cell>
          <cell r="D235"/>
          <cell r="E235">
            <v>0</v>
          </cell>
          <cell r="F235" t="str">
            <v>カロリュス</v>
          </cell>
          <cell r="G235">
            <v>1999</v>
          </cell>
          <cell r="H235" t="str">
            <v>赤</v>
          </cell>
          <cell r="I235" t="str">
            <v>ｾﾈｼﾞｬｯｸ(ﾌﾞﾙｼﾞｮｱ）ﾄｯﾌﾟ･ｷｭｳﾞｪ</v>
          </cell>
          <cell r="J235" t="str">
            <v>オー・メドック</v>
          </cell>
          <cell r="K235">
            <v>750</v>
          </cell>
          <cell r="L235" t="str">
            <v>87点</v>
          </cell>
          <cell r="M235">
            <v>16.5</v>
          </cell>
          <cell r="N235">
            <v>132</v>
          </cell>
          <cell r="O235">
            <v>350</v>
          </cell>
          <cell r="P235">
            <v>2538.1120000000001</v>
          </cell>
          <cell r="Q235">
            <v>93.75</v>
          </cell>
          <cell r="R235">
            <v>2781.8620000000001</v>
          </cell>
          <cell r="S235">
            <v>3512.778823529412</v>
          </cell>
          <cell r="T235">
            <v>7000</v>
          </cell>
          <cell r="U235">
            <v>2388.42</v>
          </cell>
          <cell r="V235">
            <v>3009.9058823529413</v>
          </cell>
          <cell r="W235">
            <v>6000</v>
          </cell>
          <cell r="X235">
            <v>6700</v>
          </cell>
        </row>
        <row r="236">
          <cell r="B236" t="str">
            <v>9R186212</v>
          </cell>
          <cell r="C236">
            <v>112</v>
          </cell>
          <cell r="D236"/>
          <cell r="E236">
            <v>112</v>
          </cell>
          <cell r="F236" t="str">
            <v>コント・ドセネジャック</v>
          </cell>
          <cell r="G236">
            <v>2012</v>
          </cell>
          <cell r="H236" t="str">
            <v>赤</v>
          </cell>
          <cell r="I236" t="str">
            <v>セネジャック(ブルジョア級）</v>
          </cell>
          <cell r="J236" t="str">
            <v>オー・メドック ブルジョア</v>
          </cell>
          <cell r="K236">
            <v>750</v>
          </cell>
          <cell r="L236" t="str">
            <v>セカンドラベル</v>
          </cell>
          <cell r="M236">
            <v>5.75</v>
          </cell>
          <cell r="N236">
            <v>132</v>
          </cell>
          <cell r="O236">
            <v>350</v>
          </cell>
          <cell r="P236">
            <v>1113.4359999999999</v>
          </cell>
          <cell r="Q236">
            <v>93.75</v>
          </cell>
          <cell r="R236">
            <v>1357.1859999999999</v>
          </cell>
          <cell r="S236">
            <v>1836.6894117647059</v>
          </cell>
          <cell r="T236">
            <v>3700</v>
          </cell>
          <cell r="U236">
            <v>887.23</v>
          </cell>
          <cell r="V236">
            <v>1243.8</v>
          </cell>
          <cell r="W236">
            <v>2500</v>
          </cell>
          <cell r="X236">
            <v>2800</v>
          </cell>
        </row>
        <row r="237">
          <cell r="B237" t="str">
            <v>9R184410</v>
          </cell>
          <cell r="C237" t="str">
            <v>完売</v>
          </cell>
          <cell r="D237"/>
          <cell r="E237">
            <v>0</v>
          </cell>
          <cell r="F237" t="str">
            <v>サン・ジャック・ド・シラン</v>
          </cell>
          <cell r="G237">
            <v>2010</v>
          </cell>
          <cell r="H237" t="str">
            <v>赤</v>
          </cell>
          <cell r="I237" t="str">
            <v>シラン（マルゴー ブルジョア級）</v>
          </cell>
          <cell r="J237" t="str">
            <v>AOC ボルドー・シューペリュール</v>
          </cell>
          <cell r="K237">
            <v>750</v>
          </cell>
          <cell r="L237" t="str">
            <v>銘醸シャトーが造る隠れた逸品</v>
          </cell>
          <cell r="M237">
            <v>5.25</v>
          </cell>
          <cell r="N237">
            <v>132</v>
          </cell>
          <cell r="O237">
            <v>350</v>
          </cell>
          <cell r="P237">
            <v>1047.172</v>
          </cell>
          <cell r="Q237">
            <v>93.75</v>
          </cell>
          <cell r="R237">
            <v>1290.922</v>
          </cell>
          <cell r="S237">
            <v>1758.7317647058824</v>
          </cell>
          <cell r="T237">
            <v>3500</v>
          </cell>
          <cell r="U237">
            <v>1087.33</v>
          </cell>
          <cell r="V237">
            <v>1479.2117647058824</v>
          </cell>
          <cell r="W237">
            <v>3000</v>
          </cell>
          <cell r="X237">
            <v>2900</v>
          </cell>
        </row>
        <row r="238">
          <cell r="B238" t="str">
            <v>9R187510</v>
          </cell>
          <cell r="C238" t="str">
            <v>完売</v>
          </cell>
          <cell r="D238"/>
          <cell r="E238">
            <v>0</v>
          </cell>
          <cell r="F238" t="str">
            <v>ムーラン・ド・ラ・ラギューヌ</v>
          </cell>
          <cell r="G238">
            <v>2010</v>
          </cell>
          <cell r="H238" t="str">
            <v>赤</v>
          </cell>
          <cell r="I238" t="str">
            <v>ラ・ラギューヌ（3級）</v>
          </cell>
          <cell r="J238" t="str">
            <v>オー・メドック</v>
          </cell>
          <cell r="K238">
            <v>750</v>
          </cell>
          <cell r="L238" t="str">
            <v>セカンドラベル</v>
          </cell>
          <cell r="M238">
            <v>17.899999999999999</v>
          </cell>
          <cell r="N238">
            <v>132</v>
          </cell>
          <cell r="O238">
            <v>350</v>
          </cell>
          <cell r="P238">
            <v>2723.6511999999998</v>
          </cell>
          <cell r="Q238">
            <v>93.75</v>
          </cell>
          <cell r="R238">
            <v>2967.4011999999998</v>
          </cell>
          <cell r="S238">
            <v>3731.0602352941173</v>
          </cell>
          <cell r="T238">
            <v>7500</v>
          </cell>
          <cell r="U238">
            <v>2693.03</v>
          </cell>
          <cell r="V238">
            <v>3368.2705882352943</v>
          </cell>
          <cell r="W238">
            <v>6700</v>
          </cell>
          <cell r="X238">
            <v>8000</v>
          </cell>
        </row>
        <row r="239">
          <cell r="B239" t="str">
            <v>9R183409</v>
          </cell>
          <cell r="C239" t="str">
            <v>完売</v>
          </cell>
          <cell r="D239"/>
          <cell r="E239">
            <v>0</v>
          </cell>
          <cell r="F239" t="str">
            <v>ラ・クロズリー・ド・カマンサック</v>
          </cell>
          <cell r="G239">
            <v>2009</v>
          </cell>
          <cell r="H239" t="str">
            <v>赤</v>
          </cell>
          <cell r="I239" t="str">
            <v>カマンサック（５級）</v>
          </cell>
          <cell r="J239" t="str">
            <v>オー・メドック</v>
          </cell>
          <cell r="K239">
            <v>750</v>
          </cell>
          <cell r="L239" t="str">
            <v>セカンドラベル</v>
          </cell>
          <cell r="M239">
            <v>9.4</v>
          </cell>
          <cell r="N239">
            <v>132</v>
          </cell>
          <cell r="O239">
            <v>350</v>
          </cell>
          <cell r="P239">
            <v>1597.1632</v>
          </cell>
          <cell r="Q239">
            <v>93.75</v>
          </cell>
          <cell r="R239">
            <v>1840.9132</v>
          </cell>
          <cell r="S239">
            <v>2405.7802352941176</v>
          </cell>
          <cell r="T239">
            <v>4800</v>
          </cell>
          <cell r="U239">
            <v>1376.48</v>
          </cell>
          <cell r="V239">
            <v>1819.3882352941177</v>
          </cell>
          <cell r="W239">
            <v>3600</v>
          </cell>
          <cell r="X239">
            <v>3700</v>
          </cell>
        </row>
        <row r="240">
          <cell r="B240" t="str">
            <v>9R180314</v>
          </cell>
          <cell r="C240" t="str">
            <v>完売</v>
          </cell>
          <cell r="D240"/>
          <cell r="E240">
            <v>0</v>
          </cell>
          <cell r="F240" t="str">
            <v>ラ・ドゥモアゼル・ド・ソシアンド・マレ</v>
          </cell>
          <cell r="G240">
            <v>2014</v>
          </cell>
          <cell r="H240" t="str">
            <v>赤</v>
          </cell>
          <cell r="I240" t="str">
            <v>ソシアンド・マレ(ブルジョア級）</v>
          </cell>
          <cell r="J240" t="str">
            <v>オー・メドック</v>
          </cell>
          <cell r="K240">
            <v>750</v>
          </cell>
          <cell r="L240" t="str">
            <v>セカンドラベル、91点（JS)</v>
          </cell>
          <cell r="M240">
            <v>11</v>
          </cell>
          <cell r="N240">
            <v>132</v>
          </cell>
          <cell r="O240">
            <v>350</v>
          </cell>
          <cell r="P240">
            <v>1809.2080000000001</v>
          </cell>
          <cell r="Q240">
            <v>93.75</v>
          </cell>
          <cell r="R240">
            <v>2052.9580000000001</v>
          </cell>
          <cell r="S240">
            <v>2655.2447058823532</v>
          </cell>
          <cell r="T240">
            <v>5300</v>
          </cell>
          <cell r="U240">
            <v>1676.83</v>
          </cell>
          <cell r="V240">
            <v>2172.7411764705885</v>
          </cell>
          <cell r="W240">
            <v>4300</v>
          </cell>
          <cell r="X240">
            <v>5600</v>
          </cell>
        </row>
        <row r="241">
          <cell r="B241" t="str">
            <v>9R180316</v>
          </cell>
          <cell r="C241" t="str">
            <v>完売</v>
          </cell>
          <cell r="D241"/>
          <cell r="E241">
            <v>0</v>
          </cell>
          <cell r="F241" t="str">
            <v>ラ・ドゥモアゼル・ド・ソシアンド・マレ</v>
          </cell>
          <cell r="G241">
            <v>2016</v>
          </cell>
          <cell r="H241" t="str">
            <v>赤</v>
          </cell>
          <cell r="I241" t="str">
            <v>ソシアンド・マレ(ブルジョア級）</v>
          </cell>
          <cell r="J241" t="str">
            <v>オー・メドック</v>
          </cell>
          <cell r="K241">
            <v>750</v>
          </cell>
          <cell r="L241" t="str">
            <v>セカンドラベル</v>
          </cell>
          <cell r="M241">
            <v>14.5</v>
          </cell>
          <cell r="N241">
            <v>132</v>
          </cell>
          <cell r="O241">
            <v>350</v>
          </cell>
          <cell r="P241">
            <v>2273.056</v>
          </cell>
          <cell r="Q241">
            <v>93.75</v>
          </cell>
          <cell r="R241">
            <v>2516.806</v>
          </cell>
          <cell r="S241">
            <v>3200.9482352941177</v>
          </cell>
          <cell r="T241">
            <v>6400</v>
          </cell>
          <cell r="U241">
            <v>2255.6</v>
          </cell>
          <cell r="V241">
            <v>2853.6470588235293</v>
          </cell>
          <cell r="W241">
            <v>5700</v>
          </cell>
          <cell r="X241">
            <v>6900</v>
          </cell>
        </row>
        <row r="242">
          <cell r="B242" t="str">
            <v>9R187309</v>
          </cell>
          <cell r="C242" t="str">
            <v>完売</v>
          </cell>
          <cell r="D242"/>
          <cell r="E242">
            <v>0</v>
          </cell>
          <cell r="F242" t="str">
            <v>ラリヴォー</v>
          </cell>
          <cell r="G242">
            <v>2009</v>
          </cell>
          <cell r="H242" t="str">
            <v>赤</v>
          </cell>
          <cell r="I242" t="str">
            <v>ラフォン・ロシェ(4級)</v>
          </cell>
          <cell r="J242" t="str">
            <v>オー・メドック</v>
          </cell>
          <cell r="K242">
            <v>750</v>
          </cell>
          <cell r="L242" t="str">
            <v>ラフィット、コスデストゥルネルに隣接</v>
          </cell>
          <cell r="M242">
            <v>11.2</v>
          </cell>
          <cell r="N242">
            <v>132</v>
          </cell>
          <cell r="O242">
            <v>350</v>
          </cell>
          <cell r="P242">
            <v>1835.7135999999998</v>
          </cell>
          <cell r="Q242">
            <v>93.75</v>
          </cell>
          <cell r="R242">
            <v>2079.4636</v>
          </cell>
          <cell r="S242">
            <v>2686.4277647058825</v>
          </cell>
          <cell r="T242">
            <v>5400</v>
          </cell>
          <cell r="U242">
            <v>2055</v>
          </cell>
          <cell r="V242">
            <v>2617.6470588235293</v>
          </cell>
          <cell r="W242">
            <v>5200</v>
          </cell>
          <cell r="X242">
            <v>4800</v>
          </cell>
        </row>
        <row r="243">
          <cell r="B243" t="str">
            <v>9R180412</v>
          </cell>
          <cell r="C243" t="str">
            <v>完売</v>
          </cell>
          <cell r="D243"/>
          <cell r="E243">
            <v>0</v>
          </cell>
          <cell r="F243" t="str">
            <v>レ・ザレ・ド・カントメルル</v>
          </cell>
          <cell r="G243">
            <v>2012</v>
          </cell>
          <cell r="H243" t="str">
            <v>赤</v>
          </cell>
          <cell r="I243" t="str">
            <v>カントメルル(5級）</v>
          </cell>
          <cell r="J243" t="str">
            <v>オー・メドック</v>
          </cell>
          <cell r="K243">
            <v>750</v>
          </cell>
          <cell r="L243" t="str">
            <v xml:space="preserve">セカンドラベル </v>
          </cell>
          <cell r="M243">
            <v>8.9499999999999993</v>
          </cell>
          <cell r="N243">
            <v>132</v>
          </cell>
          <cell r="O243">
            <v>350</v>
          </cell>
          <cell r="P243">
            <v>1537.5255999999999</v>
          </cell>
          <cell r="Q243">
            <v>93.75</v>
          </cell>
          <cell r="R243">
            <v>1781.2755999999999</v>
          </cell>
          <cell r="S243">
            <v>2335.6183529411765</v>
          </cell>
          <cell r="T243">
            <v>4700</v>
          </cell>
          <cell r="U243">
            <v>1560</v>
          </cell>
          <cell r="V243">
            <v>2035.2941176470588</v>
          </cell>
          <cell r="W243">
            <v>4100</v>
          </cell>
          <cell r="X243">
            <v>4400</v>
          </cell>
        </row>
        <row r="244">
          <cell r="B244" t="str">
            <v>9R180414</v>
          </cell>
          <cell r="C244" t="str">
            <v>完売</v>
          </cell>
          <cell r="D244"/>
          <cell r="E244">
            <v>0</v>
          </cell>
          <cell r="F244" t="str">
            <v>レ・ザレ・ド・カントメルル</v>
          </cell>
          <cell r="G244">
            <v>2014</v>
          </cell>
          <cell r="H244" t="str">
            <v>赤</v>
          </cell>
          <cell r="I244" t="str">
            <v>カントメルル(5級）</v>
          </cell>
          <cell r="J244" t="str">
            <v>オー・メドック</v>
          </cell>
          <cell r="K244">
            <v>750</v>
          </cell>
          <cell r="L244" t="str">
            <v xml:space="preserve">セカンドラベル </v>
          </cell>
          <cell r="M244">
            <v>9</v>
          </cell>
          <cell r="N244">
            <v>132</v>
          </cell>
          <cell r="O244">
            <v>350</v>
          </cell>
          <cell r="P244">
            <v>1544.152</v>
          </cell>
          <cell r="Q244">
            <v>93.75</v>
          </cell>
          <cell r="R244">
            <v>1787.902</v>
          </cell>
          <cell r="S244">
            <v>2343.4141176470589</v>
          </cell>
          <cell r="T244">
            <v>4700</v>
          </cell>
          <cell r="U244">
            <v>1661.73</v>
          </cell>
          <cell r="V244">
            <v>2154.9764705882353</v>
          </cell>
          <cell r="W244">
            <v>4300</v>
          </cell>
          <cell r="X244">
            <v>4200</v>
          </cell>
        </row>
        <row r="245">
          <cell r="B245" t="str">
            <v>9R185907</v>
          </cell>
          <cell r="C245" t="str">
            <v>完売</v>
          </cell>
          <cell r="D245"/>
          <cell r="E245">
            <v>0</v>
          </cell>
          <cell r="F245" t="str">
            <v>レ・ザレ・ド・カントメルル【ハーフ】</v>
          </cell>
          <cell r="G245">
            <v>2007</v>
          </cell>
          <cell r="H245" t="str">
            <v>赤</v>
          </cell>
          <cell r="I245" t="str">
            <v>カントメルル(5級）</v>
          </cell>
          <cell r="J245" t="str">
            <v>オー・メドック</v>
          </cell>
          <cell r="K245">
            <v>375</v>
          </cell>
          <cell r="L245" t="str">
            <v xml:space="preserve">セカンドラベル </v>
          </cell>
          <cell r="M245">
            <v>4.75</v>
          </cell>
          <cell r="N245">
            <v>132</v>
          </cell>
          <cell r="O245">
            <v>175</v>
          </cell>
          <cell r="P245">
            <v>805.20799999999997</v>
          </cell>
          <cell r="Q245">
            <v>46.875</v>
          </cell>
          <cell r="R245">
            <v>972.08299999999997</v>
          </cell>
          <cell r="S245">
            <v>1383.6270588235293</v>
          </cell>
          <cell r="T245">
            <v>2800</v>
          </cell>
          <cell r="U245">
            <v>1058</v>
          </cell>
          <cell r="V245">
            <v>1444.7058823529412</v>
          </cell>
          <cell r="W245">
            <v>2900</v>
          </cell>
          <cell r="X245">
            <v>2800</v>
          </cell>
        </row>
        <row r="246">
          <cell r="B246" t="str">
            <v>9R185509</v>
          </cell>
          <cell r="C246" t="str">
            <v>完売</v>
          </cell>
          <cell r="D246"/>
          <cell r="E246">
            <v>0</v>
          </cell>
          <cell r="F246" t="str">
            <v>レ・ザレ・ド・サン・メダール</v>
          </cell>
          <cell r="G246">
            <v>2009</v>
          </cell>
          <cell r="H246" t="str">
            <v>赤</v>
          </cell>
          <cell r="I246"/>
          <cell r="J246" t="str">
            <v>メドック</v>
          </cell>
          <cell r="K246">
            <v>750</v>
          </cell>
          <cell r="L246" t="str">
            <v>金賞受賞（Gilbert&amp;Gaillard)</v>
          </cell>
          <cell r="M246">
            <v>4.7</v>
          </cell>
          <cell r="N246">
            <v>132</v>
          </cell>
          <cell r="O246">
            <v>350</v>
          </cell>
          <cell r="P246">
            <v>974.28160000000003</v>
          </cell>
          <cell r="Q246">
            <v>93.75</v>
          </cell>
          <cell r="R246">
            <v>1218.0316</v>
          </cell>
          <cell r="S246">
            <v>1672.9783529411766</v>
          </cell>
          <cell r="T246">
            <v>3300</v>
          </cell>
          <cell r="U246">
            <v>849.42</v>
          </cell>
          <cell r="V246">
            <v>1199.3176470588235</v>
          </cell>
          <cell r="W246">
            <v>2400</v>
          </cell>
          <cell r="X246">
            <v>2500</v>
          </cell>
        </row>
        <row r="247">
          <cell r="B247" t="str">
            <v>9R185514</v>
          </cell>
          <cell r="C247" t="str">
            <v>完売</v>
          </cell>
          <cell r="D247"/>
          <cell r="E247">
            <v>0</v>
          </cell>
          <cell r="F247" t="str">
            <v>レ・ザレ・ド・サン・メダール</v>
          </cell>
          <cell r="G247">
            <v>2014</v>
          </cell>
          <cell r="H247" t="str">
            <v>赤</v>
          </cell>
          <cell r="I247"/>
          <cell r="J247" t="str">
            <v>メドック</v>
          </cell>
          <cell r="K247">
            <v>750</v>
          </cell>
          <cell r="L247"/>
          <cell r="M247">
            <v>4.8499999999999996</v>
          </cell>
          <cell r="N247">
            <v>132</v>
          </cell>
          <cell r="O247">
            <v>350</v>
          </cell>
          <cell r="P247">
            <v>994.16079999999988</v>
          </cell>
          <cell r="Q247">
            <v>93.75</v>
          </cell>
          <cell r="R247">
            <v>1237.9107999999999</v>
          </cell>
          <cell r="S247">
            <v>1696.3656470588235</v>
          </cell>
          <cell r="T247">
            <v>3400</v>
          </cell>
          <cell r="U247">
            <v>812.33</v>
          </cell>
          <cell r="V247">
            <v>1155.6823529411765</v>
          </cell>
          <cell r="W247">
            <v>2300</v>
          </cell>
          <cell r="X247">
            <v>2500</v>
          </cell>
        </row>
        <row r="248">
          <cell r="B248" t="str">
            <v>9R183306</v>
          </cell>
          <cell r="C248" t="str">
            <v>完売</v>
          </cell>
          <cell r="D248"/>
          <cell r="E248">
            <v>0</v>
          </cell>
          <cell r="F248" t="str">
            <v>レキュイエ・デュ・ムーラン・ルージュ</v>
          </cell>
          <cell r="G248">
            <v>2006</v>
          </cell>
          <cell r="H248" t="str">
            <v>赤</v>
          </cell>
          <cell r="I248" t="str">
            <v>ﾑｰﾗﾝ･ﾙｰｼﾞｭ（ﾌﾞﾙｼﾞｮｱ級）</v>
          </cell>
          <cell r="J248" t="str">
            <v>オー・メドック</v>
          </cell>
          <cell r="K248">
            <v>750</v>
          </cell>
          <cell r="L248" t="str">
            <v>セカンドラベル</v>
          </cell>
          <cell r="M248">
            <v>4.1399999999999997</v>
          </cell>
          <cell r="N248">
            <v>132</v>
          </cell>
          <cell r="O248">
            <v>350</v>
          </cell>
          <cell r="P248">
            <v>900.06591999999989</v>
          </cell>
          <cell r="Q248">
            <v>93.75</v>
          </cell>
          <cell r="R248">
            <v>1143.81592</v>
          </cell>
          <cell r="S248">
            <v>1585.6657882352943</v>
          </cell>
          <cell r="T248">
            <v>3200</v>
          </cell>
          <cell r="U248">
            <v>0</v>
          </cell>
          <cell r="V248">
            <v>200</v>
          </cell>
          <cell r="W248">
            <v>400</v>
          </cell>
          <cell r="X248">
            <v>2200</v>
          </cell>
        </row>
        <row r="249">
          <cell r="B249" t="str">
            <v>9R185409</v>
          </cell>
          <cell r="C249" t="str">
            <v>完売</v>
          </cell>
          <cell r="D249"/>
          <cell r="E249">
            <v>0</v>
          </cell>
          <cell r="F249" t="str">
            <v>レックス・ド・ラリヴォー</v>
          </cell>
          <cell r="G249">
            <v>2009</v>
          </cell>
          <cell r="H249" t="str">
            <v>赤</v>
          </cell>
          <cell r="I249" t="str">
            <v>ラリヴォー</v>
          </cell>
          <cell r="J249" t="str">
            <v>オー・メドック</v>
          </cell>
          <cell r="K249">
            <v>750</v>
          </cell>
          <cell r="L249" t="str">
            <v>セカンドラベル</v>
          </cell>
          <cell r="M249">
            <v>5.6</v>
          </cell>
          <cell r="N249">
            <v>132</v>
          </cell>
          <cell r="O249">
            <v>350</v>
          </cell>
          <cell r="P249">
            <v>1093.5567999999998</v>
          </cell>
          <cell r="Q249">
            <v>93.75</v>
          </cell>
          <cell r="R249">
            <v>1337.3067999999998</v>
          </cell>
          <cell r="S249">
            <v>1813.3021176470586</v>
          </cell>
          <cell r="T249">
            <v>3600</v>
          </cell>
          <cell r="U249">
            <v>997.71</v>
          </cell>
          <cell r="V249">
            <v>1373.7764705882353</v>
          </cell>
          <cell r="W249">
            <v>2700</v>
          </cell>
          <cell r="X249">
            <v>3000</v>
          </cell>
        </row>
        <row r="250">
          <cell r="B250" t="str">
            <v>9R180515</v>
          </cell>
          <cell r="C250" t="str">
            <v>完売</v>
          </cell>
          <cell r="D250"/>
          <cell r="E250">
            <v>0</v>
          </cell>
          <cell r="F250" t="str">
            <v>レリタージュ・ド・シャス・スプリーン</v>
          </cell>
          <cell r="G250">
            <v>2015</v>
          </cell>
          <cell r="H250" t="str">
            <v>赤</v>
          </cell>
          <cell r="I250" t="str">
            <v>ｼｬｽ･ｽﾌﾟﾘｰﾝ(ﾌﾞﾙｼﾞｮｱ）</v>
          </cell>
          <cell r="J250" t="str">
            <v>オー・メドック</v>
          </cell>
          <cell r="K250">
            <v>750</v>
          </cell>
          <cell r="L250" t="str">
            <v>セカンドラベル</v>
          </cell>
          <cell r="M250">
            <v>11</v>
          </cell>
          <cell r="N250">
            <v>132</v>
          </cell>
          <cell r="O250">
            <v>350</v>
          </cell>
          <cell r="P250">
            <v>1809.2080000000001</v>
          </cell>
          <cell r="Q250">
            <v>93.75</v>
          </cell>
          <cell r="R250">
            <v>2052.9580000000001</v>
          </cell>
          <cell r="S250">
            <v>2655.2447058823532</v>
          </cell>
          <cell r="T250">
            <v>5300</v>
          </cell>
          <cell r="U250">
            <v>2270.33</v>
          </cell>
          <cell r="V250">
            <v>2870.9764705882353</v>
          </cell>
          <cell r="W250">
            <v>5700</v>
          </cell>
          <cell r="X250">
            <v>5600</v>
          </cell>
        </row>
        <row r="251">
          <cell r="B251" t="str">
            <v>9R188012</v>
          </cell>
          <cell r="C251" t="str">
            <v>完売</v>
          </cell>
          <cell r="D251"/>
          <cell r="E251">
            <v>0</v>
          </cell>
          <cell r="F251" t="str">
            <v>ロルム・ド・ローザン・ガシー</v>
          </cell>
          <cell r="G251">
            <v>2012</v>
          </cell>
          <cell r="H251" t="str">
            <v>赤</v>
          </cell>
          <cell r="I251" t="str">
            <v>ﾛｰｻﾞﾝ･ｶﾞｼｰ(ﾏﾙｺﾞｰ2級）</v>
          </cell>
          <cell r="J251" t="str">
            <v>オー・メドック</v>
          </cell>
          <cell r="K251">
            <v>750</v>
          </cell>
          <cell r="L251" t="str">
            <v xml:space="preserve">サードラベル </v>
          </cell>
          <cell r="M251">
            <v>8.9499999999999993</v>
          </cell>
          <cell r="N251">
            <v>132</v>
          </cell>
          <cell r="O251">
            <v>350</v>
          </cell>
          <cell r="P251">
            <v>1537.5255999999999</v>
          </cell>
          <cell r="Q251">
            <v>93.75</v>
          </cell>
          <cell r="R251">
            <v>1781.2755999999999</v>
          </cell>
          <cell r="S251">
            <v>2335.6183529411765</v>
          </cell>
          <cell r="T251">
            <v>4700</v>
          </cell>
          <cell r="U251">
            <v>1695.67</v>
          </cell>
          <cell r="V251">
            <v>2194.9058823529413</v>
          </cell>
          <cell r="W251">
            <v>4400</v>
          </cell>
          <cell r="X251">
            <v>4000</v>
          </cell>
        </row>
        <row r="252">
          <cell r="B252" t="str">
            <v>9R188014</v>
          </cell>
          <cell r="C252">
            <v>72</v>
          </cell>
          <cell r="D252"/>
          <cell r="E252">
            <v>73</v>
          </cell>
          <cell r="F252" t="str">
            <v>ロルム・ド・ローザン・ガシー</v>
          </cell>
          <cell r="G252">
            <v>2014</v>
          </cell>
          <cell r="H252" t="str">
            <v>赤</v>
          </cell>
          <cell r="I252" t="str">
            <v>ﾛｰｻﾞﾝ･ｶﾞｼｰ(ﾏﾙｺﾞｰ2級）</v>
          </cell>
          <cell r="J252" t="str">
            <v>オー・メドック</v>
          </cell>
          <cell r="K252">
            <v>750</v>
          </cell>
          <cell r="L252" t="str">
            <v xml:space="preserve">サードラベル </v>
          </cell>
          <cell r="M252">
            <v>8.9</v>
          </cell>
          <cell r="N252">
            <v>132</v>
          </cell>
          <cell r="O252">
            <v>350</v>
          </cell>
          <cell r="P252">
            <v>1530.8992000000001</v>
          </cell>
          <cell r="Q252">
            <v>93.75</v>
          </cell>
          <cell r="R252">
            <v>1774.6492000000001</v>
          </cell>
          <cell r="S252">
            <v>2327.8225882352945</v>
          </cell>
          <cell r="T252">
            <v>4700</v>
          </cell>
          <cell r="U252">
            <v>1734.88</v>
          </cell>
          <cell r="V252">
            <v>2241.035294117647</v>
          </cell>
          <cell r="W252">
            <v>4500</v>
          </cell>
          <cell r="X252">
            <v>4200</v>
          </cell>
        </row>
        <row r="253">
          <cell r="B253" t="str">
            <v>9R400012</v>
          </cell>
          <cell r="C253" t="str">
            <v>完売</v>
          </cell>
          <cell r="D253"/>
          <cell r="E253">
            <v>0</v>
          </cell>
          <cell r="F253" t="str">
            <v>Ch.カップ・ド・フォジェール</v>
          </cell>
          <cell r="G253">
            <v>2012</v>
          </cell>
          <cell r="H253" t="str">
            <v>赤</v>
          </cell>
          <cell r="I253" t="str">
            <v>Ch.フォジェール（ｻﾝﾃﾐﾘｵﾝ）</v>
          </cell>
          <cell r="J253" t="str">
            <v>コート・ド・カスティヨン</v>
          </cell>
          <cell r="K253">
            <v>750</v>
          </cell>
          <cell r="L253" t="str">
            <v>８８－９０点</v>
          </cell>
          <cell r="M253">
            <v>8</v>
          </cell>
          <cell r="N253">
            <v>132</v>
          </cell>
          <cell r="O253">
            <v>350</v>
          </cell>
          <cell r="P253">
            <v>1411.624</v>
          </cell>
          <cell r="Q253">
            <v>93.75</v>
          </cell>
          <cell r="R253">
            <v>1655.374</v>
          </cell>
          <cell r="S253">
            <v>2187.4988235294118</v>
          </cell>
          <cell r="T253">
            <v>4400</v>
          </cell>
          <cell r="U253">
            <v>1516.5</v>
          </cell>
          <cell r="V253">
            <v>1984.1176470588236</v>
          </cell>
          <cell r="W253">
            <v>4000</v>
          </cell>
          <cell r="X253">
            <v>4000</v>
          </cell>
        </row>
        <row r="254">
          <cell r="B254" t="str">
            <v>9R400706</v>
          </cell>
          <cell r="C254" t="str">
            <v>完売</v>
          </cell>
          <cell r="D254"/>
          <cell r="E254">
            <v>0</v>
          </cell>
          <cell r="F254" t="str">
            <v>Ch.クロ・レグリーズ</v>
          </cell>
          <cell r="G254">
            <v>2006</v>
          </cell>
          <cell r="H254" t="str">
            <v>赤</v>
          </cell>
          <cell r="I254"/>
          <cell r="J254" t="str">
            <v>コート・ド・カスティヨン</v>
          </cell>
          <cell r="K254">
            <v>750</v>
          </cell>
          <cell r="L254" t="str">
            <v>８０－８４点（WS)</v>
          </cell>
          <cell r="M254">
            <v>15.5</v>
          </cell>
          <cell r="N254">
            <v>132</v>
          </cell>
          <cell r="O254">
            <v>350</v>
          </cell>
          <cell r="P254">
            <v>2405.5839999999998</v>
          </cell>
          <cell r="Q254">
            <v>93.75</v>
          </cell>
          <cell r="R254">
            <v>2649.3339999999998</v>
          </cell>
          <cell r="S254">
            <v>3356.8635294117644</v>
          </cell>
          <cell r="T254">
            <v>6700</v>
          </cell>
          <cell r="U254">
            <v>2572</v>
          </cell>
          <cell r="V254">
            <v>3225.8823529411766</v>
          </cell>
          <cell r="W254">
            <v>6500</v>
          </cell>
          <cell r="X254">
            <v>6500</v>
          </cell>
        </row>
        <row r="255">
          <cell r="B255" t="str">
            <v>9R400196</v>
          </cell>
          <cell r="C255" t="str">
            <v>完売</v>
          </cell>
          <cell r="D255"/>
          <cell r="E255">
            <v>0</v>
          </cell>
          <cell r="F255" t="str">
            <v>Ch.クロワ・ド・ガロ</v>
          </cell>
          <cell r="G255">
            <v>1996</v>
          </cell>
          <cell r="H255" t="str">
            <v>赤</v>
          </cell>
          <cell r="I255" t="str">
            <v>ｼﾞｬﾝ･ﾋﾟｴｰﾙ･ﾊﾟﾗﾁﾝ</v>
          </cell>
          <cell r="J255" t="str">
            <v>コート・ド・カスティヨン</v>
          </cell>
          <cell r="K255">
            <v>750</v>
          </cell>
          <cell r="L255"/>
          <cell r="M255">
            <v>3.07</v>
          </cell>
          <cell r="N255">
            <v>132</v>
          </cell>
          <cell r="O255">
            <v>350</v>
          </cell>
          <cell r="P255">
            <v>758.26096000000007</v>
          </cell>
          <cell r="Q255">
            <v>93.75</v>
          </cell>
          <cell r="R255">
            <v>1002.0109600000001</v>
          </cell>
          <cell r="S255">
            <v>1418.8364235294118</v>
          </cell>
          <cell r="T255">
            <v>2800</v>
          </cell>
          <cell r="U255">
            <v>0</v>
          </cell>
          <cell r="V255">
            <v>200</v>
          </cell>
          <cell r="W255">
            <v>400</v>
          </cell>
          <cell r="X255">
            <v>1920</v>
          </cell>
        </row>
        <row r="256">
          <cell r="B256" t="str">
            <v>9R400407</v>
          </cell>
          <cell r="C256" t="str">
            <v>完売</v>
          </cell>
          <cell r="D256"/>
          <cell r="E256">
            <v>0</v>
          </cell>
          <cell r="F256" t="str">
            <v>Ch.ジョアナン・ベコ</v>
          </cell>
          <cell r="G256">
            <v>2007</v>
          </cell>
          <cell r="H256" t="str">
            <v>赤</v>
          </cell>
          <cell r="I256" t="str">
            <v>ボーセジュール・ベコ</v>
          </cell>
          <cell r="J256" t="str">
            <v>コート・ド・カスティヨン</v>
          </cell>
          <cell r="K256">
            <v>750</v>
          </cell>
          <cell r="L256" t="str">
            <v>銘醸シャトーが造る隠れた逸品、88点</v>
          </cell>
          <cell r="M256">
            <v>12.25</v>
          </cell>
          <cell r="N256">
            <v>132</v>
          </cell>
          <cell r="O256">
            <v>350</v>
          </cell>
          <cell r="P256">
            <v>1974.8679999999999</v>
          </cell>
          <cell r="Q256">
            <v>93.75</v>
          </cell>
          <cell r="R256">
            <v>2218.6179999999999</v>
          </cell>
          <cell r="S256">
            <v>2850.1388235294116</v>
          </cell>
          <cell r="T256">
            <v>5700</v>
          </cell>
          <cell r="U256">
            <v>1729.51</v>
          </cell>
          <cell r="V256">
            <v>2234.7176470588238</v>
          </cell>
          <cell r="W256">
            <v>4500</v>
          </cell>
          <cell r="X256">
            <v>4300</v>
          </cell>
        </row>
        <row r="257">
          <cell r="B257" t="str">
            <v>9R400200</v>
          </cell>
          <cell r="C257" t="str">
            <v>完売</v>
          </cell>
          <cell r="D257"/>
          <cell r="E257">
            <v>0</v>
          </cell>
          <cell r="F257" t="str">
            <v>Ch.デギュイユ</v>
          </cell>
          <cell r="G257" t="str">
            <v>2000</v>
          </cell>
          <cell r="H257" t="str">
            <v>赤</v>
          </cell>
          <cell r="I257" t="str">
            <v>ステファン・フォン・ネイペルグ</v>
          </cell>
          <cell r="J257" t="str">
            <v>コート・ド・カスティヨン</v>
          </cell>
          <cell r="K257">
            <v>750</v>
          </cell>
          <cell r="L257" t="str">
            <v>90点</v>
          </cell>
          <cell r="M257">
            <v>32.71</v>
          </cell>
          <cell r="N257">
            <v>132</v>
          </cell>
          <cell r="O257">
            <v>350</v>
          </cell>
          <cell r="P257">
            <v>4686.3908799999999</v>
          </cell>
          <cell r="Q257">
            <v>93.75</v>
          </cell>
          <cell r="R257">
            <v>4930.1408799999999</v>
          </cell>
          <cell r="S257">
            <v>6040.1657411764709</v>
          </cell>
          <cell r="T257">
            <v>12100</v>
          </cell>
          <cell r="U257">
            <v>4485</v>
          </cell>
          <cell r="V257">
            <v>5476.4705882352946</v>
          </cell>
          <cell r="W257">
            <v>11000</v>
          </cell>
          <cell r="X257">
            <v>11300</v>
          </cell>
        </row>
        <row r="258">
          <cell r="B258" t="str">
            <v>9R400208</v>
          </cell>
          <cell r="C258" t="str">
            <v>完売</v>
          </cell>
          <cell r="D258"/>
          <cell r="E258">
            <v>0</v>
          </cell>
          <cell r="F258" t="str">
            <v>Ch.デギュイユ</v>
          </cell>
          <cell r="G258">
            <v>2008</v>
          </cell>
          <cell r="H258" t="str">
            <v>赤</v>
          </cell>
          <cell r="I258" t="str">
            <v>ステファン・フォン・ネイペルグ</v>
          </cell>
          <cell r="J258" t="str">
            <v>コート・ド・カスティヨン</v>
          </cell>
          <cell r="K258">
            <v>750</v>
          </cell>
          <cell r="L258" t="str">
            <v>９０点</v>
          </cell>
          <cell r="M258">
            <v>15.5</v>
          </cell>
          <cell r="N258">
            <v>132</v>
          </cell>
          <cell r="O258">
            <v>350</v>
          </cell>
          <cell r="P258">
            <v>2405.5839999999998</v>
          </cell>
          <cell r="Q258">
            <v>93.75</v>
          </cell>
          <cell r="R258">
            <v>2649.3339999999998</v>
          </cell>
          <cell r="S258">
            <v>3356.8635294117644</v>
          </cell>
          <cell r="T258">
            <v>6700</v>
          </cell>
          <cell r="U258">
            <v>2880</v>
          </cell>
          <cell r="V258">
            <v>3588.2352941176473</v>
          </cell>
          <cell r="W258">
            <v>7200</v>
          </cell>
          <cell r="X258">
            <v>6500</v>
          </cell>
        </row>
        <row r="259">
          <cell r="B259" t="str">
            <v>9R400213</v>
          </cell>
          <cell r="C259" t="str">
            <v>完売</v>
          </cell>
          <cell r="D259"/>
          <cell r="E259">
            <v>0</v>
          </cell>
          <cell r="F259" t="str">
            <v>Ch.デギュイユ</v>
          </cell>
          <cell r="G259">
            <v>2013</v>
          </cell>
          <cell r="H259" t="str">
            <v>赤</v>
          </cell>
          <cell r="I259" t="str">
            <v>ステファン・フォン・ネイペルグ</v>
          </cell>
          <cell r="J259" t="str">
            <v>コート・ド・カスティヨン</v>
          </cell>
          <cell r="K259">
            <v>750</v>
          </cell>
          <cell r="L259" t="str">
            <v>８７-８９点</v>
          </cell>
          <cell r="M259">
            <v>11.8</v>
          </cell>
          <cell r="N259">
            <v>132</v>
          </cell>
          <cell r="O259">
            <v>350</v>
          </cell>
          <cell r="P259">
            <v>1915.2304000000001</v>
          </cell>
          <cell r="Q259">
            <v>93.75</v>
          </cell>
          <cell r="R259">
            <v>2158.9804000000004</v>
          </cell>
          <cell r="S259">
            <v>2779.976941176471</v>
          </cell>
          <cell r="T259">
            <v>5600</v>
          </cell>
          <cell r="U259">
            <v>2106</v>
          </cell>
          <cell r="V259">
            <v>2677.6470588235293</v>
          </cell>
          <cell r="W259">
            <v>5400</v>
          </cell>
          <cell r="X259">
            <v>4900</v>
          </cell>
        </row>
        <row r="260">
          <cell r="B260" t="str">
            <v>9R400604</v>
          </cell>
          <cell r="C260">
            <v>10</v>
          </cell>
          <cell r="D260" t="str">
            <v>NEW</v>
          </cell>
          <cell r="E260">
            <v>12</v>
          </cell>
          <cell r="F260" t="str">
            <v>クロ・リュネル</v>
          </cell>
          <cell r="G260">
            <v>2004</v>
          </cell>
          <cell r="H260" t="str">
            <v>赤</v>
          </cell>
          <cell r="I260" t="str">
            <v>ジェラール・ペルス</v>
          </cell>
          <cell r="J260" t="str">
            <v>コート・ド・カスティヨン</v>
          </cell>
          <cell r="K260">
            <v>750</v>
          </cell>
          <cell r="L260" t="str">
            <v xml:space="preserve">WA92    </v>
          </cell>
          <cell r="M260">
            <v>22.1</v>
          </cell>
          <cell r="N260">
            <v>132</v>
          </cell>
          <cell r="O260">
            <v>350</v>
          </cell>
          <cell r="P260">
            <v>3280.2688000000003</v>
          </cell>
          <cell r="Q260">
            <v>93.75</v>
          </cell>
          <cell r="R260">
            <v>3524.0188000000003</v>
          </cell>
          <cell r="S260">
            <v>4385.9044705882361</v>
          </cell>
          <cell r="T260">
            <v>8800</v>
          </cell>
          <cell r="U260">
            <v>3697.25</v>
          </cell>
          <cell r="V260">
            <v>4549.7058823529414</v>
          </cell>
          <cell r="W260">
            <v>9100</v>
          </cell>
          <cell r="X260">
            <v>9500</v>
          </cell>
        </row>
        <row r="261">
          <cell r="B261" t="str">
            <v>9R400614</v>
          </cell>
          <cell r="C261" t="str">
            <v>完売</v>
          </cell>
          <cell r="D261"/>
          <cell r="E261">
            <v>0</v>
          </cell>
          <cell r="F261" t="str">
            <v>クロ・リュネル</v>
          </cell>
          <cell r="G261">
            <v>2014</v>
          </cell>
          <cell r="H261" t="str">
            <v>赤</v>
          </cell>
          <cell r="I261" t="str">
            <v>ジェラール・ペルス</v>
          </cell>
          <cell r="J261" t="str">
            <v>コート・ド・カスティヨン</v>
          </cell>
          <cell r="K261">
            <v>750</v>
          </cell>
          <cell r="L261" t="str">
            <v>９１＋点</v>
          </cell>
          <cell r="M261">
            <v>14.2</v>
          </cell>
          <cell r="N261">
            <v>132</v>
          </cell>
          <cell r="O261">
            <v>350</v>
          </cell>
          <cell r="P261">
            <v>2233.2975999999994</v>
          </cell>
          <cell r="Q261">
            <v>93.75</v>
          </cell>
          <cell r="R261">
            <v>2477.0475999999994</v>
          </cell>
          <cell r="S261">
            <v>3154.173647058823</v>
          </cell>
          <cell r="T261">
            <v>6300</v>
          </cell>
          <cell r="U261">
            <v>2435</v>
          </cell>
          <cell r="V261">
            <v>3064.7058823529414</v>
          </cell>
          <cell r="W261">
            <v>6100</v>
          </cell>
          <cell r="X261">
            <v>5700</v>
          </cell>
        </row>
        <row r="262">
          <cell r="B262" t="str">
            <v>9R400608</v>
          </cell>
          <cell r="C262" t="str">
            <v>完売</v>
          </cell>
          <cell r="D262"/>
          <cell r="E262">
            <v>0</v>
          </cell>
          <cell r="F262" t="str">
            <v>クロ・レ・リュネル</v>
          </cell>
          <cell r="G262">
            <v>2008</v>
          </cell>
          <cell r="H262" t="str">
            <v>赤</v>
          </cell>
          <cell r="I262" t="str">
            <v>ジェラール・ペルス</v>
          </cell>
          <cell r="J262" t="str">
            <v>コート・ド・カスティヨン</v>
          </cell>
          <cell r="K262">
            <v>750</v>
          </cell>
          <cell r="L262" t="str">
            <v>91点</v>
          </cell>
          <cell r="M262">
            <v>22</v>
          </cell>
          <cell r="N262">
            <v>132</v>
          </cell>
          <cell r="O262">
            <v>350</v>
          </cell>
          <cell r="P262">
            <v>3267.0160000000001</v>
          </cell>
          <cell r="Q262">
            <v>93.75</v>
          </cell>
          <cell r="R262">
            <v>3510.7660000000001</v>
          </cell>
          <cell r="S262">
            <v>4370.3129411764712</v>
          </cell>
          <cell r="T262">
            <v>8700</v>
          </cell>
          <cell r="U262">
            <v>3546.5</v>
          </cell>
          <cell r="V262">
            <v>4372.3529411764703</v>
          </cell>
          <cell r="W262">
            <v>8700</v>
          </cell>
          <cell r="X262">
            <v>7900</v>
          </cell>
        </row>
        <row r="263">
          <cell r="B263" t="str">
            <v>9R400311</v>
          </cell>
          <cell r="C263" t="str">
            <v>完売</v>
          </cell>
          <cell r="D263"/>
          <cell r="E263">
            <v>0</v>
          </cell>
          <cell r="F263" t="str">
            <v>セニョール・デギュイユ</v>
          </cell>
          <cell r="G263">
            <v>2011</v>
          </cell>
          <cell r="H263" t="str">
            <v>赤</v>
          </cell>
          <cell r="I263" t="str">
            <v>Ch.デギュイユ</v>
          </cell>
          <cell r="J263" t="str">
            <v>コート・ド・カスティヨン</v>
          </cell>
          <cell r="K263">
            <v>750</v>
          </cell>
          <cell r="L263" t="str">
            <v>セカンドラベル</v>
          </cell>
          <cell r="M263">
            <v>5.5</v>
          </cell>
          <cell r="N263">
            <v>132</v>
          </cell>
          <cell r="O263">
            <v>350</v>
          </cell>
          <cell r="P263">
            <v>1080.3040000000001</v>
          </cell>
          <cell r="Q263">
            <v>93.75</v>
          </cell>
          <cell r="R263">
            <v>1324.0540000000001</v>
          </cell>
          <cell r="S263">
            <v>1797.7105882352942</v>
          </cell>
          <cell r="T263">
            <v>3600</v>
          </cell>
          <cell r="U263">
            <v>1037</v>
          </cell>
          <cell r="V263">
            <v>1420</v>
          </cell>
          <cell r="W263">
            <v>2800</v>
          </cell>
          <cell r="X263">
            <v>3000</v>
          </cell>
        </row>
        <row r="264">
          <cell r="B264" t="str">
            <v>9R400811</v>
          </cell>
          <cell r="C264" t="str">
            <v>完売</v>
          </cell>
          <cell r="D264"/>
          <cell r="E264">
            <v>0</v>
          </cell>
          <cell r="F264" t="str">
            <v>ドメーヌ・ド・ラ</v>
          </cell>
          <cell r="G264">
            <v>2011</v>
          </cell>
          <cell r="H264" t="str">
            <v>赤</v>
          </cell>
          <cell r="I264" t="str">
            <v>ステファン・ドゥルノンクール</v>
          </cell>
          <cell r="J264" t="str">
            <v>コート・ド・カスティヨン</v>
          </cell>
          <cell r="K264">
            <v>750</v>
          </cell>
          <cell r="L264"/>
          <cell r="M264">
            <v>13</v>
          </cell>
          <cell r="N264">
            <v>132</v>
          </cell>
          <cell r="O264">
            <v>350</v>
          </cell>
          <cell r="P264">
            <v>2074.2640000000001</v>
          </cell>
          <cell r="Q264">
            <v>93.75</v>
          </cell>
          <cell r="R264">
            <v>2318.0140000000001</v>
          </cell>
          <cell r="S264">
            <v>2967.0752941176474</v>
          </cell>
          <cell r="T264">
            <v>5900</v>
          </cell>
          <cell r="U264">
            <v>2692.33</v>
          </cell>
          <cell r="V264">
            <v>3367.4470588235295</v>
          </cell>
          <cell r="W264">
            <v>6700</v>
          </cell>
          <cell r="X264">
            <v>5700</v>
          </cell>
        </row>
        <row r="265">
          <cell r="B265" t="str">
            <v>9R221700</v>
          </cell>
          <cell r="C265" t="str">
            <v>完売</v>
          </cell>
          <cell r="D265"/>
          <cell r="E265">
            <v>0</v>
          </cell>
          <cell r="F265" t="str">
            <v>Ch.オー・バイイ</v>
          </cell>
          <cell r="G265">
            <v>2000</v>
          </cell>
          <cell r="H265" t="str">
            <v>赤</v>
          </cell>
          <cell r="I265"/>
          <cell r="J265" t="str">
            <v>グラーヴ</v>
          </cell>
          <cell r="K265">
            <v>750</v>
          </cell>
          <cell r="L265" t="str">
            <v>91点</v>
          </cell>
          <cell r="M265">
            <v>92</v>
          </cell>
          <cell r="N265">
            <v>132</v>
          </cell>
          <cell r="O265">
            <v>350</v>
          </cell>
          <cell r="P265">
            <v>12543.976000000001</v>
          </cell>
          <cell r="Q265">
            <v>93.75</v>
          </cell>
          <cell r="R265">
            <v>12787.726000000001</v>
          </cell>
          <cell r="S265">
            <v>15284.383529411765</v>
          </cell>
          <cell r="T265">
            <v>30600</v>
          </cell>
          <cell r="U265">
            <v>12863.5</v>
          </cell>
          <cell r="V265">
            <v>15333.529411764706</v>
          </cell>
          <cell r="W265">
            <v>30700</v>
          </cell>
          <cell r="X265">
            <v>30300</v>
          </cell>
        </row>
        <row r="266">
          <cell r="B266" t="str">
            <v>9R221702</v>
          </cell>
          <cell r="C266" t="str">
            <v>完売</v>
          </cell>
          <cell r="D266"/>
          <cell r="E266">
            <v>0</v>
          </cell>
          <cell r="F266" t="str">
            <v>Ch.オー・バイイ</v>
          </cell>
          <cell r="G266">
            <v>2002</v>
          </cell>
          <cell r="H266" t="str">
            <v>赤</v>
          </cell>
          <cell r="I266"/>
          <cell r="J266" t="str">
            <v>グラーヴ</v>
          </cell>
          <cell r="K266">
            <v>750</v>
          </cell>
          <cell r="L266" t="str">
            <v>90点</v>
          </cell>
          <cell r="M266">
            <v>70</v>
          </cell>
          <cell r="N266">
            <v>132</v>
          </cell>
          <cell r="O266">
            <v>350</v>
          </cell>
          <cell r="P266">
            <v>9628.36</v>
          </cell>
          <cell r="Q266">
            <v>93.75</v>
          </cell>
          <cell r="R266">
            <v>9872.11</v>
          </cell>
          <cell r="S266">
            <v>11854.24705882353</v>
          </cell>
          <cell r="T266">
            <v>23700</v>
          </cell>
          <cell r="U266">
            <v>9370.7999999999993</v>
          </cell>
          <cell r="V266">
            <v>11224.470588235294</v>
          </cell>
          <cell r="W266">
            <v>22400</v>
          </cell>
          <cell r="X266">
            <v>23300</v>
          </cell>
        </row>
        <row r="267">
          <cell r="B267" t="str">
            <v>9R221705</v>
          </cell>
          <cell r="C267" t="str">
            <v>完売</v>
          </cell>
          <cell r="D267"/>
          <cell r="E267">
            <v>0</v>
          </cell>
          <cell r="F267" t="str">
            <v>Ch.オー・バイイ</v>
          </cell>
          <cell r="G267">
            <v>2005</v>
          </cell>
          <cell r="H267" t="str">
            <v>赤</v>
          </cell>
          <cell r="I267" t="str">
            <v/>
          </cell>
          <cell r="J267" t="str">
            <v>グラーヴ</v>
          </cell>
          <cell r="K267">
            <v>750</v>
          </cell>
          <cell r="L267" t="str">
            <v>96+点</v>
          </cell>
          <cell r="M267">
            <v>100</v>
          </cell>
          <cell r="N267">
            <v>132</v>
          </cell>
          <cell r="O267">
            <v>350</v>
          </cell>
          <cell r="P267">
            <v>13604.2</v>
          </cell>
          <cell r="Q267">
            <v>93.75</v>
          </cell>
          <cell r="R267">
            <v>13847.95</v>
          </cell>
          <cell r="S267">
            <v>16531.705882352944</v>
          </cell>
          <cell r="T267">
            <v>33100</v>
          </cell>
          <cell r="U267">
            <v>12422</v>
          </cell>
          <cell r="V267">
            <v>14814.117647058823</v>
          </cell>
          <cell r="W267">
            <v>29600</v>
          </cell>
          <cell r="X267">
            <v>30300</v>
          </cell>
        </row>
        <row r="268">
          <cell r="B268" t="str">
            <v>9R221712</v>
          </cell>
          <cell r="C268">
            <v>5</v>
          </cell>
          <cell r="D268"/>
          <cell r="E268">
            <v>5</v>
          </cell>
          <cell r="F268" t="str">
            <v>Ch.オー・バイイ</v>
          </cell>
          <cell r="G268">
            <v>2012</v>
          </cell>
          <cell r="H268" t="str">
            <v>赤</v>
          </cell>
          <cell r="I268" t="str">
            <v/>
          </cell>
          <cell r="J268" t="str">
            <v>グラーヴ</v>
          </cell>
          <cell r="K268">
            <v>750</v>
          </cell>
          <cell r="L268" t="str">
            <v>96点</v>
          </cell>
          <cell r="M268">
            <v>67</v>
          </cell>
          <cell r="N268">
            <v>132</v>
          </cell>
          <cell r="O268">
            <v>350</v>
          </cell>
          <cell r="P268">
            <v>9230.7759999999998</v>
          </cell>
          <cell r="Q268">
            <v>93.75</v>
          </cell>
          <cell r="R268">
            <v>9474.5259999999998</v>
          </cell>
          <cell r="S268">
            <v>11386.501176470589</v>
          </cell>
          <cell r="T268">
            <v>22800</v>
          </cell>
          <cell r="U268">
            <v>8585.6</v>
          </cell>
          <cell r="V268">
            <v>10300.705882352942</v>
          </cell>
          <cell r="W268">
            <v>20600</v>
          </cell>
          <cell r="X268">
            <v>21300</v>
          </cell>
        </row>
        <row r="269">
          <cell r="B269" t="str">
            <v>9R222514</v>
          </cell>
          <cell r="C269" t="str">
            <v>完売</v>
          </cell>
          <cell r="D269"/>
          <cell r="E269">
            <v>0</v>
          </cell>
          <cell r="F269" t="str">
            <v>Ch.オー・ブリオン・ブラン</v>
          </cell>
          <cell r="G269">
            <v>2014</v>
          </cell>
          <cell r="H269" t="str">
            <v>白</v>
          </cell>
          <cell r="I269"/>
          <cell r="J269" t="str">
            <v>グラーヴ</v>
          </cell>
          <cell r="K269">
            <v>750</v>
          </cell>
          <cell r="L269" t="str">
            <v>９５-９７点</v>
          </cell>
          <cell r="M269">
            <v>650</v>
          </cell>
          <cell r="N269">
            <v>132</v>
          </cell>
          <cell r="O269">
            <v>350</v>
          </cell>
          <cell r="P269">
            <v>86494.6</v>
          </cell>
          <cell r="Q269">
            <v>93.75</v>
          </cell>
          <cell r="R269">
            <v>86738.35</v>
          </cell>
          <cell r="S269">
            <v>102285.11764705884</v>
          </cell>
          <cell r="T269">
            <v>204600</v>
          </cell>
          <cell r="U269">
            <v>85448</v>
          </cell>
          <cell r="V269">
            <v>100727.05882352941</v>
          </cell>
          <cell r="W269">
            <v>201500</v>
          </cell>
          <cell r="X269">
            <v>187400</v>
          </cell>
        </row>
        <row r="270">
          <cell r="B270" t="str">
            <v>9R222517</v>
          </cell>
          <cell r="C270" t="str">
            <v>完売</v>
          </cell>
          <cell r="D270"/>
          <cell r="E270">
            <v>0</v>
          </cell>
          <cell r="F270" t="str">
            <v>Ch.オー・ブリオン・ブラン</v>
          </cell>
          <cell r="G270">
            <v>2017</v>
          </cell>
          <cell r="H270" t="str">
            <v>白</v>
          </cell>
          <cell r="I270" t="str">
            <v/>
          </cell>
          <cell r="J270" t="str">
            <v>グラーヴ</v>
          </cell>
          <cell r="K270">
            <v>750</v>
          </cell>
          <cell r="L270" t="str">
            <v>99点</v>
          </cell>
          <cell r="M270">
            <v>721.15</v>
          </cell>
          <cell r="N270">
            <v>132</v>
          </cell>
          <cell r="O270">
            <v>350</v>
          </cell>
          <cell r="P270">
            <v>95923.967199999999</v>
          </cell>
          <cell r="Q270">
            <v>93.75</v>
          </cell>
          <cell r="R270">
            <v>96167.717199999999</v>
          </cell>
          <cell r="S270">
            <v>113378.49082352941</v>
          </cell>
          <cell r="T270">
            <v>226800</v>
          </cell>
          <cell r="U270">
            <v>88353</v>
          </cell>
          <cell r="V270">
            <v>104144.70588235294</v>
          </cell>
          <cell r="W270">
            <v>208300</v>
          </cell>
          <cell r="X270">
            <v>212900</v>
          </cell>
        </row>
        <row r="271">
          <cell r="B271" t="str">
            <v>9R222775</v>
          </cell>
          <cell r="C271" t="str">
            <v>完売</v>
          </cell>
          <cell r="D271"/>
          <cell r="E271">
            <v>0</v>
          </cell>
          <cell r="F271" t="str">
            <v>Ch.オー・ブリオン・ルージュ</v>
          </cell>
          <cell r="G271">
            <v>1975</v>
          </cell>
          <cell r="H271" t="str">
            <v>赤</v>
          </cell>
          <cell r="I271"/>
          <cell r="J271" t="str">
            <v>グラーヴ</v>
          </cell>
          <cell r="K271">
            <v>750</v>
          </cell>
          <cell r="L271" t="str">
            <v>９３点</v>
          </cell>
          <cell r="M271">
            <v>308</v>
          </cell>
          <cell r="N271">
            <v>132</v>
          </cell>
          <cell r="O271">
            <v>350</v>
          </cell>
          <cell r="P271">
            <v>41170.023999999998</v>
          </cell>
          <cell r="Q271">
            <v>93.75</v>
          </cell>
          <cell r="R271">
            <v>41413.773999999998</v>
          </cell>
          <cell r="S271">
            <v>48962.087058823527</v>
          </cell>
          <cell r="T271">
            <v>97900</v>
          </cell>
          <cell r="U271">
            <v>40846.6</v>
          </cell>
          <cell r="V271">
            <v>48254.823529411762</v>
          </cell>
          <cell r="W271">
            <v>96500</v>
          </cell>
          <cell r="X271">
            <v>103000</v>
          </cell>
        </row>
        <row r="272">
          <cell r="B272" t="str">
            <v>9R222798</v>
          </cell>
          <cell r="C272" t="str">
            <v>完売</v>
          </cell>
          <cell r="D272"/>
          <cell r="E272">
            <v>0</v>
          </cell>
          <cell r="F272" t="str">
            <v>Ch.オー・ブリオン・ルージュ</v>
          </cell>
          <cell r="G272">
            <v>1998</v>
          </cell>
          <cell r="H272" t="str">
            <v>赤</v>
          </cell>
          <cell r="I272"/>
          <cell r="J272" t="str">
            <v>グラーヴ</v>
          </cell>
          <cell r="K272">
            <v>750</v>
          </cell>
          <cell r="L272" t="str">
            <v>９６点＋</v>
          </cell>
          <cell r="M272">
            <v>434</v>
          </cell>
          <cell r="N272">
            <v>132</v>
          </cell>
          <cell r="O272">
            <v>350</v>
          </cell>
          <cell r="P272">
            <v>57868.552000000003</v>
          </cell>
          <cell r="Q272">
            <v>93.75</v>
          </cell>
          <cell r="R272">
            <v>58112.302000000003</v>
          </cell>
          <cell r="S272">
            <v>68607.414117647058</v>
          </cell>
          <cell r="T272">
            <v>137200</v>
          </cell>
          <cell r="U272">
            <v>51509</v>
          </cell>
          <cell r="V272">
            <v>60798.823529411769</v>
          </cell>
          <cell r="W272">
            <v>121600</v>
          </cell>
          <cell r="X272">
            <v>128500</v>
          </cell>
        </row>
        <row r="273">
          <cell r="B273" t="str">
            <v>9R222706</v>
          </cell>
          <cell r="C273" t="str">
            <v>完売</v>
          </cell>
          <cell r="D273"/>
          <cell r="E273">
            <v>0</v>
          </cell>
          <cell r="F273" t="str">
            <v>Ch.オー・ブリオン・ルージュ</v>
          </cell>
          <cell r="G273">
            <v>2006</v>
          </cell>
          <cell r="H273" t="str">
            <v>赤</v>
          </cell>
          <cell r="I273"/>
          <cell r="J273" t="str">
            <v>グラーヴ</v>
          </cell>
          <cell r="K273">
            <v>750</v>
          </cell>
          <cell r="L273" t="str">
            <v>９６点</v>
          </cell>
          <cell r="M273">
            <v>365</v>
          </cell>
          <cell r="N273">
            <v>132</v>
          </cell>
          <cell r="O273">
            <v>350</v>
          </cell>
          <cell r="P273">
            <v>48724.12</v>
          </cell>
          <cell r="Q273">
            <v>93.75</v>
          </cell>
          <cell r="R273">
            <v>48967.87</v>
          </cell>
          <cell r="S273">
            <v>57849.258823529417</v>
          </cell>
          <cell r="T273">
            <v>115700</v>
          </cell>
          <cell r="U273">
            <v>47355</v>
          </cell>
          <cell r="V273">
            <v>55911.764705882357</v>
          </cell>
          <cell r="W273">
            <v>111800</v>
          </cell>
          <cell r="X273">
            <v>117500</v>
          </cell>
        </row>
        <row r="274">
          <cell r="B274" t="str">
            <v>9R222707</v>
          </cell>
          <cell r="C274" t="str">
            <v>完売</v>
          </cell>
          <cell r="D274"/>
          <cell r="E274">
            <v>0</v>
          </cell>
          <cell r="F274" t="str">
            <v>Ch.オー・ブリオン・ルージュ</v>
          </cell>
          <cell r="G274">
            <v>2007</v>
          </cell>
          <cell r="H274" t="str">
            <v>赤</v>
          </cell>
          <cell r="I274"/>
          <cell r="J274" t="str">
            <v>グラーヴ</v>
          </cell>
          <cell r="K274">
            <v>750</v>
          </cell>
          <cell r="L274" t="str">
            <v>９２点</v>
          </cell>
          <cell r="M274">
            <v>275</v>
          </cell>
          <cell r="N274">
            <v>132</v>
          </cell>
          <cell r="O274">
            <v>350</v>
          </cell>
          <cell r="P274">
            <v>36796.6</v>
          </cell>
          <cell r="Q274">
            <v>93.75</v>
          </cell>
          <cell r="R274">
            <v>37040.35</v>
          </cell>
          <cell r="S274">
            <v>43816.882352941175</v>
          </cell>
          <cell r="T274">
            <v>87600</v>
          </cell>
          <cell r="U274">
            <v>36304</v>
          </cell>
          <cell r="V274">
            <v>42910.588235294119</v>
          </cell>
          <cell r="W274">
            <v>85800</v>
          </cell>
          <cell r="X274">
            <v>89300</v>
          </cell>
        </row>
        <row r="275">
          <cell r="B275" t="str">
            <v>9R222710</v>
          </cell>
          <cell r="C275" t="str">
            <v>完売</v>
          </cell>
          <cell r="D275"/>
          <cell r="E275">
            <v>0</v>
          </cell>
          <cell r="F275" t="str">
            <v>Ch.オー・ブリオン・ルージュ</v>
          </cell>
          <cell r="G275">
            <v>2010</v>
          </cell>
          <cell r="H275" t="str">
            <v>赤</v>
          </cell>
          <cell r="I275"/>
          <cell r="J275" t="str">
            <v>グラーヴ</v>
          </cell>
          <cell r="K275">
            <v>750</v>
          </cell>
          <cell r="L275" t="str">
            <v>98-100</v>
          </cell>
          <cell r="M275">
            <v>680</v>
          </cell>
          <cell r="N275">
            <v>132</v>
          </cell>
          <cell r="O275">
            <v>350</v>
          </cell>
          <cell r="P275">
            <v>90470.44</v>
          </cell>
          <cell r="Q275">
            <v>93.75</v>
          </cell>
          <cell r="R275">
            <v>90714.19</v>
          </cell>
          <cell r="S275">
            <v>106962.57647058825</v>
          </cell>
          <cell r="T275">
            <v>213900</v>
          </cell>
          <cell r="U275">
            <v>87885.5</v>
          </cell>
          <cell r="V275">
            <v>103594.70588235294</v>
          </cell>
          <cell r="W275">
            <v>207200</v>
          </cell>
          <cell r="X275">
            <v>217000</v>
          </cell>
        </row>
        <row r="276">
          <cell r="B276" t="str">
            <v>9R222712</v>
          </cell>
          <cell r="C276">
            <v>4</v>
          </cell>
          <cell r="D276"/>
          <cell r="E276">
            <v>5</v>
          </cell>
          <cell r="F276" t="str">
            <v>Ch.オー・ブリオン・ルージュ</v>
          </cell>
          <cell r="G276">
            <v>2012</v>
          </cell>
          <cell r="H276" t="str">
            <v>赤</v>
          </cell>
          <cell r="I276" t="str">
            <v/>
          </cell>
          <cell r="J276" t="str">
            <v>グラーヴ</v>
          </cell>
          <cell r="K276">
            <v>750</v>
          </cell>
          <cell r="L276" t="str">
            <v>WA96</v>
          </cell>
          <cell r="M276">
            <v>358</v>
          </cell>
          <cell r="N276">
            <v>132</v>
          </cell>
          <cell r="O276">
            <v>350</v>
          </cell>
          <cell r="P276">
            <v>47796.423999999999</v>
          </cell>
          <cell r="Q276">
            <v>93.75</v>
          </cell>
          <cell r="R276">
            <v>48040.173999999999</v>
          </cell>
          <cell r="S276">
            <v>56757.851764705883</v>
          </cell>
          <cell r="T276">
            <v>113500</v>
          </cell>
          <cell r="U276">
            <v>47308</v>
          </cell>
          <cell r="V276">
            <v>55856.470588235294</v>
          </cell>
          <cell r="W276">
            <v>111700</v>
          </cell>
          <cell r="X276">
            <v>119100</v>
          </cell>
        </row>
        <row r="277">
          <cell r="B277" t="str">
            <v>9R222713</v>
          </cell>
          <cell r="C277">
            <v>6</v>
          </cell>
          <cell r="D277"/>
          <cell r="E277">
            <v>6</v>
          </cell>
          <cell r="F277" t="str">
            <v>Ch.オー・ブリオン・ルージュ</v>
          </cell>
          <cell r="G277">
            <v>2013</v>
          </cell>
          <cell r="H277" t="str">
            <v>赤</v>
          </cell>
          <cell r="I277"/>
          <cell r="J277" t="str">
            <v>グラーヴ</v>
          </cell>
          <cell r="K277">
            <v>750</v>
          </cell>
          <cell r="L277" t="str">
            <v>WA95</v>
          </cell>
          <cell r="M277">
            <v>350</v>
          </cell>
          <cell r="N277">
            <v>132</v>
          </cell>
          <cell r="O277">
            <v>350</v>
          </cell>
          <cell r="P277">
            <v>46736.2</v>
          </cell>
          <cell r="Q277">
            <v>93.75</v>
          </cell>
          <cell r="R277">
            <v>46979.95</v>
          </cell>
          <cell r="S277">
            <v>55510.529411764706</v>
          </cell>
          <cell r="T277">
            <v>111000</v>
          </cell>
          <cell r="U277">
            <v>46228</v>
          </cell>
          <cell r="V277">
            <v>54585.882352941175</v>
          </cell>
          <cell r="W277">
            <v>109200</v>
          </cell>
          <cell r="X277">
            <v>116500</v>
          </cell>
        </row>
        <row r="278">
          <cell r="B278" t="str">
            <v>9R222714</v>
          </cell>
          <cell r="C278" t="str">
            <v>完売</v>
          </cell>
          <cell r="D278"/>
          <cell r="E278">
            <v>0</v>
          </cell>
          <cell r="F278" t="str">
            <v>Ch.オー・ブリオン・ルージュ</v>
          </cell>
          <cell r="G278">
            <v>2014</v>
          </cell>
          <cell r="H278" t="str">
            <v>赤</v>
          </cell>
          <cell r="I278" t="str">
            <v/>
          </cell>
          <cell r="J278" t="str">
            <v>グラーヴ</v>
          </cell>
          <cell r="K278">
            <v>750</v>
          </cell>
          <cell r="L278" t="str">
            <v>96点</v>
          </cell>
          <cell r="M278">
            <v>310</v>
          </cell>
          <cell r="N278">
            <v>132</v>
          </cell>
          <cell r="O278">
            <v>350</v>
          </cell>
          <cell r="P278">
            <v>41435.08</v>
          </cell>
          <cell r="Q278">
            <v>93.75</v>
          </cell>
          <cell r="R278">
            <v>41678.83</v>
          </cell>
          <cell r="S278">
            <v>49273.917647058828</v>
          </cell>
          <cell r="T278">
            <v>98500</v>
          </cell>
          <cell r="U278">
            <v>39620</v>
          </cell>
          <cell r="V278">
            <v>46811.764705882357</v>
          </cell>
          <cell r="W278">
            <v>93600</v>
          </cell>
          <cell r="X278">
            <v>92600</v>
          </cell>
        </row>
        <row r="279">
          <cell r="B279" t="str">
            <v>9R222717</v>
          </cell>
          <cell r="C279">
            <v>3</v>
          </cell>
          <cell r="D279"/>
          <cell r="E279">
            <v>6</v>
          </cell>
          <cell r="F279" t="str">
            <v>Ch.オー・ブリオン・ルージュ</v>
          </cell>
          <cell r="G279" t="str">
            <v>2017</v>
          </cell>
          <cell r="H279" t="str">
            <v>赤</v>
          </cell>
          <cell r="I279"/>
          <cell r="J279" t="str">
            <v>グラーヴ</v>
          </cell>
          <cell r="K279">
            <v>750</v>
          </cell>
          <cell r="L279"/>
          <cell r="M279">
            <v>315</v>
          </cell>
          <cell r="N279">
            <v>132</v>
          </cell>
          <cell r="O279">
            <v>350</v>
          </cell>
          <cell r="P279">
            <v>42097.72</v>
          </cell>
          <cell r="Q279">
            <v>93.75</v>
          </cell>
          <cell r="R279">
            <v>42341.47</v>
          </cell>
          <cell r="S279">
            <v>50053.49411764706</v>
          </cell>
          <cell r="T279">
            <v>100100</v>
          </cell>
          <cell r="U279">
            <v>40717.83</v>
          </cell>
          <cell r="V279">
            <v>48103.329411764709</v>
          </cell>
          <cell r="W279">
            <v>96200</v>
          </cell>
          <cell r="X279">
            <v>100200</v>
          </cell>
        </row>
        <row r="280">
          <cell r="B280" t="str">
            <v>9R226300</v>
          </cell>
          <cell r="C280" t="str">
            <v>完売</v>
          </cell>
          <cell r="D280"/>
          <cell r="E280">
            <v>0</v>
          </cell>
          <cell r="F280" t="str">
            <v>Ch.オー・ベルジイ・ブラン</v>
          </cell>
          <cell r="G280">
            <v>2000</v>
          </cell>
          <cell r="H280" t="str">
            <v>白</v>
          </cell>
          <cell r="I280"/>
          <cell r="J280" t="str">
            <v>グラーヴ</v>
          </cell>
          <cell r="K280">
            <v>750</v>
          </cell>
          <cell r="L280" t="str">
            <v>８７点</v>
          </cell>
          <cell r="M280">
            <v>15</v>
          </cell>
          <cell r="N280">
            <v>132</v>
          </cell>
          <cell r="O280">
            <v>350</v>
          </cell>
          <cell r="P280">
            <v>2339.3200000000002</v>
          </cell>
          <cell r="Q280">
            <v>93.75</v>
          </cell>
          <cell r="R280">
            <v>2583.0700000000002</v>
          </cell>
          <cell r="S280">
            <v>3278.9058823529413</v>
          </cell>
          <cell r="T280">
            <v>6600</v>
          </cell>
          <cell r="U280">
            <v>2614.8000000000002</v>
          </cell>
          <cell r="V280">
            <v>3276.2352941176473</v>
          </cell>
          <cell r="W280">
            <v>6600</v>
          </cell>
          <cell r="X280">
            <v>6200</v>
          </cell>
        </row>
        <row r="281">
          <cell r="B281" t="str">
            <v>9R226301</v>
          </cell>
          <cell r="C281" t="str">
            <v>完売</v>
          </cell>
          <cell r="D281"/>
          <cell r="E281">
            <v>0</v>
          </cell>
          <cell r="F281" t="str">
            <v>Ch.オー・ベルジイ・ブラン</v>
          </cell>
          <cell r="G281">
            <v>2001</v>
          </cell>
          <cell r="H281" t="str">
            <v>白</v>
          </cell>
          <cell r="I281"/>
          <cell r="J281" t="str">
            <v>グラーヴ</v>
          </cell>
          <cell r="K281">
            <v>750</v>
          </cell>
          <cell r="L281" t="str">
            <v>８９点</v>
          </cell>
          <cell r="M281">
            <v>18</v>
          </cell>
          <cell r="N281">
            <v>132</v>
          </cell>
          <cell r="O281">
            <v>350</v>
          </cell>
          <cell r="P281">
            <v>2736.904</v>
          </cell>
          <cell r="Q281">
            <v>93.75</v>
          </cell>
          <cell r="R281">
            <v>2980.654</v>
          </cell>
          <cell r="S281">
            <v>3746.6517647058822</v>
          </cell>
          <cell r="T281">
            <v>7500</v>
          </cell>
          <cell r="U281">
            <v>2725</v>
          </cell>
          <cell r="V281">
            <v>3405.8823529411766</v>
          </cell>
          <cell r="W281">
            <v>6800</v>
          </cell>
          <cell r="X281">
            <v>7500</v>
          </cell>
        </row>
        <row r="282">
          <cell r="B282" t="str">
            <v>9R223306</v>
          </cell>
          <cell r="C282" t="str">
            <v>完売</v>
          </cell>
          <cell r="D282"/>
          <cell r="E282">
            <v>0</v>
          </cell>
          <cell r="F282" t="str">
            <v>Ch.オー・ベルジイ・ルージュ</v>
          </cell>
          <cell r="G282">
            <v>2006</v>
          </cell>
          <cell r="H282" t="str">
            <v>赤</v>
          </cell>
          <cell r="I282"/>
          <cell r="J282" t="str">
            <v>グラーヴ</v>
          </cell>
          <cell r="K282">
            <v>750</v>
          </cell>
          <cell r="L282" t="str">
            <v>９１点</v>
          </cell>
          <cell r="M282">
            <v>15.850000000000001</v>
          </cell>
          <cell r="N282">
            <v>132</v>
          </cell>
          <cell r="O282">
            <v>350</v>
          </cell>
          <cell r="P282">
            <v>2451.9688000000001</v>
          </cell>
          <cell r="Q282">
            <v>93.75</v>
          </cell>
          <cell r="R282">
            <v>2695.7188000000001</v>
          </cell>
          <cell r="S282">
            <v>3411.4338823529415</v>
          </cell>
          <cell r="T282">
            <v>6800</v>
          </cell>
          <cell r="U282">
            <v>2568</v>
          </cell>
          <cell r="V282">
            <v>3221.1764705882356</v>
          </cell>
          <cell r="W282">
            <v>6400</v>
          </cell>
          <cell r="X282">
            <v>6200</v>
          </cell>
        </row>
        <row r="283">
          <cell r="B283" t="str">
            <v>9R223307</v>
          </cell>
          <cell r="C283" t="str">
            <v>完売</v>
          </cell>
          <cell r="D283"/>
          <cell r="E283">
            <v>0</v>
          </cell>
          <cell r="F283" t="str">
            <v>Ch.オー・ベルジイ・ルージュ</v>
          </cell>
          <cell r="G283">
            <v>2007</v>
          </cell>
          <cell r="H283" t="str">
            <v>赤</v>
          </cell>
          <cell r="I283"/>
          <cell r="J283" t="str">
            <v>グラーヴ</v>
          </cell>
          <cell r="K283">
            <v>750</v>
          </cell>
          <cell r="L283"/>
          <cell r="M283">
            <v>17.309999999999999</v>
          </cell>
          <cell r="N283">
            <v>132</v>
          </cell>
          <cell r="O283">
            <v>350</v>
          </cell>
          <cell r="P283">
            <v>2645.4596799999995</v>
          </cell>
          <cell r="Q283">
            <v>93.75</v>
          </cell>
          <cell r="R283">
            <v>2889.2096799999995</v>
          </cell>
          <cell r="S283">
            <v>3639.0702117647052</v>
          </cell>
          <cell r="T283">
            <v>7300</v>
          </cell>
          <cell r="U283">
            <v>2387.66</v>
          </cell>
          <cell r="V283">
            <v>3009.0117647058823</v>
          </cell>
          <cell r="W283">
            <v>6000</v>
          </cell>
          <cell r="X283">
            <v>6900</v>
          </cell>
        </row>
        <row r="284">
          <cell r="B284" t="str">
            <v>9R223315</v>
          </cell>
          <cell r="C284" t="str">
            <v>完売</v>
          </cell>
          <cell r="D284"/>
          <cell r="E284">
            <v>0</v>
          </cell>
          <cell r="F284" t="str">
            <v>Ch.オー・ベルジイ・ルージュ</v>
          </cell>
          <cell r="G284">
            <v>2015</v>
          </cell>
          <cell r="H284" t="str">
            <v>赤</v>
          </cell>
          <cell r="I284"/>
          <cell r="J284" t="str">
            <v>グラーヴ</v>
          </cell>
          <cell r="K284">
            <v>750</v>
          </cell>
          <cell r="L284"/>
          <cell r="M284">
            <v>13.8</v>
          </cell>
          <cell r="N284">
            <v>132</v>
          </cell>
          <cell r="O284">
            <v>350</v>
          </cell>
          <cell r="P284">
            <v>2180.2864000000004</v>
          </cell>
          <cell r="Q284">
            <v>93.75</v>
          </cell>
          <cell r="R284">
            <v>2424.0364000000004</v>
          </cell>
          <cell r="S284">
            <v>3091.8075294117652</v>
          </cell>
          <cell r="T284">
            <v>6200</v>
          </cell>
          <cell r="U284">
            <v>2132.6</v>
          </cell>
          <cell r="V284">
            <v>2708.9411764705883</v>
          </cell>
          <cell r="W284">
            <v>5400</v>
          </cell>
          <cell r="X284">
            <v>5800</v>
          </cell>
        </row>
        <row r="285">
          <cell r="B285" t="str">
            <v>9R224206</v>
          </cell>
          <cell r="C285" t="str">
            <v>完売</v>
          </cell>
          <cell r="D285"/>
          <cell r="E285">
            <v>0</v>
          </cell>
          <cell r="F285" t="str">
            <v>Ch.オリウ゛ィエ・ブラン</v>
          </cell>
          <cell r="G285">
            <v>2006</v>
          </cell>
          <cell r="H285" t="str">
            <v>白</v>
          </cell>
          <cell r="I285"/>
          <cell r="J285" t="str">
            <v>グラーヴ</v>
          </cell>
          <cell r="K285">
            <v>750</v>
          </cell>
          <cell r="L285" t="str">
            <v>８５－８８点</v>
          </cell>
          <cell r="M285">
            <v>14</v>
          </cell>
          <cell r="N285">
            <v>132</v>
          </cell>
          <cell r="O285">
            <v>350</v>
          </cell>
          <cell r="P285">
            <v>2206.7919999999999</v>
          </cell>
          <cell r="Q285">
            <v>93.75</v>
          </cell>
          <cell r="R285">
            <v>2450.5419999999999</v>
          </cell>
          <cell r="S285">
            <v>3122.9905882352941</v>
          </cell>
          <cell r="T285">
            <v>6200</v>
          </cell>
          <cell r="U285">
            <v>2447</v>
          </cell>
          <cell r="V285">
            <v>3078.8235294117649</v>
          </cell>
          <cell r="W285">
            <v>6200</v>
          </cell>
          <cell r="X285">
            <v>5600</v>
          </cell>
        </row>
        <row r="286">
          <cell r="B286" t="str">
            <v>9R220890</v>
          </cell>
          <cell r="C286" t="str">
            <v>完売</v>
          </cell>
          <cell r="D286"/>
          <cell r="E286">
            <v>0</v>
          </cell>
          <cell r="F286" t="str">
            <v>Ch.オリウ゛ィエ・ルージュ</v>
          </cell>
          <cell r="G286">
            <v>1990</v>
          </cell>
          <cell r="H286" t="str">
            <v>赤</v>
          </cell>
          <cell r="I286"/>
          <cell r="J286" t="str">
            <v>グラーヴ</v>
          </cell>
          <cell r="K286">
            <v>750</v>
          </cell>
          <cell r="L286" t="str">
            <v>８５点</v>
          </cell>
          <cell r="M286">
            <v>45.95</v>
          </cell>
          <cell r="N286">
            <v>132</v>
          </cell>
          <cell r="O286">
            <v>350</v>
          </cell>
          <cell r="P286">
            <v>6441.0616000000009</v>
          </cell>
          <cell r="Q286">
            <v>93.75</v>
          </cell>
          <cell r="R286">
            <v>6684.8116000000009</v>
          </cell>
          <cell r="S286">
            <v>8104.4842352941187</v>
          </cell>
          <cell r="T286">
            <v>16200</v>
          </cell>
          <cell r="U286">
            <v>6045</v>
          </cell>
          <cell r="V286">
            <v>7311.7647058823532</v>
          </cell>
          <cell r="W286">
            <v>14600</v>
          </cell>
          <cell r="X286">
            <v>16500</v>
          </cell>
        </row>
        <row r="287">
          <cell r="B287" t="str">
            <v>9R220805</v>
          </cell>
          <cell r="C287" t="str">
            <v>完売</v>
          </cell>
          <cell r="D287"/>
          <cell r="E287">
            <v>0</v>
          </cell>
          <cell r="F287" t="str">
            <v>Ch.オリウ゛ィエ・ルージュ</v>
          </cell>
          <cell r="G287">
            <v>2005</v>
          </cell>
          <cell r="H287" t="str">
            <v>赤</v>
          </cell>
          <cell r="I287"/>
          <cell r="J287" t="str">
            <v>グラーヴ</v>
          </cell>
          <cell r="K287">
            <v>750</v>
          </cell>
          <cell r="L287"/>
          <cell r="M287">
            <v>19</v>
          </cell>
          <cell r="N287">
            <v>132</v>
          </cell>
          <cell r="O287">
            <v>350</v>
          </cell>
          <cell r="P287">
            <v>2869.4319999999998</v>
          </cell>
          <cell r="Q287">
            <v>93.75</v>
          </cell>
          <cell r="R287">
            <v>3113.1819999999998</v>
          </cell>
          <cell r="S287">
            <v>3902.5670588235294</v>
          </cell>
          <cell r="T287">
            <v>7800</v>
          </cell>
          <cell r="U287">
            <v>0</v>
          </cell>
          <cell r="V287">
            <v>200</v>
          </cell>
          <cell r="W287">
            <v>400</v>
          </cell>
          <cell r="X287">
            <v>6300</v>
          </cell>
        </row>
        <row r="288">
          <cell r="B288" t="str">
            <v>9R220012</v>
          </cell>
          <cell r="C288" t="str">
            <v>完売</v>
          </cell>
          <cell r="D288"/>
          <cell r="E288">
            <v>0</v>
          </cell>
          <cell r="F288" t="str">
            <v>Ch.ガザン・ロッカンクール</v>
          </cell>
          <cell r="G288">
            <v>2012</v>
          </cell>
          <cell r="H288" t="str">
            <v>赤</v>
          </cell>
          <cell r="I288"/>
          <cell r="J288" t="str">
            <v>グラーヴ</v>
          </cell>
          <cell r="K288">
            <v>750</v>
          </cell>
          <cell r="L288" t="str">
            <v>９１点</v>
          </cell>
          <cell r="M288">
            <v>11.4</v>
          </cell>
          <cell r="N288">
            <v>132</v>
          </cell>
          <cell r="O288">
            <v>350</v>
          </cell>
          <cell r="P288">
            <v>1862.2192</v>
          </cell>
          <cell r="Q288">
            <v>93.75</v>
          </cell>
          <cell r="R288">
            <v>2105.9692</v>
          </cell>
          <cell r="S288">
            <v>2717.6108235294118</v>
          </cell>
          <cell r="T288">
            <v>5400</v>
          </cell>
          <cell r="U288">
            <v>1928</v>
          </cell>
          <cell r="V288">
            <v>2468.2352941176473</v>
          </cell>
          <cell r="W288">
            <v>4900</v>
          </cell>
          <cell r="X288">
            <v>4800</v>
          </cell>
        </row>
        <row r="289">
          <cell r="B289" t="str">
            <v>9R228611</v>
          </cell>
          <cell r="C289" t="str">
            <v>完売</v>
          </cell>
          <cell r="D289"/>
          <cell r="E289">
            <v>0</v>
          </cell>
          <cell r="F289" t="str">
            <v>Ch.ガザン・ロッカンクール・ブラン</v>
          </cell>
          <cell r="G289">
            <v>2011</v>
          </cell>
          <cell r="H289" t="str">
            <v>白</v>
          </cell>
          <cell r="I289"/>
          <cell r="J289" t="str">
            <v>グラーヴ</v>
          </cell>
          <cell r="K289">
            <v>750</v>
          </cell>
          <cell r="L289" t="str">
            <v>９0-95点</v>
          </cell>
          <cell r="M289">
            <v>16.2</v>
          </cell>
          <cell r="N289">
            <v>132</v>
          </cell>
          <cell r="O289">
            <v>350</v>
          </cell>
          <cell r="P289">
            <v>2498.3535999999999</v>
          </cell>
          <cell r="Q289">
            <v>93.75</v>
          </cell>
          <cell r="R289">
            <v>2742.1035999999999</v>
          </cell>
          <cell r="S289">
            <v>3466.0042352941177</v>
          </cell>
          <cell r="T289">
            <v>6900</v>
          </cell>
          <cell r="U289">
            <v>2547.2800000000002</v>
          </cell>
          <cell r="V289">
            <v>3196.8</v>
          </cell>
          <cell r="W289">
            <v>6400</v>
          </cell>
          <cell r="X289">
            <v>6300</v>
          </cell>
        </row>
        <row r="290">
          <cell r="B290" t="str">
            <v>9R220913</v>
          </cell>
          <cell r="C290" t="str">
            <v>完売</v>
          </cell>
          <cell r="D290"/>
          <cell r="E290">
            <v>0</v>
          </cell>
          <cell r="F290" t="str">
            <v>Ch.カルボーニュ・ブラン</v>
          </cell>
          <cell r="G290">
            <v>2013</v>
          </cell>
          <cell r="H290" t="str">
            <v>白</v>
          </cell>
          <cell r="I290"/>
          <cell r="J290" t="str">
            <v>グラーヴ</v>
          </cell>
          <cell r="K290">
            <v>750</v>
          </cell>
          <cell r="L290"/>
          <cell r="M290">
            <v>18.899999999999999</v>
          </cell>
          <cell r="N290">
            <v>132</v>
          </cell>
          <cell r="O290">
            <v>350</v>
          </cell>
          <cell r="P290">
            <v>2856.1791999999996</v>
          </cell>
          <cell r="Q290">
            <v>93.75</v>
          </cell>
          <cell r="R290">
            <v>3099.9291999999996</v>
          </cell>
          <cell r="S290">
            <v>3886.9755294117645</v>
          </cell>
          <cell r="T290">
            <v>7800</v>
          </cell>
          <cell r="U290">
            <v>3181</v>
          </cell>
          <cell r="V290">
            <v>3942.3529411764707</v>
          </cell>
          <cell r="W290">
            <v>7900</v>
          </cell>
          <cell r="X290">
            <v>7600</v>
          </cell>
        </row>
        <row r="291">
          <cell r="B291" t="str">
            <v>9R220914</v>
          </cell>
          <cell r="C291" t="str">
            <v>完売</v>
          </cell>
          <cell r="D291"/>
          <cell r="E291">
            <v>0</v>
          </cell>
          <cell r="F291" t="str">
            <v>Ch.カルボーニュ・ブラン</v>
          </cell>
          <cell r="G291">
            <v>2014</v>
          </cell>
          <cell r="H291" t="str">
            <v>白</v>
          </cell>
          <cell r="I291"/>
          <cell r="J291" t="str">
            <v>グラーヴ</v>
          </cell>
          <cell r="K291">
            <v>750</v>
          </cell>
          <cell r="L291" t="str">
            <v>89-92点</v>
          </cell>
          <cell r="M291">
            <v>19.8</v>
          </cell>
          <cell r="N291">
            <v>132</v>
          </cell>
          <cell r="O291">
            <v>350</v>
          </cell>
          <cell r="P291">
            <v>2975.4544000000001</v>
          </cell>
          <cell r="Q291">
            <v>93.75</v>
          </cell>
          <cell r="R291">
            <v>3219.2044000000001</v>
          </cell>
          <cell r="S291">
            <v>4027.2992941176472</v>
          </cell>
          <cell r="T291">
            <v>8100</v>
          </cell>
          <cell r="U291">
            <v>3036</v>
          </cell>
          <cell r="V291">
            <v>3771.7647058823532</v>
          </cell>
          <cell r="W291">
            <v>7500</v>
          </cell>
          <cell r="X291">
            <v>7500</v>
          </cell>
        </row>
        <row r="292">
          <cell r="B292" t="str">
            <v>9R220915</v>
          </cell>
          <cell r="C292" t="str">
            <v>完売</v>
          </cell>
          <cell r="D292"/>
          <cell r="E292">
            <v>0</v>
          </cell>
          <cell r="F292" t="str">
            <v>Ch.カルボーニュ・ブラン</v>
          </cell>
          <cell r="G292">
            <v>2015</v>
          </cell>
          <cell r="H292" t="str">
            <v>白</v>
          </cell>
          <cell r="I292"/>
          <cell r="J292" t="str">
            <v>グラーヴ</v>
          </cell>
          <cell r="K292">
            <v>750</v>
          </cell>
          <cell r="L292" t="str">
            <v>90-92点</v>
          </cell>
          <cell r="M292">
            <v>21</v>
          </cell>
          <cell r="N292">
            <v>132</v>
          </cell>
          <cell r="O292">
            <v>350</v>
          </cell>
          <cell r="P292">
            <v>3134.4879999999998</v>
          </cell>
          <cell r="Q292">
            <v>93.75</v>
          </cell>
          <cell r="R292">
            <v>3378.2379999999998</v>
          </cell>
          <cell r="S292">
            <v>4214.3976470588241</v>
          </cell>
          <cell r="T292">
            <v>8400</v>
          </cell>
          <cell r="U292">
            <v>3237.72</v>
          </cell>
          <cell r="V292">
            <v>4009.0823529411764</v>
          </cell>
          <cell r="W292">
            <v>8000</v>
          </cell>
          <cell r="X292">
            <v>7800</v>
          </cell>
        </row>
        <row r="293">
          <cell r="B293" t="str">
            <v>9R221011</v>
          </cell>
          <cell r="C293" t="str">
            <v>完売</v>
          </cell>
          <cell r="D293"/>
          <cell r="E293">
            <v>0</v>
          </cell>
          <cell r="F293" t="str">
            <v>Ch.カルボーニュ・ルージュ</v>
          </cell>
          <cell r="G293">
            <v>2011</v>
          </cell>
          <cell r="H293" t="str">
            <v>赤</v>
          </cell>
          <cell r="I293"/>
          <cell r="J293" t="str">
            <v>グラーヴ</v>
          </cell>
          <cell r="K293">
            <v>750</v>
          </cell>
          <cell r="L293" t="str">
            <v>８６－８８点</v>
          </cell>
          <cell r="M293">
            <v>19.8</v>
          </cell>
          <cell r="N293">
            <v>132</v>
          </cell>
          <cell r="O293">
            <v>350</v>
          </cell>
          <cell r="P293">
            <v>2975.4544000000001</v>
          </cell>
          <cell r="Q293">
            <v>93.75</v>
          </cell>
          <cell r="R293">
            <v>3219.2044000000001</v>
          </cell>
          <cell r="S293">
            <v>4027.2992941176472</v>
          </cell>
          <cell r="T293">
            <v>8100</v>
          </cell>
          <cell r="U293">
            <v>3183</v>
          </cell>
          <cell r="V293">
            <v>3944.7058823529414</v>
          </cell>
          <cell r="W293">
            <v>7900</v>
          </cell>
          <cell r="X293">
            <v>7800</v>
          </cell>
        </row>
        <row r="294">
          <cell r="B294" t="str">
            <v>9R221014</v>
          </cell>
          <cell r="C294" t="str">
            <v>完売</v>
          </cell>
          <cell r="D294"/>
          <cell r="E294">
            <v>0</v>
          </cell>
          <cell r="F294" t="str">
            <v>Ch.カルボーニュ・ルージュ</v>
          </cell>
          <cell r="G294">
            <v>2014</v>
          </cell>
          <cell r="H294" t="str">
            <v>赤</v>
          </cell>
          <cell r="I294"/>
          <cell r="J294" t="str">
            <v>グラーヴ</v>
          </cell>
          <cell r="K294">
            <v>750</v>
          </cell>
          <cell r="L294" t="str">
            <v>92点</v>
          </cell>
          <cell r="M294">
            <v>22.45</v>
          </cell>
          <cell r="N294">
            <v>132</v>
          </cell>
          <cell r="O294">
            <v>350</v>
          </cell>
          <cell r="P294">
            <v>3326.6536000000001</v>
          </cell>
          <cell r="Q294">
            <v>93.75</v>
          </cell>
          <cell r="R294">
            <v>3570.4036000000001</v>
          </cell>
          <cell r="S294">
            <v>4440.4748235294119</v>
          </cell>
          <cell r="T294">
            <v>8900</v>
          </cell>
          <cell r="U294">
            <v>3316</v>
          </cell>
          <cell r="V294">
            <v>4101.176470588236</v>
          </cell>
          <cell r="W294">
            <v>8200</v>
          </cell>
          <cell r="X294">
            <v>8200</v>
          </cell>
        </row>
        <row r="295">
          <cell r="B295" t="str">
            <v>9R223514</v>
          </cell>
          <cell r="C295" t="str">
            <v>完売</v>
          </cell>
          <cell r="D295"/>
          <cell r="E295">
            <v>0</v>
          </cell>
          <cell r="F295" t="str">
            <v>Ch.カルム・オー・ブリオン</v>
          </cell>
          <cell r="G295">
            <v>2014</v>
          </cell>
          <cell r="H295" t="str">
            <v>赤</v>
          </cell>
          <cell r="I295"/>
          <cell r="J295" t="str">
            <v>グラーヴ</v>
          </cell>
          <cell r="K295">
            <v>750</v>
          </cell>
          <cell r="L295"/>
          <cell r="M295">
            <v>59</v>
          </cell>
          <cell r="N295">
            <v>132</v>
          </cell>
          <cell r="O295">
            <v>350</v>
          </cell>
          <cell r="P295">
            <v>8170.5519999999997</v>
          </cell>
          <cell r="Q295">
            <v>93.75</v>
          </cell>
          <cell r="R295">
            <v>8414.3019999999997</v>
          </cell>
          <cell r="S295">
            <v>10139.178823529412</v>
          </cell>
          <cell r="T295">
            <v>20300</v>
          </cell>
          <cell r="U295">
            <v>8099.62</v>
          </cell>
          <cell r="V295">
            <v>9728.9647058823539</v>
          </cell>
          <cell r="W295">
            <v>19500</v>
          </cell>
          <cell r="X295">
            <v>19300</v>
          </cell>
        </row>
        <row r="296">
          <cell r="B296" t="str">
            <v>9R224807</v>
          </cell>
          <cell r="C296" t="str">
            <v>完売</v>
          </cell>
          <cell r="D296"/>
          <cell r="E296">
            <v>0</v>
          </cell>
          <cell r="F296" t="str">
            <v>Ch.クーアン・ブラン</v>
          </cell>
          <cell r="G296">
            <v>2007</v>
          </cell>
          <cell r="H296" t="str">
            <v>白</v>
          </cell>
          <cell r="I296"/>
          <cell r="J296" t="str">
            <v>グラーヴ</v>
          </cell>
          <cell r="K296">
            <v>750</v>
          </cell>
          <cell r="L296"/>
          <cell r="M296">
            <v>15.6</v>
          </cell>
          <cell r="N296">
            <v>132</v>
          </cell>
          <cell r="O296">
            <v>350</v>
          </cell>
          <cell r="P296">
            <v>2418.8368</v>
          </cell>
          <cell r="Q296">
            <v>93.75</v>
          </cell>
          <cell r="R296">
            <v>2662.5868</v>
          </cell>
          <cell r="S296">
            <v>3372.4550588235297</v>
          </cell>
          <cell r="T296">
            <v>6700</v>
          </cell>
          <cell r="U296">
            <v>0</v>
          </cell>
          <cell r="V296">
            <v>200</v>
          </cell>
          <cell r="W296">
            <v>400</v>
          </cell>
          <cell r="X296">
            <v>5800</v>
          </cell>
        </row>
        <row r="297">
          <cell r="B297" t="str">
            <v>9R221509</v>
          </cell>
          <cell r="C297" t="str">
            <v>完売</v>
          </cell>
          <cell r="D297"/>
          <cell r="E297">
            <v>0</v>
          </cell>
          <cell r="F297" t="str">
            <v>Ch.クーアン・リュルトン・ブラン</v>
          </cell>
          <cell r="G297">
            <v>2009</v>
          </cell>
          <cell r="H297" t="str">
            <v>白</v>
          </cell>
          <cell r="I297"/>
          <cell r="J297" t="str">
            <v>グラーヴ</v>
          </cell>
          <cell r="K297">
            <v>750</v>
          </cell>
          <cell r="L297"/>
          <cell r="M297">
            <v>12.5</v>
          </cell>
          <cell r="N297">
            <v>132</v>
          </cell>
          <cell r="O297">
            <v>350</v>
          </cell>
          <cell r="P297">
            <v>2008</v>
          </cell>
          <cell r="Q297">
            <v>93.75</v>
          </cell>
          <cell r="R297">
            <v>2251.75</v>
          </cell>
          <cell r="S297">
            <v>2889.1176470588234</v>
          </cell>
          <cell r="T297">
            <v>5800</v>
          </cell>
          <cell r="U297">
            <v>2142</v>
          </cell>
          <cell r="V297">
            <v>2720</v>
          </cell>
          <cell r="W297">
            <v>5400</v>
          </cell>
          <cell r="X297">
            <v>5500</v>
          </cell>
        </row>
        <row r="298">
          <cell r="B298" t="str">
            <v>9R221603</v>
          </cell>
          <cell r="C298" t="str">
            <v>完売</v>
          </cell>
          <cell r="D298"/>
          <cell r="E298">
            <v>0</v>
          </cell>
          <cell r="F298" t="str">
            <v>Ch.クーアン・リュルトン・ルージュ</v>
          </cell>
          <cell r="G298">
            <v>2003</v>
          </cell>
          <cell r="H298" t="str">
            <v>赤</v>
          </cell>
          <cell r="I298"/>
          <cell r="J298" t="str">
            <v>グラーヴ</v>
          </cell>
          <cell r="K298">
            <v>750</v>
          </cell>
          <cell r="L298" t="str">
            <v>ファースト・リリース！</v>
          </cell>
          <cell r="M298">
            <v>17.84</v>
          </cell>
          <cell r="N298">
            <v>132</v>
          </cell>
          <cell r="O298">
            <v>350</v>
          </cell>
          <cell r="P298">
            <v>2715.6995200000001</v>
          </cell>
          <cell r="Q298">
            <v>93.75</v>
          </cell>
          <cell r="R298">
            <v>2959.4495200000001</v>
          </cell>
          <cell r="S298">
            <v>3721.705317647059</v>
          </cell>
          <cell r="T298">
            <v>7400</v>
          </cell>
          <cell r="U298">
            <v>0</v>
          </cell>
          <cell r="V298">
            <v>200</v>
          </cell>
          <cell r="W298">
            <v>400</v>
          </cell>
          <cell r="X298">
            <v>7000</v>
          </cell>
        </row>
        <row r="299">
          <cell r="B299" t="str">
            <v>9R225916</v>
          </cell>
          <cell r="C299" t="str">
            <v>完売</v>
          </cell>
          <cell r="D299"/>
          <cell r="E299">
            <v>0</v>
          </cell>
          <cell r="F299" t="str">
            <v>Ch.クロ・フロリデーヌ・ブラン</v>
          </cell>
          <cell r="G299">
            <v>2016</v>
          </cell>
          <cell r="H299" t="str">
            <v>白</v>
          </cell>
          <cell r="I299"/>
          <cell r="J299" t="str">
            <v>グラーヴ</v>
          </cell>
          <cell r="K299">
            <v>750</v>
          </cell>
          <cell r="L299"/>
          <cell r="M299">
            <v>12.7</v>
          </cell>
          <cell r="N299">
            <v>132</v>
          </cell>
          <cell r="O299">
            <v>350</v>
          </cell>
          <cell r="P299">
            <v>2034.5056</v>
          </cell>
          <cell r="Q299">
            <v>93.75</v>
          </cell>
          <cell r="R299">
            <v>2278.2556</v>
          </cell>
          <cell r="S299">
            <v>2920.3007058823528</v>
          </cell>
          <cell r="T299">
            <v>5800</v>
          </cell>
          <cell r="U299">
            <v>2245</v>
          </cell>
          <cell r="V299">
            <v>2841.1764705882356</v>
          </cell>
          <cell r="W299">
            <v>5700</v>
          </cell>
          <cell r="X299">
            <v>5500</v>
          </cell>
        </row>
        <row r="300">
          <cell r="B300" t="str">
            <v>9R229416</v>
          </cell>
          <cell r="C300" t="str">
            <v>完売</v>
          </cell>
          <cell r="D300"/>
          <cell r="E300">
            <v>0</v>
          </cell>
          <cell r="F300" t="str">
            <v>Ch.クロ・マルサレット ルージュ</v>
          </cell>
          <cell r="G300" t="str">
            <v>2016</v>
          </cell>
          <cell r="H300" t="str">
            <v>赤</v>
          </cell>
          <cell r="I300"/>
          <cell r="J300" t="str">
            <v>グラーヴ</v>
          </cell>
          <cell r="K300">
            <v>750</v>
          </cell>
          <cell r="L300"/>
          <cell r="M300">
            <v>16.3</v>
          </cell>
          <cell r="N300">
            <v>132</v>
          </cell>
          <cell r="O300">
            <v>350</v>
          </cell>
          <cell r="P300">
            <v>2511.6064000000001</v>
          </cell>
          <cell r="Q300">
            <v>93.75</v>
          </cell>
          <cell r="R300">
            <v>2755.3564000000001</v>
          </cell>
          <cell r="S300">
            <v>3481.5957647058826</v>
          </cell>
          <cell r="T300">
            <v>7000</v>
          </cell>
          <cell r="U300">
            <v>2945.66</v>
          </cell>
          <cell r="V300">
            <v>3665.4823529411765</v>
          </cell>
          <cell r="W300">
            <v>7300</v>
          </cell>
          <cell r="X300">
            <v>7400</v>
          </cell>
        </row>
        <row r="301">
          <cell r="B301" t="str">
            <v>9R228806</v>
          </cell>
          <cell r="C301" t="str">
            <v>完売</v>
          </cell>
          <cell r="D301"/>
          <cell r="E301">
            <v>0</v>
          </cell>
          <cell r="F301" t="str">
            <v>Ch.シャントグリーヴ・ブラン</v>
          </cell>
          <cell r="G301">
            <v>2006</v>
          </cell>
          <cell r="H301" t="str">
            <v>白</v>
          </cell>
          <cell r="I301"/>
          <cell r="J301" t="str">
            <v>グラーヴ</v>
          </cell>
          <cell r="K301">
            <v>750</v>
          </cell>
          <cell r="L301"/>
          <cell r="M301">
            <v>4.5</v>
          </cell>
          <cell r="N301">
            <v>132</v>
          </cell>
          <cell r="O301">
            <v>350</v>
          </cell>
          <cell r="P301">
            <v>947.77599999999995</v>
          </cell>
          <cell r="Q301">
            <v>93.75</v>
          </cell>
          <cell r="R301">
            <v>1191.5259999999998</v>
          </cell>
          <cell r="S301">
            <v>1641.795294117647</v>
          </cell>
          <cell r="T301">
            <v>3300</v>
          </cell>
          <cell r="U301">
            <v>881.57</v>
          </cell>
          <cell r="V301">
            <v>1237.1411764705883</v>
          </cell>
          <cell r="W301">
            <v>2500</v>
          </cell>
          <cell r="X301">
            <v>3000</v>
          </cell>
        </row>
        <row r="302">
          <cell r="B302" t="str">
            <v>9R229617</v>
          </cell>
          <cell r="C302">
            <v>119</v>
          </cell>
          <cell r="D302"/>
          <cell r="E302">
            <v>119</v>
          </cell>
          <cell r="F302" t="str">
            <v>Ch.シャントグリーヴ・キュヴェ・カロリーヌ・ブラン</v>
          </cell>
          <cell r="G302">
            <v>2017</v>
          </cell>
          <cell r="H302" t="str">
            <v>白</v>
          </cell>
          <cell r="I302" t="str">
            <v/>
          </cell>
          <cell r="J302" t="str">
            <v>グラーヴ</v>
          </cell>
          <cell r="K302">
            <v>750</v>
          </cell>
          <cell r="L302"/>
          <cell r="M302">
            <v>10.9</v>
          </cell>
          <cell r="N302">
            <v>132</v>
          </cell>
          <cell r="O302">
            <v>350</v>
          </cell>
          <cell r="P302">
            <v>1795.9551999999999</v>
          </cell>
          <cell r="Q302">
            <v>93.75</v>
          </cell>
          <cell r="R302">
            <v>2039.7051999999999</v>
          </cell>
          <cell r="S302">
            <v>2639.6531764705883</v>
          </cell>
          <cell r="T302">
            <v>5300</v>
          </cell>
          <cell r="U302">
            <v>2157.54</v>
          </cell>
          <cell r="V302">
            <v>2738.2823529411767</v>
          </cell>
          <cell r="W302">
            <v>5500</v>
          </cell>
          <cell r="X302">
            <v>5600</v>
          </cell>
        </row>
        <row r="303">
          <cell r="B303" t="str">
            <v>9R229718</v>
          </cell>
          <cell r="C303">
            <v>237</v>
          </cell>
          <cell r="D303"/>
          <cell r="E303">
            <v>238</v>
          </cell>
          <cell r="F303" t="str">
            <v>Ch.シャントグリーヴ・レ・ゾワゾ・ル・パナシェ</v>
          </cell>
          <cell r="G303" t="str">
            <v>2018</v>
          </cell>
          <cell r="H303" t="str">
            <v>白</v>
          </cell>
          <cell r="I303" t="str">
            <v/>
          </cell>
          <cell r="J303" t="str">
            <v>グラーヴ</v>
          </cell>
          <cell r="K303">
            <v>750</v>
          </cell>
          <cell r="L303" t="str">
            <v/>
          </cell>
          <cell r="M303">
            <v>9.9499999999999993</v>
          </cell>
          <cell r="N303">
            <v>132</v>
          </cell>
          <cell r="O303">
            <v>350</v>
          </cell>
          <cell r="P303">
            <v>1670.0536</v>
          </cell>
          <cell r="Q303">
            <v>93.75</v>
          </cell>
          <cell r="R303">
            <v>1913.8036</v>
          </cell>
          <cell r="S303">
            <v>2491.5336470588236</v>
          </cell>
          <cell r="T303">
            <v>5000</v>
          </cell>
          <cell r="U303">
            <v>1841.05</v>
          </cell>
          <cell r="V303">
            <v>2365.9411764705883</v>
          </cell>
          <cell r="W303">
            <v>4700</v>
          </cell>
          <cell r="X303">
            <v>4600</v>
          </cell>
        </row>
        <row r="304">
          <cell r="B304" t="str">
            <v>9R226709</v>
          </cell>
          <cell r="C304" t="str">
            <v>完売</v>
          </cell>
          <cell r="D304"/>
          <cell r="E304">
            <v>0</v>
          </cell>
          <cell r="F304" t="str">
            <v>Ch.シャントグリーヴ・ルージュ</v>
          </cell>
          <cell r="G304">
            <v>2009</v>
          </cell>
          <cell r="H304" t="str">
            <v>赤</v>
          </cell>
          <cell r="I304"/>
          <cell r="J304" t="str">
            <v>グラーヴ</v>
          </cell>
          <cell r="K304">
            <v>750</v>
          </cell>
          <cell r="L304" t="str">
            <v>９０点</v>
          </cell>
          <cell r="M304">
            <v>9.8000000000000007</v>
          </cell>
          <cell r="N304">
            <v>132</v>
          </cell>
          <cell r="O304">
            <v>350</v>
          </cell>
          <cell r="P304">
            <v>1650.1744000000001</v>
          </cell>
          <cell r="Q304">
            <v>93.75</v>
          </cell>
          <cell r="R304">
            <v>1893.9244000000001</v>
          </cell>
          <cell r="S304">
            <v>2468.1463529411767</v>
          </cell>
          <cell r="T304">
            <v>4900</v>
          </cell>
          <cell r="U304">
            <v>1529</v>
          </cell>
          <cell r="V304">
            <v>1998.8235294117649</v>
          </cell>
          <cell r="W304">
            <v>4000</v>
          </cell>
          <cell r="X304">
            <v>4700</v>
          </cell>
        </row>
        <row r="305">
          <cell r="B305" t="str">
            <v>9R221811</v>
          </cell>
          <cell r="C305" t="str">
            <v>完売</v>
          </cell>
          <cell r="D305"/>
          <cell r="E305">
            <v>0</v>
          </cell>
          <cell r="F305" t="str">
            <v>Ch.スミス・オー・ラフィット・ブラン</v>
          </cell>
          <cell r="G305">
            <v>2011</v>
          </cell>
          <cell r="H305" t="str">
            <v>白</v>
          </cell>
          <cell r="I305"/>
          <cell r="J305" t="str">
            <v>グラーヴ</v>
          </cell>
          <cell r="K305">
            <v>750</v>
          </cell>
          <cell r="L305"/>
          <cell r="M305">
            <v>55</v>
          </cell>
          <cell r="N305">
            <v>132</v>
          </cell>
          <cell r="O305">
            <v>350</v>
          </cell>
          <cell r="P305">
            <v>7640.44</v>
          </cell>
          <cell r="Q305">
            <v>93.75</v>
          </cell>
          <cell r="R305">
            <v>7884.19</v>
          </cell>
          <cell r="S305">
            <v>9515.5176470588231</v>
          </cell>
          <cell r="T305">
            <v>19000</v>
          </cell>
          <cell r="U305">
            <v>8007.66</v>
          </cell>
          <cell r="V305">
            <v>9620.7764705882346</v>
          </cell>
          <cell r="W305">
            <v>19200</v>
          </cell>
          <cell r="X305">
            <v>19400</v>
          </cell>
        </row>
        <row r="306">
          <cell r="B306" t="str">
            <v>9R221816</v>
          </cell>
          <cell r="C306" t="str">
            <v>完売</v>
          </cell>
          <cell r="D306"/>
          <cell r="E306">
            <v>0</v>
          </cell>
          <cell r="F306" t="str">
            <v>Ch.スミス・オー・ラフィット・ブラン</v>
          </cell>
          <cell r="G306">
            <v>2016</v>
          </cell>
          <cell r="H306" t="str">
            <v>白</v>
          </cell>
          <cell r="I306" t="str">
            <v/>
          </cell>
          <cell r="J306" t="str">
            <v>グラーヴ</v>
          </cell>
          <cell r="K306">
            <v>750</v>
          </cell>
          <cell r="L306" t="str">
            <v>93-95点</v>
          </cell>
          <cell r="M306">
            <v>72</v>
          </cell>
          <cell r="N306">
            <v>132</v>
          </cell>
          <cell r="O306">
            <v>350</v>
          </cell>
          <cell r="P306">
            <v>9893.4159999999993</v>
          </cell>
          <cell r="Q306">
            <v>93.75</v>
          </cell>
          <cell r="R306">
            <v>10137.165999999999</v>
          </cell>
          <cell r="S306">
            <v>12166.077647058823</v>
          </cell>
          <cell r="T306">
            <v>24300</v>
          </cell>
          <cell r="U306">
            <v>9339.5</v>
          </cell>
          <cell r="V306">
            <v>11187.64705882353</v>
          </cell>
          <cell r="W306">
            <v>22400</v>
          </cell>
          <cell r="X306">
            <v>22100</v>
          </cell>
        </row>
        <row r="307">
          <cell r="B307" t="str">
            <v>9R221905</v>
          </cell>
          <cell r="C307">
            <v>10</v>
          </cell>
          <cell r="D307"/>
          <cell r="E307">
            <v>10</v>
          </cell>
          <cell r="F307" t="str">
            <v>Ch.スミス・オー・ラフィット・ルージュ</v>
          </cell>
          <cell r="G307" t="str">
            <v>2005</v>
          </cell>
          <cell r="H307" t="str">
            <v>赤</v>
          </cell>
          <cell r="I307"/>
          <cell r="J307" t="str">
            <v>グラーヴ</v>
          </cell>
          <cell r="K307">
            <v>750</v>
          </cell>
          <cell r="L307"/>
          <cell r="M307">
            <v>129</v>
          </cell>
          <cell r="N307">
            <v>132</v>
          </cell>
          <cell r="O307">
            <v>350</v>
          </cell>
          <cell r="P307">
            <v>17447.511999999999</v>
          </cell>
          <cell r="Q307">
            <v>93.75</v>
          </cell>
          <cell r="R307">
            <v>17691.261999999999</v>
          </cell>
          <cell r="S307">
            <v>21053.249411764704</v>
          </cell>
          <cell r="T307">
            <v>42100</v>
          </cell>
          <cell r="U307">
            <v>17848</v>
          </cell>
          <cell r="V307">
            <v>21197.647058823532</v>
          </cell>
          <cell r="W307">
            <v>42400</v>
          </cell>
          <cell r="X307">
            <v>42400</v>
          </cell>
        </row>
        <row r="308">
          <cell r="B308" t="str">
            <v>9R221909</v>
          </cell>
          <cell r="C308">
            <v>6</v>
          </cell>
          <cell r="D308" t="str">
            <v>NEW</v>
          </cell>
          <cell r="E308">
            <v>6</v>
          </cell>
          <cell r="F308" t="str">
            <v>Ch.スミス・オー・ラフィット・ルージュ</v>
          </cell>
          <cell r="G308">
            <v>2009</v>
          </cell>
          <cell r="H308" t="str">
            <v>赤</v>
          </cell>
          <cell r="I308" t="str">
            <v/>
          </cell>
          <cell r="J308" t="str">
            <v>グラーヴ</v>
          </cell>
          <cell r="K308">
            <v>750</v>
          </cell>
          <cell r="L308" t="str">
            <v xml:space="preserve">WA100    </v>
          </cell>
          <cell r="M308">
            <v>210</v>
          </cell>
          <cell r="N308">
            <v>132</v>
          </cell>
          <cell r="O308">
            <v>350</v>
          </cell>
          <cell r="P308">
            <v>28182.28</v>
          </cell>
          <cell r="Q308">
            <v>93.75</v>
          </cell>
          <cell r="R308">
            <v>28426.03</v>
          </cell>
          <cell r="S308">
            <v>33682.388235294115</v>
          </cell>
          <cell r="T308">
            <v>67400</v>
          </cell>
          <cell r="U308">
            <v>28219.83</v>
          </cell>
          <cell r="V308">
            <v>33399.800000000003</v>
          </cell>
          <cell r="W308">
            <v>66800</v>
          </cell>
          <cell r="X308">
            <v>69800</v>
          </cell>
        </row>
        <row r="309">
          <cell r="B309" t="str">
            <v>9R221910</v>
          </cell>
          <cell r="C309">
            <v>9</v>
          </cell>
          <cell r="D309"/>
          <cell r="E309">
            <v>9</v>
          </cell>
          <cell r="F309" t="str">
            <v>Ch.スミス・オー・ラフィット・ルージュ</v>
          </cell>
          <cell r="G309" t="str">
            <v>2010</v>
          </cell>
          <cell r="H309" t="str">
            <v>赤</v>
          </cell>
          <cell r="I309"/>
          <cell r="J309" t="str">
            <v>グラーヴ</v>
          </cell>
          <cell r="K309">
            <v>750</v>
          </cell>
          <cell r="L309"/>
          <cell r="M309">
            <v>113</v>
          </cell>
          <cell r="N309">
            <v>132</v>
          </cell>
          <cell r="O309">
            <v>350</v>
          </cell>
          <cell r="P309">
            <v>15327.064</v>
          </cell>
          <cell r="Q309">
            <v>93.75</v>
          </cell>
          <cell r="R309">
            <v>15570.814</v>
          </cell>
          <cell r="S309">
            <v>18558.604705882353</v>
          </cell>
          <cell r="T309">
            <v>37100</v>
          </cell>
          <cell r="U309">
            <v>15732.22</v>
          </cell>
          <cell r="V309">
            <v>18708.49411764706</v>
          </cell>
          <cell r="W309">
            <v>37400</v>
          </cell>
          <cell r="X309">
            <v>37300</v>
          </cell>
        </row>
        <row r="310">
          <cell r="B310" t="str">
            <v>9R221912</v>
          </cell>
          <cell r="C310" t="str">
            <v>完売</v>
          </cell>
          <cell r="D310"/>
          <cell r="E310">
            <v>0</v>
          </cell>
          <cell r="F310" t="str">
            <v>Ch.スミス・オー・ラフィット・ルージュ</v>
          </cell>
          <cell r="G310">
            <v>2012</v>
          </cell>
          <cell r="H310" t="str">
            <v>赤</v>
          </cell>
          <cell r="I310" t="str">
            <v/>
          </cell>
          <cell r="J310" t="str">
            <v>グラーヴ</v>
          </cell>
          <cell r="K310">
            <v>750</v>
          </cell>
          <cell r="L310" t="str">
            <v>９５点</v>
          </cell>
          <cell r="M310">
            <v>62</v>
          </cell>
          <cell r="N310">
            <v>132</v>
          </cell>
          <cell r="O310">
            <v>350</v>
          </cell>
          <cell r="P310">
            <v>8568.1360000000004</v>
          </cell>
          <cell r="Q310">
            <v>93.75</v>
          </cell>
          <cell r="R310">
            <v>8811.8860000000004</v>
          </cell>
          <cell r="S310">
            <v>10606.924705882353</v>
          </cell>
          <cell r="T310">
            <v>21200</v>
          </cell>
          <cell r="U310">
            <v>7565.5</v>
          </cell>
          <cell r="V310">
            <v>9100.5882352941171</v>
          </cell>
          <cell r="W310">
            <v>18200</v>
          </cell>
          <cell r="X310">
            <v>21400</v>
          </cell>
        </row>
        <row r="311">
          <cell r="B311" t="str">
            <v>9R221913</v>
          </cell>
          <cell r="C311" t="str">
            <v>完売</v>
          </cell>
          <cell r="D311"/>
          <cell r="E311">
            <v>0</v>
          </cell>
          <cell r="F311" t="str">
            <v>Ch.スミス・オー・ラフィット・ルージュ</v>
          </cell>
          <cell r="G311">
            <v>2013</v>
          </cell>
          <cell r="H311" t="str">
            <v>赤</v>
          </cell>
          <cell r="I311"/>
          <cell r="J311" t="str">
            <v>グラーヴ</v>
          </cell>
          <cell r="K311">
            <v>750</v>
          </cell>
          <cell r="L311" t="str">
            <v>８６－８８点</v>
          </cell>
          <cell r="M311">
            <v>38.4</v>
          </cell>
          <cell r="N311">
            <v>132</v>
          </cell>
          <cell r="O311">
            <v>350</v>
          </cell>
          <cell r="P311">
            <v>5440.4751999999999</v>
          </cell>
          <cell r="Q311">
            <v>93.75</v>
          </cell>
          <cell r="R311">
            <v>5684.2251999999999</v>
          </cell>
          <cell r="S311">
            <v>6927.3237647058822</v>
          </cell>
          <cell r="T311">
            <v>13900</v>
          </cell>
          <cell r="U311">
            <v>6478</v>
          </cell>
          <cell r="V311">
            <v>7821.1764705882351</v>
          </cell>
          <cell r="W311">
            <v>15600</v>
          </cell>
          <cell r="X311">
            <v>16000</v>
          </cell>
        </row>
        <row r="312">
          <cell r="B312" t="str">
            <v>9R221915</v>
          </cell>
          <cell r="C312">
            <v>6</v>
          </cell>
          <cell r="D312"/>
          <cell r="E312">
            <v>6</v>
          </cell>
          <cell r="F312" t="str">
            <v>Ch.スミス・オー・ラフィット・ルージュ</v>
          </cell>
          <cell r="G312" t="str">
            <v>2015</v>
          </cell>
          <cell r="H312" t="str">
            <v>赤</v>
          </cell>
          <cell r="I312"/>
          <cell r="J312" t="str">
            <v>グラーヴ</v>
          </cell>
          <cell r="K312">
            <v>750</v>
          </cell>
          <cell r="L312"/>
          <cell r="M312">
            <v>90</v>
          </cell>
          <cell r="N312">
            <v>132</v>
          </cell>
          <cell r="O312">
            <v>350</v>
          </cell>
          <cell r="P312">
            <v>12278.92</v>
          </cell>
          <cell r="Q312">
            <v>93.75</v>
          </cell>
          <cell r="R312">
            <v>12522.67</v>
          </cell>
          <cell r="S312">
            <v>14972.552941176471</v>
          </cell>
          <cell r="T312">
            <v>29900</v>
          </cell>
          <cell r="U312">
            <v>12691</v>
          </cell>
          <cell r="V312">
            <v>15130.588235294119</v>
          </cell>
          <cell r="W312">
            <v>30300</v>
          </cell>
          <cell r="X312">
            <v>30200</v>
          </cell>
        </row>
        <row r="313">
          <cell r="B313" t="str">
            <v>9R226688</v>
          </cell>
          <cell r="C313" t="str">
            <v>完売</v>
          </cell>
          <cell r="D313"/>
          <cell r="E313">
            <v>0</v>
          </cell>
          <cell r="F313" t="str">
            <v>Ch.ド・クリュゾー・ルージュ</v>
          </cell>
          <cell r="G313">
            <v>1988</v>
          </cell>
          <cell r="H313" t="str">
            <v>赤</v>
          </cell>
          <cell r="I313"/>
          <cell r="J313" t="str">
            <v>グラーヴ</v>
          </cell>
          <cell r="K313">
            <v>750</v>
          </cell>
          <cell r="L313"/>
          <cell r="M313">
            <v>19.8</v>
          </cell>
          <cell r="N313">
            <v>132</v>
          </cell>
          <cell r="O313">
            <v>350</v>
          </cell>
          <cell r="P313">
            <v>2975.4544000000001</v>
          </cell>
          <cell r="Q313">
            <v>93.75</v>
          </cell>
          <cell r="R313">
            <v>3219.2044000000001</v>
          </cell>
          <cell r="S313">
            <v>4027.2992941176472</v>
          </cell>
          <cell r="T313">
            <v>8100</v>
          </cell>
          <cell r="U313">
            <v>3176</v>
          </cell>
          <cell r="V313">
            <v>3936.4705882352941</v>
          </cell>
          <cell r="W313">
            <v>7900</v>
          </cell>
          <cell r="X313">
            <v>8100</v>
          </cell>
        </row>
        <row r="314">
          <cell r="B314" t="str">
            <v>9R220290</v>
          </cell>
          <cell r="C314" t="str">
            <v>完売</v>
          </cell>
          <cell r="D314"/>
          <cell r="E314">
            <v>2</v>
          </cell>
          <cell r="F314" t="str">
            <v>Ch.パプ・クレマン・ルージュ</v>
          </cell>
          <cell r="G314">
            <v>1990</v>
          </cell>
          <cell r="H314" t="str">
            <v>赤</v>
          </cell>
          <cell r="I314"/>
          <cell r="J314" t="str">
            <v>グラーヴ</v>
          </cell>
          <cell r="K314">
            <v>750</v>
          </cell>
          <cell r="L314" t="str">
            <v>94点</v>
          </cell>
          <cell r="M314">
            <v>165</v>
          </cell>
          <cell r="N314">
            <v>132</v>
          </cell>
          <cell r="O314">
            <v>350</v>
          </cell>
          <cell r="P314">
            <v>22218.52</v>
          </cell>
          <cell r="Q314">
            <v>93.75</v>
          </cell>
          <cell r="R314">
            <v>22462.27</v>
          </cell>
          <cell r="S314">
            <v>26666.2</v>
          </cell>
          <cell r="T314">
            <v>53300</v>
          </cell>
          <cell r="U314">
            <v>21580.25</v>
          </cell>
          <cell r="V314">
            <v>25588.529411764706</v>
          </cell>
          <cell r="W314">
            <v>51200</v>
          </cell>
          <cell r="X314">
            <v>48100</v>
          </cell>
        </row>
        <row r="315">
          <cell r="B315" t="str">
            <v>9R220293</v>
          </cell>
          <cell r="C315">
            <v>2</v>
          </cell>
          <cell r="D315" t="str">
            <v>NEW</v>
          </cell>
          <cell r="E315">
            <v>2</v>
          </cell>
          <cell r="F315" t="str">
            <v>Ch.パプ・クレマン・ルージュ</v>
          </cell>
          <cell r="G315">
            <v>1993</v>
          </cell>
          <cell r="H315" t="str">
            <v>赤</v>
          </cell>
          <cell r="I315" t="str">
            <v/>
          </cell>
          <cell r="J315" t="str">
            <v>グラーヴ</v>
          </cell>
          <cell r="K315">
            <v>750</v>
          </cell>
          <cell r="L315" t="str">
            <v xml:space="preserve">    </v>
          </cell>
          <cell r="M315">
            <v>92</v>
          </cell>
          <cell r="N315">
            <v>132</v>
          </cell>
          <cell r="O315">
            <v>350</v>
          </cell>
          <cell r="P315">
            <v>12543.976000000001</v>
          </cell>
          <cell r="Q315">
            <v>93.75</v>
          </cell>
          <cell r="R315">
            <v>12787.726000000001</v>
          </cell>
          <cell r="S315">
            <v>15284.383529411765</v>
          </cell>
          <cell r="T315">
            <v>30600</v>
          </cell>
          <cell r="U315">
            <v>12819.66</v>
          </cell>
          <cell r="V315">
            <v>15281.952941176471</v>
          </cell>
          <cell r="W315">
            <v>30600</v>
          </cell>
          <cell r="X315">
            <v>31800</v>
          </cell>
        </row>
        <row r="316">
          <cell r="B316" t="str">
            <v>9R220206</v>
          </cell>
          <cell r="C316" t="str">
            <v>完売</v>
          </cell>
          <cell r="D316"/>
          <cell r="E316">
            <v>1</v>
          </cell>
          <cell r="F316" t="str">
            <v>Ch.パプ・クレマン・ルージュ</v>
          </cell>
          <cell r="G316">
            <v>2006</v>
          </cell>
          <cell r="H316" t="str">
            <v>赤</v>
          </cell>
          <cell r="I316"/>
          <cell r="J316" t="str">
            <v>グラーヴ</v>
          </cell>
          <cell r="K316">
            <v>750</v>
          </cell>
          <cell r="L316"/>
          <cell r="M316">
            <v>98</v>
          </cell>
          <cell r="N316">
            <v>132</v>
          </cell>
          <cell r="O316">
            <v>350</v>
          </cell>
          <cell r="P316">
            <v>13339.144</v>
          </cell>
          <cell r="Q316">
            <v>93.75</v>
          </cell>
          <cell r="R316">
            <v>13582.894</v>
          </cell>
          <cell r="S316">
            <v>16219.875294117648</v>
          </cell>
          <cell r="T316">
            <v>32400</v>
          </cell>
          <cell r="U316">
            <v>12582</v>
          </cell>
          <cell r="V316">
            <v>15002.35294117647</v>
          </cell>
          <cell r="W316">
            <v>30000</v>
          </cell>
          <cell r="X316">
            <v>29700</v>
          </cell>
        </row>
        <row r="317">
          <cell r="B317" t="str">
            <v>9R220209</v>
          </cell>
          <cell r="C317">
            <v>5</v>
          </cell>
          <cell r="D317" t="str">
            <v>NEW</v>
          </cell>
          <cell r="E317">
            <v>5</v>
          </cell>
          <cell r="F317" t="str">
            <v>Ch.パプ・クレマン・ルージュ</v>
          </cell>
          <cell r="G317">
            <v>2009</v>
          </cell>
          <cell r="H317" t="str">
            <v>赤</v>
          </cell>
          <cell r="I317" t="str">
            <v/>
          </cell>
          <cell r="J317" t="str">
            <v>グラーヴ</v>
          </cell>
          <cell r="K317">
            <v>750</v>
          </cell>
          <cell r="L317" t="str">
            <v xml:space="preserve">WA100  WS95  </v>
          </cell>
          <cell r="M317">
            <v>160</v>
          </cell>
          <cell r="N317">
            <v>132</v>
          </cell>
          <cell r="O317">
            <v>350</v>
          </cell>
          <cell r="P317">
            <v>21555.88</v>
          </cell>
          <cell r="Q317">
            <v>93.75</v>
          </cell>
          <cell r="R317">
            <v>21799.63</v>
          </cell>
          <cell r="S317">
            <v>25886.623529411765</v>
          </cell>
          <cell r="T317">
            <v>51800</v>
          </cell>
          <cell r="U317">
            <v>21694.33</v>
          </cell>
          <cell r="V317">
            <v>25722.74117647059</v>
          </cell>
          <cell r="W317">
            <v>51400</v>
          </cell>
          <cell r="X317">
            <v>53700</v>
          </cell>
        </row>
        <row r="318">
          <cell r="B318" t="str">
            <v>9R220215</v>
          </cell>
          <cell r="C318" t="str">
            <v>完売</v>
          </cell>
          <cell r="D318"/>
          <cell r="E318">
            <v>0</v>
          </cell>
          <cell r="F318" t="str">
            <v>Ch.パプ・クレマン・ルージュ</v>
          </cell>
          <cell r="G318">
            <v>2015</v>
          </cell>
          <cell r="H318" t="str">
            <v>赤</v>
          </cell>
          <cell r="I318"/>
          <cell r="J318" t="str">
            <v>グラーヴ</v>
          </cell>
          <cell r="K318">
            <v>750</v>
          </cell>
          <cell r="L318" t="str">
            <v/>
          </cell>
          <cell r="M318">
            <v>72</v>
          </cell>
          <cell r="N318">
            <v>132</v>
          </cell>
          <cell r="O318">
            <v>350</v>
          </cell>
          <cell r="P318">
            <v>9893.4159999999993</v>
          </cell>
          <cell r="Q318">
            <v>93.75</v>
          </cell>
          <cell r="R318">
            <v>10137.165999999999</v>
          </cell>
          <cell r="S318">
            <v>12166.077647058823</v>
          </cell>
          <cell r="T318">
            <v>24300</v>
          </cell>
          <cell r="U318">
            <v>9933</v>
          </cell>
          <cell r="V318">
            <v>11885.882352941177</v>
          </cell>
          <cell r="W318">
            <v>23800</v>
          </cell>
          <cell r="X318">
            <v>22800</v>
          </cell>
        </row>
        <row r="319">
          <cell r="B319" t="str">
            <v>9R220216</v>
          </cell>
          <cell r="C319" t="str">
            <v>完売</v>
          </cell>
          <cell r="D319"/>
          <cell r="E319">
            <v>0</v>
          </cell>
          <cell r="F319" t="str">
            <v>Ch.パプ・クレマン・ルージュ</v>
          </cell>
          <cell r="G319">
            <v>2016</v>
          </cell>
          <cell r="H319" t="str">
            <v>赤</v>
          </cell>
          <cell r="I319"/>
          <cell r="J319" t="str">
            <v>グラーヴ</v>
          </cell>
          <cell r="K319">
            <v>750</v>
          </cell>
          <cell r="L319" t="str">
            <v>94-97点</v>
          </cell>
          <cell r="M319">
            <v>74</v>
          </cell>
          <cell r="N319">
            <v>132</v>
          </cell>
          <cell r="O319">
            <v>350</v>
          </cell>
          <cell r="P319">
            <v>10158.472</v>
          </cell>
          <cell r="Q319">
            <v>93.75</v>
          </cell>
          <cell r="R319">
            <v>10402.222</v>
          </cell>
          <cell r="S319">
            <v>12477.908235294117</v>
          </cell>
          <cell r="T319">
            <v>25000</v>
          </cell>
          <cell r="U319">
            <v>9657</v>
          </cell>
          <cell r="V319">
            <v>11561.176470588236</v>
          </cell>
          <cell r="W319">
            <v>23100</v>
          </cell>
          <cell r="X319">
            <v>23700</v>
          </cell>
        </row>
        <row r="320">
          <cell r="B320" t="str">
            <v>9R226209</v>
          </cell>
          <cell r="C320" t="str">
            <v>完売</v>
          </cell>
          <cell r="D320"/>
          <cell r="E320">
            <v>0</v>
          </cell>
          <cell r="F320" t="str">
            <v>Ch.パプ・クレマン・ルージュ【マグナム】</v>
          </cell>
          <cell r="G320">
            <v>2009</v>
          </cell>
          <cell r="H320" t="str">
            <v>赤</v>
          </cell>
          <cell r="I320"/>
          <cell r="J320" t="str">
            <v>グラーヴ</v>
          </cell>
          <cell r="K320">
            <v>1500</v>
          </cell>
          <cell r="L320" t="str">
            <v>１００点</v>
          </cell>
          <cell r="M320">
            <v>306.15000000000003</v>
          </cell>
          <cell r="N320">
            <v>132</v>
          </cell>
          <cell r="O320">
            <v>700</v>
          </cell>
          <cell r="P320">
            <v>41276.247200000005</v>
          </cell>
          <cell r="Q320">
            <v>187.5</v>
          </cell>
          <cell r="R320">
            <v>41673.747200000005</v>
          </cell>
          <cell r="S320">
            <v>49267.937882352948</v>
          </cell>
          <cell r="T320">
            <v>98500</v>
          </cell>
          <cell r="U320">
            <v>40544.660000000003</v>
          </cell>
          <cell r="V320">
            <v>47899.600000000006</v>
          </cell>
          <cell r="W320">
            <v>95800</v>
          </cell>
          <cell r="X320">
            <v>91900</v>
          </cell>
        </row>
        <row r="321">
          <cell r="B321" t="str">
            <v>9R222813</v>
          </cell>
          <cell r="C321" t="str">
            <v>完売</v>
          </cell>
          <cell r="D321"/>
          <cell r="E321">
            <v>0</v>
          </cell>
          <cell r="F321" t="str">
            <v>Ch.パプ・クレマン・ブラン</v>
          </cell>
          <cell r="G321">
            <v>2013</v>
          </cell>
          <cell r="H321" t="str">
            <v>白</v>
          </cell>
          <cell r="I321"/>
          <cell r="J321" t="str">
            <v>グラーヴ</v>
          </cell>
          <cell r="K321">
            <v>750</v>
          </cell>
          <cell r="L321" t="str">
            <v>９４－９６点</v>
          </cell>
          <cell r="M321">
            <v>88.2</v>
          </cell>
          <cell r="N321">
            <v>132</v>
          </cell>
          <cell r="O321">
            <v>350</v>
          </cell>
          <cell r="P321">
            <v>12040.3696</v>
          </cell>
          <cell r="Q321">
            <v>93.75</v>
          </cell>
          <cell r="R321">
            <v>12284.1196</v>
          </cell>
          <cell r="S321">
            <v>14691.905411764707</v>
          </cell>
          <cell r="T321">
            <v>29400</v>
          </cell>
          <cell r="U321">
            <v>10449</v>
          </cell>
          <cell r="V321">
            <v>12492.941176470589</v>
          </cell>
          <cell r="W321">
            <v>25000</v>
          </cell>
          <cell r="X321">
            <v>25900</v>
          </cell>
        </row>
        <row r="322">
          <cell r="B322" t="str">
            <v>9R222814</v>
          </cell>
          <cell r="C322" t="str">
            <v>完売</v>
          </cell>
          <cell r="D322"/>
          <cell r="E322">
            <v>1</v>
          </cell>
          <cell r="F322" t="str">
            <v>Ch.パプ・クレマン・ブラン</v>
          </cell>
          <cell r="G322">
            <v>2014</v>
          </cell>
          <cell r="H322" t="str">
            <v>白</v>
          </cell>
          <cell r="I322"/>
          <cell r="J322" t="str">
            <v>グラーヴ</v>
          </cell>
          <cell r="K322">
            <v>750</v>
          </cell>
          <cell r="L322" t="str">
            <v>WA90</v>
          </cell>
          <cell r="M322">
            <v>83</v>
          </cell>
          <cell r="N322">
            <v>132</v>
          </cell>
          <cell r="O322">
            <v>350</v>
          </cell>
          <cell r="P322">
            <v>11351.224</v>
          </cell>
          <cell r="Q322">
            <v>93.75</v>
          </cell>
          <cell r="R322">
            <v>11594.974</v>
          </cell>
          <cell r="S322">
            <v>13881.145882352941</v>
          </cell>
          <cell r="T322">
            <v>27800</v>
          </cell>
          <cell r="U322">
            <v>11289</v>
          </cell>
          <cell r="V322">
            <v>13481.176470588236</v>
          </cell>
          <cell r="W322">
            <v>27000</v>
          </cell>
          <cell r="X322">
            <v>27100</v>
          </cell>
        </row>
        <row r="323">
          <cell r="B323" t="str">
            <v>9R229118</v>
          </cell>
          <cell r="C323" t="str">
            <v>完売</v>
          </cell>
          <cell r="D323"/>
          <cell r="E323">
            <v>0</v>
          </cell>
          <cell r="F323" t="str">
            <v>カルディノー・ド・パプ・クレマン・ブラン</v>
          </cell>
          <cell r="G323">
            <v>2018</v>
          </cell>
          <cell r="H323" t="str">
            <v>白</v>
          </cell>
          <cell r="I323" t="str">
            <v>パプ・クレマン</v>
          </cell>
          <cell r="J323" t="str">
            <v>グラーヴ</v>
          </cell>
          <cell r="K323">
            <v>750</v>
          </cell>
          <cell r="L323"/>
          <cell r="M323">
            <v>13.45</v>
          </cell>
          <cell r="N323">
            <v>132</v>
          </cell>
          <cell r="O323">
            <v>350</v>
          </cell>
          <cell r="P323">
            <v>2133.9015999999997</v>
          </cell>
          <cell r="Q323">
            <v>93.75</v>
          </cell>
          <cell r="R323">
            <v>2377.6515999999997</v>
          </cell>
          <cell r="S323">
            <v>3037.2371764705881</v>
          </cell>
          <cell r="T323">
            <v>6100</v>
          </cell>
          <cell r="U323">
            <v>2466</v>
          </cell>
          <cell r="V323">
            <v>3101.1764705882356</v>
          </cell>
          <cell r="W323">
            <v>6200</v>
          </cell>
          <cell r="X323">
            <v>6200</v>
          </cell>
        </row>
        <row r="324">
          <cell r="B324" t="str">
            <v>9R224907</v>
          </cell>
          <cell r="C324" t="str">
            <v>完売</v>
          </cell>
          <cell r="D324"/>
          <cell r="E324">
            <v>0</v>
          </cell>
          <cell r="F324" t="str">
            <v>Ch.フェラン</v>
          </cell>
          <cell r="G324">
            <v>2007</v>
          </cell>
          <cell r="H324" t="str">
            <v>赤</v>
          </cell>
          <cell r="I324"/>
          <cell r="J324" t="str">
            <v>グラーヴ</v>
          </cell>
          <cell r="K324">
            <v>750</v>
          </cell>
          <cell r="L324" t="str">
            <v>８７－８９点</v>
          </cell>
          <cell r="M324">
            <v>6.85</v>
          </cell>
          <cell r="N324">
            <v>132</v>
          </cell>
          <cell r="O324">
            <v>350</v>
          </cell>
          <cell r="P324">
            <v>1259.2167999999999</v>
          </cell>
          <cell r="Q324">
            <v>93.75</v>
          </cell>
          <cell r="R324">
            <v>1502.9667999999999</v>
          </cell>
          <cell r="S324">
            <v>2008.1962352941175</v>
          </cell>
          <cell r="T324">
            <v>4000</v>
          </cell>
          <cell r="U324">
            <v>1132.9100000000001</v>
          </cell>
          <cell r="V324">
            <v>1532.8352941176472</v>
          </cell>
          <cell r="W324">
            <v>3100</v>
          </cell>
          <cell r="X324">
            <v>3200</v>
          </cell>
        </row>
        <row r="325">
          <cell r="B325" t="str">
            <v>9R224908</v>
          </cell>
          <cell r="C325" t="str">
            <v>完売</v>
          </cell>
          <cell r="D325"/>
          <cell r="E325">
            <v>0</v>
          </cell>
          <cell r="F325" t="str">
            <v>Ch.フェラン</v>
          </cell>
          <cell r="G325">
            <v>2008</v>
          </cell>
          <cell r="H325" t="str">
            <v>赤</v>
          </cell>
          <cell r="I325"/>
          <cell r="J325" t="str">
            <v>グラーヴ</v>
          </cell>
          <cell r="K325">
            <v>750</v>
          </cell>
          <cell r="L325"/>
          <cell r="M325">
            <v>7.9</v>
          </cell>
          <cell r="N325">
            <v>132</v>
          </cell>
          <cell r="O325">
            <v>350</v>
          </cell>
          <cell r="P325">
            <v>1398.3712</v>
          </cell>
          <cell r="Q325">
            <v>93.75</v>
          </cell>
          <cell r="R325">
            <v>1642.1212</v>
          </cell>
          <cell r="S325">
            <v>2171.9072941176473</v>
          </cell>
          <cell r="T325">
            <v>4300</v>
          </cell>
          <cell r="U325">
            <v>0</v>
          </cell>
          <cell r="V325">
            <v>200</v>
          </cell>
          <cell r="W325">
            <v>400</v>
          </cell>
          <cell r="X325">
            <v>3200</v>
          </cell>
        </row>
        <row r="326">
          <cell r="B326" t="str">
            <v>9R225205</v>
          </cell>
          <cell r="C326" t="str">
            <v>完売</v>
          </cell>
          <cell r="D326"/>
          <cell r="E326">
            <v>0</v>
          </cell>
          <cell r="F326" t="str">
            <v>Ch.ブスコー・ブラン</v>
          </cell>
          <cell r="G326">
            <v>2005</v>
          </cell>
          <cell r="H326" t="str">
            <v>白</v>
          </cell>
          <cell r="I326"/>
          <cell r="J326" t="str">
            <v>グラーヴ</v>
          </cell>
          <cell r="K326">
            <v>750</v>
          </cell>
          <cell r="L326"/>
          <cell r="M326">
            <v>14.5</v>
          </cell>
          <cell r="N326">
            <v>132</v>
          </cell>
          <cell r="O326">
            <v>350</v>
          </cell>
          <cell r="P326">
            <v>2273.056</v>
          </cell>
          <cell r="Q326">
            <v>93.75</v>
          </cell>
          <cell r="R326">
            <v>2516.806</v>
          </cell>
          <cell r="S326">
            <v>3200.9482352941177</v>
          </cell>
          <cell r="T326">
            <v>6400</v>
          </cell>
          <cell r="U326">
            <v>0</v>
          </cell>
          <cell r="V326">
            <v>200</v>
          </cell>
          <cell r="W326">
            <v>400</v>
          </cell>
          <cell r="X326">
            <v>5100</v>
          </cell>
        </row>
        <row r="327">
          <cell r="B327" t="str">
            <v>9R225207</v>
          </cell>
          <cell r="C327">
            <v>4</v>
          </cell>
          <cell r="D327"/>
          <cell r="E327">
            <v>4</v>
          </cell>
          <cell r="F327" t="str">
            <v>Ch.ブスコー・ブラン</v>
          </cell>
          <cell r="G327">
            <v>2007</v>
          </cell>
          <cell r="H327" t="str">
            <v>白</v>
          </cell>
          <cell r="I327" t="str">
            <v/>
          </cell>
          <cell r="J327" t="str">
            <v>グラーヴ</v>
          </cell>
          <cell r="K327">
            <v>750</v>
          </cell>
          <cell r="L327"/>
          <cell r="M327">
            <v>16</v>
          </cell>
          <cell r="N327">
            <v>132</v>
          </cell>
          <cell r="O327">
            <v>350</v>
          </cell>
          <cell r="P327">
            <v>2471.848</v>
          </cell>
          <cell r="Q327">
            <v>93.75</v>
          </cell>
          <cell r="R327">
            <v>2715.598</v>
          </cell>
          <cell r="S327">
            <v>3434.8211764705884</v>
          </cell>
          <cell r="T327">
            <v>6900</v>
          </cell>
          <cell r="U327">
            <v>2824.62</v>
          </cell>
          <cell r="V327">
            <v>3523.0823529411764</v>
          </cell>
          <cell r="W327">
            <v>7000</v>
          </cell>
          <cell r="X327">
            <v>7400</v>
          </cell>
        </row>
        <row r="328">
          <cell r="B328" t="str">
            <v>9R228098</v>
          </cell>
          <cell r="C328" t="str">
            <v>完売</v>
          </cell>
          <cell r="D328"/>
          <cell r="E328">
            <v>0</v>
          </cell>
          <cell r="F328" t="str">
            <v>Ch.プメイ・ルージュ</v>
          </cell>
          <cell r="G328">
            <v>1998</v>
          </cell>
          <cell r="H328" t="str">
            <v>赤</v>
          </cell>
          <cell r="I328" t="str">
            <v>ベルナール・マグレ</v>
          </cell>
          <cell r="J328" t="str">
            <v>グラーヴ</v>
          </cell>
          <cell r="K328">
            <v>750</v>
          </cell>
          <cell r="L328"/>
          <cell r="M328">
            <v>15.8</v>
          </cell>
          <cell r="N328">
            <v>132</v>
          </cell>
          <cell r="O328">
            <v>350</v>
          </cell>
          <cell r="P328">
            <v>2445.3424</v>
          </cell>
          <cell r="Q328">
            <v>93.75</v>
          </cell>
          <cell r="R328">
            <v>2689.0924</v>
          </cell>
          <cell r="S328">
            <v>3403.6381176470591</v>
          </cell>
          <cell r="T328">
            <v>6800</v>
          </cell>
          <cell r="U328">
            <v>2484.6</v>
          </cell>
          <cell r="V328">
            <v>3123.0588235294117</v>
          </cell>
          <cell r="W328">
            <v>6200</v>
          </cell>
          <cell r="X328">
            <v>6400</v>
          </cell>
        </row>
        <row r="329">
          <cell r="B329" t="str">
            <v>9R221112</v>
          </cell>
          <cell r="C329" t="str">
            <v>完売</v>
          </cell>
          <cell r="D329"/>
          <cell r="E329">
            <v>0</v>
          </cell>
          <cell r="F329" t="str">
            <v>Ch.フューザル・ブラン</v>
          </cell>
          <cell r="G329">
            <v>2012</v>
          </cell>
          <cell r="H329" t="str">
            <v>白</v>
          </cell>
          <cell r="I329"/>
          <cell r="J329" t="str">
            <v>グラーヴ</v>
          </cell>
          <cell r="K329">
            <v>750</v>
          </cell>
          <cell r="L329" t="str">
            <v>88/88-91点</v>
          </cell>
          <cell r="M329">
            <v>29</v>
          </cell>
          <cell r="N329">
            <v>132</v>
          </cell>
          <cell r="O329">
            <v>350</v>
          </cell>
          <cell r="P329">
            <v>4194.7120000000004</v>
          </cell>
          <cell r="Q329">
            <v>93.75</v>
          </cell>
          <cell r="R329">
            <v>4438.4620000000004</v>
          </cell>
          <cell r="S329">
            <v>5461.72</v>
          </cell>
          <cell r="T329">
            <v>10900</v>
          </cell>
          <cell r="U329">
            <v>4415</v>
          </cell>
          <cell r="V329">
            <v>5394.1176470588234</v>
          </cell>
          <cell r="W329">
            <v>10800</v>
          </cell>
          <cell r="X329">
            <v>10900</v>
          </cell>
        </row>
        <row r="330">
          <cell r="B330" t="str">
            <v>9R221211</v>
          </cell>
          <cell r="C330" t="str">
            <v>完売</v>
          </cell>
          <cell r="D330"/>
          <cell r="E330">
            <v>0</v>
          </cell>
          <cell r="F330" t="str">
            <v>Ch.フューザル・ルージュ</v>
          </cell>
          <cell r="G330">
            <v>2011</v>
          </cell>
          <cell r="H330" t="str">
            <v>赤</v>
          </cell>
          <cell r="I330"/>
          <cell r="J330" t="str">
            <v>グラーヴ</v>
          </cell>
          <cell r="K330">
            <v>750</v>
          </cell>
          <cell r="L330" t="str">
            <v>８８点</v>
          </cell>
          <cell r="M330">
            <v>21.6</v>
          </cell>
          <cell r="N330">
            <v>132</v>
          </cell>
          <cell r="O330">
            <v>350</v>
          </cell>
          <cell r="P330">
            <v>3214.0048000000002</v>
          </cell>
          <cell r="Q330">
            <v>93.75</v>
          </cell>
          <cell r="R330">
            <v>3457.7548000000002</v>
          </cell>
          <cell r="S330">
            <v>4307.9468235294116</v>
          </cell>
          <cell r="T330">
            <v>8600</v>
          </cell>
          <cell r="U330">
            <v>3416.33</v>
          </cell>
          <cell r="V330">
            <v>4219.2117647058822</v>
          </cell>
          <cell r="W330">
            <v>8400</v>
          </cell>
          <cell r="X330">
            <v>8500</v>
          </cell>
        </row>
        <row r="331">
          <cell r="B331" t="str">
            <v>9R221212</v>
          </cell>
          <cell r="C331" t="str">
            <v>完売</v>
          </cell>
          <cell r="D331"/>
          <cell r="E331">
            <v>0</v>
          </cell>
          <cell r="F331" t="str">
            <v>Ch.フューザル・ルージュ</v>
          </cell>
          <cell r="G331">
            <v>2012</v>
          </cell>
          <cell r="H331" t="str">
            <v>赤</v>
          </cell>
          <cell r="I331"/>
          <cell r="J331" t="str">
            <v>グラーヴ</v>
          </cell>
          <cell r="K331">
            <v>750</v>
          </cell>
          <cell r="L331"/>
          <cell r="M331">
            <v>20.399999999999999</v>
          </cell>
          <cell r="N331">
            <v>132</v>
          </cell>
          <cell r="O331">
            <v>350</v>
          </cell>
          <cell r="P331">
            <v>3054.9712</v>
          </cell>
          <cell r="Q331">
            <v>93.75</v>
          </cell>
          <cell r="R331">
            <v>3298.7212</v>
          </cell>
          <cell r="S331">
            <v>4120.8484705882347</v>
          </cell>
          <cell r="T331">
            <v>8200</v>
          </cell>
          <cell r="U331">
            <v>3260</v>
          </cell>
          <cell r="V331">
            <v>4035.294117647059</v>
          </cell>
          <cell r="W331">
            <v>8100</v>
          </cell>
          <cell r="X331">
            <v>7600</v>
          </cell>
        </row>
        <row r="332">
          <cell r="B332" t="str">
            <v>9R226509</v>
          </cell>
          <cell r="C332" t="str">
            <v>完売</v>
          </cell>
          <cell r="D332"/>
          <cell r="E332">
            <v>0</v>
          </cell>
          <cell r="F332" t="str">
            <v>Ch.フューザル・ルージュ【ハーフ】</v>
          </cell>
          <cell r="G332">
            <v>2009</v>
          </cell>
          <cell r="H332" t="str">
            <v>赤</v>
          </cell>
          <cell r="I332"/>
          <cell r="J332" t="str">
            <v>グラーヴ</v>
          </cell>
          <cell r="K332">
            <v>375</v>
          </cell>
          <cell r="L332" t="str">
            <v>９２＋点</v>
          </cell>
          <cell r="M332">
            <v>13.8</v>
          </cell>
          <cell r="N332">
            <v>132</v>
          </cell>
          <cell r="O332">
            <v>175</v>
          </cell>
          <cell r="P332">
            <v>2004.5864000000001</v>
          </cell>
          <cell r="Q332">
            <v>46.875</v>
          </cell>
          <cell r="R332">
            <v>2171.4614000000001</v>
          </cell>
          <cell r="S332">
            <v>2794.6604705882355</v>
          </cell>
          <cell r="T332">
            <v>5600</v>
          </cell>
          <cell r="U332">
            <v>2237</v>
          </cell>
          <cell r="V332">
            <v>2831.7647058823532</v>
          </cell>
          <cell r="W332">
            <v>5700</v>
          </cell>
          <cell r="X332">
            <v>5300</v>
          </cell>
        </row>
        <row r="333">
          <cell r="B333" t="str">
            <v>9R226500</v>
          </cell>
          <cell r="C333" t="str">
            <v>完売</v>
          </cell>
          <cell r="D333"/>
          <cell r="E333">
            <v>0</v>
          </cell>
          <cell r="F333" t="str">
            <v>Ch.フューザル・ルージュ【ハーフ】</v>
          </cell>
          <cell r="G333">
            <v>2000</v>
          </cell>
          <cell r="H333" t="str">
            <v>赤</v>
          </cell>
          <cell r="I333"/>
          <cell r="J333" t="str">
            <v>グラーヴ</v>
          </cell>
          <cell r="K333">
            <v>375</v>
          </cell>
          <cell r="L333" t="str">
            <v>WA90</v>
          </cell>
          <cell r="M333">
            <v>23</v>
          </cell>
          <cell r="N333">
            <v>132</v>
          </cell>
          <cell r="O333">
            <v>175</v>
          </cell>
          <cell r="P333">
            <v>3223.8440000000001</v>
          </cell>
          <cell r="Q333">
            <v>46.875</v>
          </cell>
          <cell r="R333">
            <v>3390.7190000000001</v>
          </cell>
          <cell r="S333">
            <v>4229.0811764705886</v>
          </cell>
          <cell r="T333">
            <v>8500</v>
          </cell>
          <cell r="U333">
            <v>3517.83</v>
          </cell>
          <cell r="V333">
            <v>4338.623529411765</v>
          </cell>
          <cell r="W333">
            <v>8700</v>
          </cell>
          <cell r="X333">
            <v>8600</v>
          </cell>
        </row>
        <row r="334">
          <cell r="B334" t="str">
            <v>9R229315</v>
          </cell>
          <cell r="C334">
            <v>7</v>
          </cell>
          <cell r="D334"/>
          <cell r="E334">
            <v>7</v>
          </cell>
          <cell r="F334" t="str">
            <v>Ch.ブラウン・ブラン</v>
          </cell>
          <cell r="G334" t="str">
            <v>2015</v>
          </cell>
          <cell r="H334" t="str">
            <v>白</v>
          </cell>
          <cell r="I334"/>
          <cell r="J334" t="str">
            <v>グラーヴ</v>
          </cell>
          <cell r="K334">
            <v>750</v>
          </cell>
          <cell r="L334"/>
          <cell r="M334">
            <v>18.600000000000001</v>
          </cell>
          <cell r="N334">
            <v>132</v>
          </cell>
          <cell r="O334">
            <v>350</v>
          </cell>
          <cell r="P334">
            <v>2816.4208000000003</v>
          </cell>
          <cell r="Q334">
            <v>93.75</v>
          </cell>
          <cell r="R334">
            <v>3060.1708000000003</v>
          </cell>
          <cell r="S334">
            <v>3840.2009411764711</v>
          </cell>
          <cell r="T334">
            <v>7700</v>
          </cell>
          <cell r="U334">
            <v>3249.71</v>
          </cell>
          <cell r="V334">
            <v>4023.1882352941179</v>
          </cell>
          <cell r="W334">
            <v>8000</v>
          </cell>
          <cell r="X334">
            <v>8100</v>
          </cell>
        </row>
        <row r="335">
          <cell r="B335" t="str">
            <v>9R225808</v>
          </cell>
          <cell r="C335" t="str">
            <v>完売</v>
          </cell>
          <cell r="D335"/>
          <cell r="E335">
            <v>0</v>
          </cell>
          <cell r="F335" t="str">
            <v>Ch.ブラウン</v>
          </cell>
          <cell r="G335">
            <v>2008</v>
          </cell>
          <cell r="H335" t="str">
            <v>赤</v>
          </cell>
          <cell r="I335"/>
          <cell r="J335" t="str">
            <v>グラーヴ</v>
          </cell>
          <cell r="K335">
            <v>750</v>
          </cell>
          <cell r="L335"/>
          <cell r="M335">
            <v>12.8</v>
          </cell>
          <cell r="N335">
            <v>132</v>
          </cell>
          <cell r="O335">
            <v>350</v>
          </cell>
          <cell r="P335">
            <v>2047.7584000000002</v>
          </cell>
          <cell r="Q335">
            <v>93.75</v>
          </cell>
          <cell r="R335">
            <v>2291.5084000000002</v>
          </cell>
          <cell r="S335">
            <v>2935.8922352941181</v>
          </cell>
          <cell r="T335">
            <v>5900</v>
          </cell>
          <cell r="U335">
            <v>1776</v>
          </cell>
          <cell r="V335">
            <v>2289.4117647058824</v>
          </cell>
          <cell r="W335">
            <v>4600</v>
          </cell>
          <cell r="X335">
            <v>4800</v>
          </cell>
        </row>
        <row r="336">
          <cell r="B336" t="str">
            <v>9R225809</v>
          </cell>
          <cell r="C336" t="str">
            <v>完売</v>
          </cell>
          <cell r="D336"/>
          <cell r="E336">
            <v>0</v>
          </cell>
          <cell r="F336" t="str">
            <v>Ch.ブラウン</v>
          </cell>
          <cell r="G336">
            <v>2009</v>
          </cell>
          <cell r="H336" t="str">
            <v>赤</v>
          </cell>
          <cell r="I336"/>
          <cell r="J336" t="str">
            <v>グラーヴ</v>
          </cell>
          <cell r="K336">
            <v>750</v>
          </cell>
          <cell r="L336" t="str">
            <v>８９－９２点（WS)</v>
          </cell>
          <cell r="M336">
            <v>15.6</v>
          </cell>
          <cell r="N336">
            <v>132</v>
          </cell>
          <cell r="O336">
            <v>350</v>
          </cell>
          <cell r="P336">
            <v>2418.8368</v>
          </cell>
          <cell r="Q336">
            <v>93.75</v>
          </cell>
          <cell r="R336">
            <v>2662.5868</v>
          </cell>
          <cell r="S336">
            <v>3372.4550588235297</v>
          </cell>
          <cell r="T336">
            <v>6700</v>
          </cell>
          <cell r="U336">
            <v>1776</v>
          </cell>
          <cell r="V336">
            <v>2289.4117647058824</v>
          </cell>
          <cell r="W336">
            <v>4600</v>
          </cell>
          <cell r="X336">
            <v>5600</v>
          </cell>
        </row>
        <row r="337">
          <cell r="B337" t="str">
            <v>9R225300</v>
          </cell>
          <cell r="C337" t="str">
            <v>完売</v>
          </cell>
          <cell r="D337"/>
          <cell r="E337">
            <v>0</v>
          </cell>
          <cell r="F337" t="str">
            <v>Ch.ブラノン</v>
          </cell>
          <cell r="G337">
            <v>2000</v>
          </cell>
          <cell r="H337" t="str">
            <v>赤</v>
          </cell>
          <cell r="I337"/>
          <cell r="J337" t="str">
            <v>グラーヴ</v>
          </cell>
          <cell r="K337">
            <v>750</v>
          </cell>
          <cell r="L337" t="str">
            <v>９７点</v>
          </cell>
          <cell r="M337">
            <v>87</v>
          </cell>
          <cell r="N337">
            <v>132</v>
          </cell>
          <cell r="O337">
            <v>350</v>
          </cell>
          <cell r="P337">
            <v>11881.335999999999</v>
          </cell>
          <cell r="Q337">
            <v>93.75</v>
          </cell>
          <cell r="R337">
            <v>12125.085999999999</v>
          </cell>
          <cell r="S337">
            <v>14504.80705882353</v>
          </cell>
          <cell r="T337">
            <v>29000</v>
          </cell>
          <cell r="U337">
            <v>11943</v>
          </cell>
          <cell r="V337">
            <v>14250.588235294117</v>
          </cell>
          <cell r="W337">
            <v>28500</v>
          </cell>
          <cell r="X337">
            <v>29600</v>
          </cell>
        </row>
        <row r="338">
          <cell r="B338" t="str">
            <v>9R225309</v>
          </cell>
          <cell r="C338" t="str">
            <v>完売</v>
          </cell>
          <cell r="D338"/>
          <cell r="E338">
            <v>0</v>
          </cell>
          <cell r="F338" t="str">
            <v>Ch.ブラノン</v>
          </cell>
          <cell r="G338">
            <v>2009</v>
          </cell>
          <cell r="H338" t="str">
            <v>赤</v>
          </cell>
          <cell r="I338"/>
          <cell r="J338" t="str">
            <v>グラーヴ</v>
          </cell>
          <cell r="K338">
            <v>750</v>
          </cell>
          <cell r="L338" t="str">
            <v>９８点</v>
          </cell>
          <cell r="M338">
            <v>89.1</v>
          </cell>
          <cell r="N338">
            <v>132</v>
          </cell>
          <cell r="O338">
            <v>350</v>
          </cell>
          <cell r="P338">
            <v>12159.644799999998</v>
          </cell>
          <cell r="Q338">
            <v>93.75</v>
          </cell>
          <cell r="R338">
            <v>12403.394799999998</v>
          </cell>
          <cell r="S338">
            <v>14832.229176470586</v>
          </cell>
          <cell r="T338">
            <v>29700</v>
          </cell>
          <cell r="U338">
            <v>11819.45</v>
          </cell>
          <cell r="V338">
            <v>14105.235294117649</v>
          </cell>
          <cell r="W338">
            <v>28200</v>
          </cell>
          <cell r="X338">
            <v>29100</v>
          </cell>
        </row>
        <row r="339">
          <cell r="B339" t="str">
            <v>9R221310</v>
          </cell>
          <cell r="C339" t="str">
            <v>完売</v>
          </cell>
          <cell r="D339"/>
          <cell r="E339">
            <v>0</v>
          </cell>
          <cell r="F339" t="str">
            <v>Ch.マラルティック・ラグラヴィエール・ブラン</v>
          </cell>
          <cell r="G339">
            <v>2010</v>
          </cell>
          <cell r="H339" t="str">
            <v xml:space="preserve">白 </v>
          </cell>
          <cell r="I339"/>
          <cell r="J339" t="str">
            <v>グラーヴ</v>
          </cell>
          <cell r="K339">
            <v>750</v>
          </cell>
          <cell r="L339" t="str">
            <v>WA93</v>
          </cell>
          <cell r="M339">
            <v>45</v>
          </cell>
          <cell r="N339">
            <v>132</v>
          </cell>
          <cell r="O339">
            <v>350</v>
          </cell>
          <cell r="P339">
            <v>6315.16</v>
          </cell>
          <cell r="Q339">
            <v>93.75</v>
          </cell>
          <cell r="R339">
            <v>6558.91</v>
          </cell>
          <cell r="S339">
            <v>7956.3647058823526</v>
          </cell>
          <cell r="T339">
            <v>15900</v>
          </cell>
          <cell r="U339">
            <v>6353</v>
          </cell>
          <cell r="V339">
            <v>7674.1176470588234</v>
          </cell>
          <cell r="W339">
            <v>15300</v>
          </cell>
          <cell r="X339">
            <v>15900</v>
          </cell>
        </row>
        <row r="340">
          <cell r="B340" t="str">
            <v>9R221314</v>
          </cell>
          <cell r="C340" t="str">
            <v>完売</v>
          </cell>
          <cell r="D340"/>
          <cell r="E340">
            <v>0</v>
          </cell>
          <cell r="F340" t="str">
            <v>Ch.マラルティック・ラグラヴィエール・ブラン</v>
          </cell>
          <cell r="G340">
            <v>2014</v>
          </cell>
          <cell r="H340" t="str">
            <v>白</v>
          </cell>
          <cell r="I340" t="str">
            <v/>
          </cell>
          <cell r="J340" t="str">
            <v>グラーヴ</v>
          </cell>
          <cell r="K340">
            <v>750</v>
          </cell>
          <cell r="L340" t="str">
            <v>９４点</v>
          </cell>
          <cell r="M340">
            <v>33.5</v>
          </cell>
          <cell r="N340">
            <v>132</v>
          </cell>
          <cell r="O340">
            <v>350</v>
          </cell>
          <cell r="P340">
            <v>4791.0879999999997</v>
          </cell>
          <cell r="Q340">
            <v>93.75</v>
          </cell>
          <cell r="R340">
            <v>5034.8379999999997</v>
          </cell>
          <cell r="S340">
            <v>6163.3388235294115</v>
          </cell>
          <cell r="T340">
            <v>12300</v>
          </cell>
          <cell r="U340">
            <v>4963.5</v>
          </cell>
          <cell r="V340">
            <v>6039.4117647058829</v>
          </cell>
          <cell r="W340">
            <v>12100</v>
          </cell>
          <cell r="X340">
            <v>12200</v>
          </cell>
        </row>
        <row r="341">
          <cell r="B341" t="str">
            <v>9R221412</v>
          </cell>
          <cell r="C341" t="str">
            <v>完売</v>
          </cell>
          <cell r="D341"/>
          <cell r="E341">
            <v>0</v>
          </cell>
          <cell r="F341" t="str">
            <v>Ch.マラルティック・ラグラヴィエール・ルージュ</v>
          </cell>
          <cell r="G341">
            <v>2012</v>
          </cell>
          <cell r="H341" t="str">
            <v>赤</v>
          </cell>
          <cell r="I341" t="str">
            <v/>
          </cell>
          <cell r="J341" t="str">
            <v>グラーヴ</v>
          </cell>
          <cell r="K341">
            <v>750</v>
          </cell>
          <cell r="L341" t="str">
            <v>９４点</v>
          </cell>
          <cell r="M341">
            <v>30</v>
          </cell>
          <cell r="N341">
            <v>132</v>
          </cell>
          <cell r="O341">
            <v>350</v>
          </cell>
          <cell r="P341">
            <v>4327.24</v>
          </cell>
          <cell r="Q341">
            <v>93.75</v>
          </cell>
          <cell r="R341">
            <v>4570.99</v>
          </cell>
          <cell r="S341">
            <v>5617.6352941176474</v>
          </cell>
          <cell r="T341">
            <v>11200</v>
          </cell>
          <cell r="U341">
            <v>4503</v>
          </cell>
          <cell r="V341">
            <v>5497.6470588235297</v>
          </cell>
          <cell r="W341">
            <v>11000</v>
          </cell>
          <cell r="X341">
            <v>11000</v>
          </cell>
        </row>
        <row r="342">
          <cell r="B342" t="str">
            <v>9R222287</v>
          </cell>
          <cell r="C342" t="str">
            <v>完売</v>
          </cell>
          <cell r="D342"/>
          <cell r="E342">
            <v>0</v>
          </cell>
          <cell r="F342" t="str">
            <v>Ch.ラ・トゥール・オー・ブリオン</v>
          </cell>
          <cell r="G342" t="str">
            <v>1987</v>
          </cell>
          <cell r="H342" t="str">
            <v>赤</v>
          </cell>
          <cell r="I342" t="str">
            <v/>
          </cell>
          <cell r="J342" t="str">
            <v>グラーヴ</v>
          </cell>
          <cell r="K342">
            <v>750</v>
          </cell>
          <cell r="L342"/>
          <cell r="M342">
            <v>55.14</v>
          </cell>
          <cell r="N342">
            <v>132</v>
          </cell>
          <cell r="O342">
            <v>350</v>
          </cell>
          <cell r="P342">
            <v>7658.9939200000008</v>
          </cell>
          <cell r="Q342">
            <v>93.75</v>
          </cell>
          <cell r="R342">
            <v>7902.7439200000008</v>
          </cell>
          <cell r="S342">
            <v>9537.3457882352959</v>
          </cell>
          <cell r="T342">
            <v>19100</v>
          </cell>
          <cell r="U342">
            <v>7015</v>
          </cell>
          <cell r="V342">
            <v>8452.9411764705892</v>
          </cell>
          <cell r="W342">
            <v>16900</v>
          </cell>
          <cell r="X342">
            <v>17800</v>
          </cell>
        </row>
        <row r="343">
          <cell r="B343" t="str">
            <v>9R222204</v>
          </cell>
          <cell r="C343" t="str">
            <v>完売</v>
          </cell>
          <cell r="D343"/>
          <cell r="E343">
            <v>0</v>
          </cell>
          <cell r="F343" t="str">
            <v>Ch.ラ・トゥール・オー・ブリオン</v>
          </cell>
          <cell r="G343">
            <v>2004</v>
          </cell>
          <cell r="H343" t="str">
            <v>赤</v>
          </cell>
          <cell r="I343"/>
          <cell r="J343" t="str">
            <v>グラーヴ</v>
          </cell>
          <cell r="K343">
            <v>750</v>
          </cell>
          <cell r="L343" t="str">
            <v>８８点</v>
          </cell>
          <cell r="M343">
            <v>29</v>
          </cell>
          <cell r="N343">
            <v>132</v>
          </cell>
          <cell r="O343">
            <v>350</v>
          </cell>
          <cell r="P343">
            <v>4194.7120000000004</v>
          </cell>
          <cell r="Q343">
            <v>93.75</v>
          </cell>
          <cell r="R343">
            <v>4438.4620000000004</v>
          </cell>
          <cell r="S343">
            <v>5461.72</v>
          </cell>
          <cell r="T343">
            <v>10900</v>
          </cell>
          <cell r="U343">
            <v>0</v>
          </cell>
          <cell r="V343">
            <v>200</v>
          </cell>
          <cell r="W343">
            <v>400</v>
          </cell>
          <cell r="X343">
            <v>9100</v>
          </cell>
        </row>
        <row r="344">
          <cell r="B344" t="str">
            <v>9R222196</v>
          </cell>
          <cell r="C344">
            <v>21</v>
          </cell>
          <cell r="D344" t="str">
            <v>NEW</v>
          </cell>
          <cell r="E344">
            <v>24</v>
          </cell>
          <cell r="F344" t="str">
            <v>Ch.ラ・ミッション・オー・ブリオン・ルージュ</v>
          </cell>
          <cell r="G344">
            <v>1996</v>
          </cell>
          <cell r="H344" t="str">
            <v>赤</v>
          </cell>
          <cell r="I344" t="str">
            <v/>
          </cell>
          <cell r="J344"/>
          <cell r="K344">
            <v>750</v>
          </cell>
          <cell r="L344" t="str">
            <v xml:space="preserve">WA90    </v>
          </cell>
          <cell r="M344">
            <v>239.5</v>
          </cell>
          <cell r="N344">
            <v>132</v>
          </cell>
          <cell r="O344">
            <v>350</v>
          </cell>
          <cell r="P344">
            <v>32091.856</v>
          </cell>
          <cell r="Q344">
            <v>93.75</v>
          </cell>
          <cell r="R344">
            <v>32335.606</v>
          </cell>
          <cell r="S344">
            <v>38281.889411764707</v>
          </cell>
          <cell r="T344">
            <v>76600</v>
          </cell>
          <cell r="U344">
            <v>32070</v>
          </cell>
          <cell r="V344">
            <v>37929.411764705881</v>
          </cell>
          <cell r="W344">
            <v>75900</v>
          </cell>
          <cell r="X344">
            <v>79300</v>
          </cell>
        </row>
        <row r="345">
          <cell r="B345" t="str">
            <v>9R222199</v>
          </cell>
          <cell r="C345" t="str">
            <v>完売</v>
          </cell>
          <cell r="D345"/>
          <cell r="E345">
            <v>0</v>
          </cell>
          <cell r="F345" t="str">
            <v>Ch.ラ・ミッション・オー・ブリオン・ルージュ</v>
          </cell>
          <cell r="G345">
            <v>1999</v>
          </cell>
          <cell r="H345" t="str">
            <v>赤</v>
          </cell>
          <cell r="I345" t="str">
            <v/>
          </cell>
          <cell r="J345" t="str">
            <v>グラーヴ</v>
          </cell>
          <cell r="K345">
            <v>750</v>
          </cell>
          <cell r="L345" t="str">
            <v>９１点</v>
          </cell>
          <cell r="M345">
            <v>178.60000000000002</v>
          </cell>
          <cell r="N345">
            <v>132</v>
          </cell>
          <cell r="O345">
            <v>350</v>
          </cell>
          <cell r="P345">
            <v>24020.900800000003</v>
          </cell>
          <cell r="Q345">
            <v>93.75</v>
          </cell>
          <cell r="R345">
            <v>24264.650800000003</v>
          </cell>
          <cell r="S345">
            <v>28786.648000000005</v>
          </cell>
          <cell r="T345">
            <v>57600</v>
          </cell>
          <cell r="U345">
            <v>20867</v>
          </cell>
          <cell r="V345">
            <v>24749.411764705885</v>
          </cell>
          <cell r="W345">
            <v>49500</v>
          </cell>
          <cell r="X345">
            <v>57700</v>
          </cell>
        </row>
        <row r="346">
          <cell r="B346" t="str">
            <v>9R222107</v>
          </cell>
          <cell r="C346" t="str">
            <v>完売</v>
          </cell>
          <cell r="D346"/>
          <cell r="E346">
            <v>0</v>
          </cell>
          <cell r="F346" t="str">
            <v>Ch.ラ・ミッション・オー・ブリオン・ルージュ</v>
          </cell>
          <cell r="G346">
            <v>2007</v>
          </cell>
          <cell r="H346" t="str">
            <v>赤</v>
          </cell>
          <cell r="I346" t="str">
            <v/>
          </cell>
          <cell r="J346" t="str">
            <v>グラーヴ</v>
          </cell>
          <cell r="K346">
            <v>750</v>
          </cell>
          <cell r="L346" t="str">
            <v>95点</v>
          </cell>
          <cell r="M346">
            <v>165</v>
          </cell>
          <cell r="N346">
            <v>132</v>
          </cell>
          <cell r="O346">
            <v>350</v>
          </cell>
          <cell r="P346">
            <v>22218.52</v>
          </cell>
          <cell r="Q346">
            <v>93.75</v>
          </cell>
          <cell r="R346">
            <v>22462.27</v>
          </cell>
          <cell r="S346">
            <v>26666.2</v>
          </cell>
          <cell r="T346">
            <v>53300</v>
          </cell>
          <cell r="U346">
            <v>19811.830000000002</v>
          </cell>
          <cell r="V346">
            <v>23508.03529411765</v>
          </cell>
          <cell r="W346">
            <v>47000</v>
          </cell>
          <cell r="X346">
            <v>49700</v>
          </cell>
        </row>
        <row r="347">
          <cell r="B347" t="str">
            <v>9R222112</v>
          </cell>
          <cell r="C347" t="str">
            <v>完売</v>
          </cell>
          <cell r="D347"/>
          <cell r="E347">
            <v>0</v>
          </cell>
          <cell r="F347" t="str">
            <v>Ch.ラ・ミッション・オー・ブリオン・ルージュ</v>
          </cell>
          <cell r="G347">
            <v>2012</v>
          </cell>
          <cell r="H347" t="str">
            <v>赤</v>
          </cell>
          <cell r="I347" t="str">
            <v/>
          </cell>
          <cell r="J347" t="str">
            <v>グラーヴ</v>
          </cell>
          <cell r="K347">
            <v>750</v>
          </cell>
          <cell r="L347" t="str">
            <v>97点</v>
          </cell>
          <cell r="M347">
            <v>172</v>
          </cell>
          <cell r="N347">
            <v>132</v>
          </cell>
          <cell r="O347">
            <v>350</v>
          </cell>
          <cell r="P347">
            <v>23146.216</v>
          </cell>
          <cell r="Q347">
            <v>93.75</v>
          </cell>
          <cell r="R347">
            <v>23389.966</v>
          </cell>
          <cell r="S347">
            <v>27757.607058823531</v>
          </cell>
          <cell r="T347">
            <v>55500</v>
          </cell>
          <cell r="U347">
            <v>20968.57</v>
          </cell>
          <cell r="V347">
            <v>24868.905882352941</v>
          </cell>
          <cell r="W347">
            <v>49700</v>
          </cell>
          <cell r="X347">
            <v>51800</v>
          </cell>
        </row>
        <row r="348">
          <cell r="B348" t="str">
            <v>9R222113</v>
          </cell>
          <cell r="C348" t="str">
            <v>完売</v>
          </cell>
          <cell r="D348"/>
          <cell r="E348">
            <v>0</v>
          </cell>
          <cell r="F348" t="str">
            <v>Ch.ラ・ミッション・オー・ブリオン・ルージュ</v>
          </cell>
          <cell r="G348">
            <v>2013</v>
          </cell>
          <cell r="H348" t="str">
            <v>赤</v>
          </cell>
          <cell r="I348" t="str">
            <v/>
          </cell>
          <cell r="J348" t="str">
            <v>グラーヴ</v>
          </cell>
          <cell r="K348">
            <v>750</v>
          </cell>
          <cell r="L348" t="str">
            <v>８８－８９点</v>
          </cell>
          <cell r="M348">
            <v>120</v>
          </cell>
          <cell r="N348">
            <v>132</v>
          </cell>
          <cell r="O348">
            <v>350</v>
          </cell>
          <cell r="P348">
            <v>16254.76</v>
          </cell>
          <cell r="Q348">
            <v>93.75</v>
          </cell>
          <cell r="R348">
            <v>16498.510000000002</v>
          </cell>
          <cell r="S348">
            <v>19650.011764705887</v>
          </cell>
          <cell r="T348">
            <v>39300</v>
          </cell>
          <cell r="U348">
            <v>17034.400000000001</v>
          </cell>
          <cell r="V348">
            <v>20240.470588235297</v>
          </cell>
          <cell r="W348">
            <v>40500</v>
          </cell>
          <cell r="X348">
            <v>39000</v>
          </cell>
        </row>
        <row r="349">
          <cell r="B349" t="str">
            <v>9R222114</v>
          </cell>
          <cell r="C349" t="str">
            <v>完売</v>
          </cell>
          <cell r="D349"/>
          <cell r="E349">
            <v>0</v>
          </cell>
          <cell r="F349" t="str">
            <v>Ch.ラ・ミッション・オー・ブリオン・ルージュ</v>
          </cell>
          <cell r="G349">
            <v>2014</v>
          </cell>
          <cell r="H349" t="str">
            <v>赤</v>
          </cell>
          <cell r="I349" t="str">
            <v/>
          </cell>
          <cell r="J349" t="str">
            <v>グラーヴ</v>
          </cell>
          <cell r="K349">
            <v>750</v>
          </cell>
          <cell r="L349" t="str">
            <v>９５点</v>
          </cell>
          <cell r="M349">
            <v>152</v>
          </cell>
          <cell r="N349">
            <v>132</v>
          </cell>
          <cell r="O349">
            <v>350</v>
          </cell>
          <cell r="P349">
            <v>20495.655999999999</v>
          </cell>
          <cell r="Q349">
            <v>93.75</v>
          </cell>
          <cell r="R349">
            <v>20739.405999999999</v>
          </cell>
          <cell r="S349">
            <v>24639.301176470588</v>
          </cell>
          <cell r="T349">
            <v>49300</v>
          </cell>
          <cell r="U349">
            <v>18414.5</v>
          </cell>
          <cell r="V349">
            <v>21864.117647058825</v>
          </cell>
          <cell r="W349">
            <v>43700</v>
          </cell>
          <cell r="X349">
            <v>44800</v>
          </cell>
        </row>
        <row r="350">
          <cell r="B350" t="str">
            <v>9R222091</v>
          </cell>
          <cell r="C350" t="str">
            <v>完売</v>
          </cell>
          <cell r="D350"/>
          <cell r="E350">
            <v>0</v>
          </cell>
          <cell r="F350" t="str">
            <v>Ch.ラ・ミッション・オー・ブリオン・ルージュ【ハーフ】</v>
          </cell>
          <cell r="G350">
            <v>1991</v>
          </cell>
          <cell r="H350" t="str">
            <v>赤</v>
          </cell>
          <cell r="I350"/>
          <cell r="J350" t="str">
            <v>グラーヴ</v>
          </cell>
          <cell r="K350">
            <v>375</v>
          </cell>
          <cell r="L350"/>
          <cell r="M350"/>
          <cell r="N350">
            <v>132</v>
          </cell>
          <cell r="O350">
            <v>175</v>
          </cell>
          <cell r="P350">
            <v>175.7</v>
          </cell>
          <cell r="Q350">
            <v>25.125</v>
          </cell>
          <cell r="R350">
            <v>320.82499999999999</v>
          </cell>
          <cell r="S350">
            <v>617.44117647058829</v>
          </cell>
          <cell r="T350">
            <v>1200</v>
          </cell>
          <cell r="U350">
            <v>0</v>
          </cell>
          <cell r="V350">
            <v>200</v>
          </cell>
          <cell r="W350">
            <v>400</v>
          </cell>
          <cell r="X350">
            <v>10000</v>
          </cell>
        </row>
        <row r="351">
          <cell r="B351" t="str">
            <v>9R220594</v>
          </cell>
          <cell r="C351">
            <v>1</v>
          </cell>
          <cell r="D351"/>
          <cell r="E351">
            <v>1</v>
          </cell>
          <cell r="F351" t="str">
            <v>Ch.ラ・ルヴィエール</v>
          </cell>
          <cell r="G351" t="str">
            <v>1994</v>
          </cell>
          <cell r="H351" t="str">
            <v>赤</v>
          </cell>
          <cell r="I351"/>
          <cell r="J351" t="str">
            <v>グラーヴ</v>
          </cell>
          <cell r="K351">
            <v>750</v>
          </cell>
          <cell r="L351"/>
          <cell r="M351">
            <v>28.04</v>
          </cell>
          <cell r="N351">
            <v>132</v>
          </cell>
          <cell r="O351">
            <v>350</v>
          </cell>
          <cell r="P351">
            <v>4067.4851199999998</v>
          </cell>
          <cell r="Q351">
            <v>93.75</v>
          </cell>
          <cell r="R351">
            <v>4311.2351199999994</v>
          </cell>
          <cell r="S351">
            <v>5312.0413176470583</v>
          </cell>
          <cell r="T351">
            <v>10600</v>
          </cell>
          <cell r="U351">
            <v>3959</v>
          </cell>
          <cell r="V351">
            <v>4857.6470588235297</v>
          </cell>
          <cell r="W351">
            <v>9700</v>
          </cell>
          <cell r="X351">
            <v>9900</v>
          </cell>
        </row>
        <row r="352">
          <cell r="B352" t="str">
            <v>9R220311</v>
          </cell>
          <cell r="C352" t="str">
            <v>完売</v>
          </cell>
          <cell r="D352"/>
          <cell r="E352">
            <v>0</v>
          </cell>
          <cell r="F352" t="str">
            <v>Ch.ラ・ルヴィエール・ブラン</v>
          </cell>
          <cell r="G352">
            <v>2011</v>
          </cell>
          <cell r="H352" t="str">
            <v>白</v>
          </cell>
          <cell r="I352"/>
          <cell r="J352" t="str">
            <v>グラーヴ</v>
          </cell>
          <cell r="K352">
            <v>750</v>
          </cell>
          <cell r="L352"/>
          <cell r="M352">
            <v>20.32</v>
          </cell>
          <cell r="N352">
            <v>132</v>
          </cell>
          <cell r="O352">
            <v>350</v>
          </cell>
          <cell r="P352">
            <v>3044.3689600000002</v>
          </cell>
          <cell r="Q352">
            <v>93.75</v>
          </cell>
          <cell r="R352">
            <v>3288.1189600000002</v>
          </cell>
          <cell r="S352">
            <v>4108.3752470588242</v>
          </cell>
          <cell r="T352">
            <v>8200</v>
          </cell>
          <cell r="U352">
            <v>3119.83</v>
          </cell>
          <cell r="V352">
            <v>3870.3882352941177</v>
          </cell>
          <cell r="W352">
            <v>7700</v>
          </cell>
          <cell r="X352">
            <v>7200</v>
          </cell>
        </row>
        <row r="353">
          <cell r="B353" t="str">
            <v>9R226866</v>
          </cell>
          <cell r="C353" t="str">
            <v>完売</v>
          </cell>
          <cell r="D353"/>
          <cell r="E353">
            <v>0</v>
          </cell>
          <cell r="F353" t="str">
            <v>Ch.ラ・ルヴィエール・ルージュ【マグナム】</v>
          </cell>
          <cell r="G353">
            <v>1966</v>
          </cell>
          <cell r="H353" t="str">
            <v>赤</v>
          </cell>
          <cell r="I353"/>
          <cell r="J353" t="str">
            <v>グラーヴ</v>
          </cell>
          <cell r="K353">
            <v>1500</v>
          </cell>
          <cell r="L353"/>
          <cell r="M353">
            <v>60</v>
          </cell>
          <cell r="N353">
            <v>132</v>
          </cell>
          <cell r="O353">
            <v>700</v>
          </cell>
          <cell r="P353">
            <v>8654.48</v>
          </cell>
          <cell r="Q353">
            <v>187.5</v>
          </cell>
          <cell r="R353">
            <v>9051.98</v>
          </cell>
          <cell r="S353">
            <v>10889.388235294118</v>
          </cell>
          <cell r="T353">
            <v>21800</v>
          </cell>
          <cell r="U353">
            <v>8798</v>
          </cell>
          <cell r="V353">
            <v>10550.588235294117</v>
          </cell>
          <cell r="W353">
            <v>21100</v>
          </cell>
          <cell r="X353">
            <v>24600</v>
          </cell>
        </row>
        <row r="354">
          <cell r="B354" t="str">
            <v>9R226870</v>
          </cell>
          <cell r="C354" t="str">
            <v>完売</v>
          </cell>
          <cell r="D354"/>
          <cell r="E354">
            <v>0</v>
          </cell>
          <cell r="F354" t="str">
            <v>Ch.ラ・ルヴィエール・ルージュ【マグナム】</v>
          </cell>
          <cell r="G354">
            <v>1970</v>
          </cell>
          <cell r="H354" t="str">
            <v>赤</v>
          </cell>
          <cell r="I354"/>
          <cell r="J354" t="str">
            <v>グラーヴ</v>
          </cell>
          <cell r="K354">
            <v>1500</v>
          </cell>
          <cell r="L354"/>
          <cell r="M354">
            <v>65</v>
          </cell>
          <cell r="N354">
            <v>132</v>
          </cell>
          <cell r="O354">
            <v>700</v>
          </cell>
          <cell r="P354">
            <v>9317.1200000000008</v>
          </cell>
          <cell r="Q354">
            <v>187.5</v>
          </cell>
          <cell r="R354">
            <v>9714.6200000000008</v>
          </cell>
          <cell r="S354">
            <v>11668.964705882354</v>
          </cell>
          <cell r="T354">
            <v>23300</v>
          </cell>
          <cell r="U354">
            <v>9364.5</v>
          </cell>
          <cell r="V354">
            <v>11217.058823529413</v>
          </cell>
          <cell r="W354">
            <v>22400</v>
          </cell>
          <cell r="X354">
            <v>23700</v>
          </cell>
        </row>
        <row r="355">
          <cell r="B355" t="str">
            <v>9R223704</v>
          </cell>
          <cell r="C355" t="str">
            <v>完売</v>
          </cell>
          <cell r="D355"/>
          <cell r="E355">
            <v>0</v>
          </cell>
          <cell r="F355" t="str">
            <v>Ch.ラヴィユ・オー・ブリオン</v>
          </cell>
          <cell r="G355">
            <v>2004</v>
          </cell>
          <cell r="H355" t="str">
            <v>白</v>
          </cell>
          <cell r="I355"/>
          <cell r="J355" t="str">
            <v>グラーヴ</v>
          </cell>
          <cell r="K355">
            <v>750</v>
          </cell>
          <cell r="L355" t="str">
            <v>９１＋点</v>
          </cell>
          <cell r="M355">
            <v>130</v>
          </cell>
          <cell r="N355">
            <v>132</v>
          </cell>
          <cell r="O355">
            <v>350</v>
          </cell>
          <cell r="P355">
            <v>17580.04</v>
          </cell>
          <cell r="Q355">
            <v>93.75</v>
          </cell>
          <cell r="R355">
            <v>17823.79</v>
          </cell>
          <cell r="S355">
            <v>21209.164705882355</v>
          </cell>
          <cell r="T355">
            <v>42400</v>
          </cell>
          <cell r="U355">
            <v>18197.71</v>
          </cell>
          <cell r="V355">
            <v>21609.070588235292</v>
          </cell>
          <cell r="W355">
            <v>43200</v>
          </cell>
          <cell r="X355">
            <v>42500</v>
          </cell>
        </row>
        <row r="356">
          <cell r="B356" t="str">
            <v>9R222914</v>
          </cell>
          <cell r="C356" t="str">
            <v>完売</v>
          </cell>
          <cell r="D356"/>
          <cell r="E356">
            <v>0</v>
          </cell>
          <cell r="F356" t="str">
            <v>Ch.ラトゥール・マルティヤック</v>
          </cell>
          <cell r="G356">
            <v>2014</v>
          </cell>
          <cell r="H356" t="str">
            <v>赤</v>
          </cell>
          <cell r="I356"/>
          <cell r="J356" t="str">
            <v>グラーヴ</v>
          </cell>
          <cell r="K356">
            <v>750</v>
          </cell>
          <cell r="L356"/>
          <cell r="M356">
            <v>21</v>
          </cell>
          <cell r="N356">
            <v>132</v>
          </cell>
          <cell r="O356">
            <v>350</v>
          </cell>
          <cell r="P356">
            <v>3134.4879999999998</v>
          </cell>
          <cell r="Q356">
            <v>93.75</v>
          </cell>
          <cell r="R356">
            <v>3378.2379999999998</v>
          </cell>
          <cell r="S356">
            <v>4214.3976470588241</v>
          </cell>
          <cell r="T356">
            <v>8400</v>
          </cell>
          <cell r="U356">
            <v>3210.5</v>
          </cell>
          <cell r="V356">
            <v>3977.0588235294117</v>
          </cell>
          <cell r="W356">
            <v>8000</v>
          </cell>
          <cell r="X356">
            <v>8700</v>
          </cell>
        </row>
        <row r="357">
          <cell r="B357" t="str">
            <v>9R227206</v>
          </cell>
          <cell r="C357" t="str">
            <v>完売</v>
          </cell>
          <cell r="D357"/>
          <cell r="E357">
            <v>0</v>
          </cell>
          <cell r="F357" t="str">
            <v>Ch.ラトゥール・マルティヤック・ブラン</v>
          </cell>
          <cell r="G357">
            <v>2006</v>
          </cell>
          <cell r="H357" t="str">
            <v>白</v>
          </cell>
          <cell r="I357"/>
          <cell r="J357" t="str">
            <v>グラーヴ</v>
          </cell>
          <cell r="K357">
            <v>750</v>
          </cell>
          <cell r="L357" t="str">
            <v>８７点</v>
          </cell>
          <cell r="M357">
            <v>21</v>
          </cell>
          <cell r="N357">
            <v>132</v>
          </cell>
          <cell r="O357">
            <v>350</v>
          </cell>
          <cell r="P357">
            <v>3134.4879999999998</v>
          </cell>
          <cell r="Q357">
            <v>93.75</v>
          </cell>
          <cell r="R357">
            <v>3378.2379999999998</v>
          </cell>
          <cell r="S357">
            <v>4214.3976470588241</v>
          </cell>
          <cell r="T357">
            <v>8400</v>
          </cell>
          <cell r="U357">
            <v>3420.2</v>
          </cell>
          <cell r="V357">
            <v>4223.7647058823532</v>
          </cell>
          <cell r="W357">
            <v>8400</v>
          </cell>
          <cell r="X357">
            <v>7800</v>
          </cell>
        </row>
        <row r="358">
          <cell r="B358" t="str">
            <v>9R227211</v>
          </cell>
          <cell r="C358" t="str">
            <v>完売</v>
          </cell>
          <cell r="D358"/>
          <cell r="E358">
            <v>0</v>
          </cell>
          <cell r="F358" t="str">
            <v>Ch.ラトゥール・マルティヤック・ブラン</v>
          </cell>
          <cell r="G358">
            <v>2011</v>
          </cell>
          <cell r="H358" t="str">
            <v>白</v>
          </cell>
          <cell r="I358"/>
          <cell r="J358" t="str">
            <v>グラーヴ</v>
          </cell>
          <cell r="K358">
            <v>750</v>
          </cell>
          <cell r="L358" t="str">
            <v>９０-９３点（WS)</v>
          </cell>
          <cell r="M358">
            <v>20</v>
          </cell>
          <cell r="N358">
            <v>132</v>
          </cell>
          <cell r="O358">
            <v>350</v>
          </cell>
          <cell r="P358">
            <v>3001.96</v>
          </cell>
          <cell r="Q358">
            <v>93.75</v>
          </cell>
          <cell r="R358">
            <v>3245.71</v>
          </cell>
          <cell r="S358">
            <v>4058.4823529411765</v>
          </cell>
          <cell r="T358">
            <v>8100</v>
          </cell>
          <cell r="U358">
            <v>2982</v>
          </cell>
          <cell r="V358">
            <v>3708.2352941176473</v>
          </cell>
          <cell r="W358">
            <v>7400</v>
          </cell>
          <cell r="X358">
            <v>7300</v>
          </cell>
        </row>
        <row r="359">
          <cell r="B359" t="str">
            <v>9R227216</v>
          </cell>
          <cell r="C359" t="str">
            <v>完売</v>
          </cell>
          <cell r="D359"/>
          <cell r="E359">
            <v>0</v>
          </cell>
          <cell r="F359" t="str">
            <v>Ch.ラトゥール・マルティヤック・ブラン</v>
          </cell>
          <cell r="G359">
            <v>2016</v>
          </cell>
          <cell r="H359" t="str">
            <v>白</v>
          </cell>
          <cell r="I359"/>
          <cell r="J359" t="str">
            <v>グラーヴ</v>
          </cell>
          <cell r="K359">
            <v>750</v>
          </cell>
          <cell r="L359" t="str">
            <v>９１点</v>
          </cell>
          <cell r="M359">
            <v>22.8</v>
          </cell>
          <cell r="N359">
            <v>132</v>
          </cell>
          <cell r="O359">
            <v>350</v>
          </cell>
          <cell r="P359">
            <v>3373.0383999999999</v>
          </cell>
          <cell r="Q359">
            <v>93.75</v>
          </cell>
          <cell r="R359">
            <v>3616.7883999999999</v>
          </cell>
          <cell r="S359">
            <v>4495.0451764705886</v>
          </cell>
          <cell r="T359">
            <v>9000</v>
          </cell>
          <cell r="U359">
            <v>3112.42</v>
          </cell>
          <cell r="V359">
            <v>3861.6705882352944</v>
          </cell>
          <cell r="W359">
            <v>7700</v>
          </cell>
          <cell r="X359">
            <v>8300</v>
          </cell>
        </row>
        <row r="360">
          <cell r="B360" t="str">
            <v>9R225009</v>
          </cell>
          <cell r="C360" t="str">
            <v>完売</v>
          </cell>
          <cell r="D360"/>
          <cell r="E360">
            <v>0</v>
          </cell>
          <cell r="F360" t="str">
            <v>Ch.ラリヴェ・オー・ブリオン</v>
          </cell>
          <cell r="G360">
            <v>2009</v>
          </cell>
          <cell r="H360" t="str">
            <v>赤</v>
          </cell>
          <cell r="I360"/>
          <cell r="J360" t="str">
            <v>グラーヴ</v>
          </cell>
          <cell r="K360">
            <v>750</v>
          </cell>
          <cell r="L360" t="str">
            <v>９１点</v>
          </cell>
          <cell r="M360">
            <v>28.7</v>
          </cell>
          <cell r="N360">
            <v>132</v>
          </cell>
          <cell r="O360">
            <v>350</v>
          </cell>
          <cell r="P360">
            <v>4154.9535999999998</v>
          </cell>
          <cell r="Q360">
            <v>93.75</v>
          </cell>
          <cell r="R360">
            <v>4398.7035999999998</v>
          </cell>
          <cell r="S360">
            <v>5414.9454117647056</v>
          </cell>
          <cell r="T360">
            <v>10800</v>
          </cell>
          <cell r="U360">
            <v>4401.33</v>
          </cell>
          <cell r="V360">
            <v>5378.035294117647</v>
          </cell>
          <cell r="W360">
            <v>10800</v>
          </cell>
          <cell r="X360">
            <v>10300</v>
          </cell>
        </row>
        <row r="361">
          <cell r="B361" t="str">
            <v>9R225017</v>
          </cell>
          <cell r="C361" t="str">
            <v>完売</v>
          </cell>
          <cell r="D361"/>
          <cell r="E361">
            <v>0</v>
          </cell>
          <cell r="F361" t="str">
            <v>Ch.ラリヴェ・オー・ブリオン</v>
          </cell>
          <cell r="G361" t="str">
            <v>2017</v>
          </cell>
          <cell r="H361" t="str">
            <v>赤</v>
          </cell>
          <cell r="I361"/>
          <cell r="J361" t="str">
            <v>グラーヴ</v>
          </cell>
          <cell r="K361">
            <v>750</v>
          </cell>
          <cell r="L361"/>
          <cell r="M361">
            <v>23.5</v>
          </cell>
          <cell r="N361">
            <v>132</v>
          </cell>
          <cell r="O361">
            <v>350</v>
          </cell>
          <cell r="P361">
            <v>3465.808</v>
          </cell>
          <cell r="Q361">
            <v>93.75</v>
          </cell>
          <cell r="R361">
            <v>3709.558</v>
          </cell>
          <cell r="S361">
            <v>4604.185882352941</v>
          </cell>
          <cell r="T361">
            <v>9200</v>
          </cell>
          <cell r="U361">
            <v>3576.14</v>
          </cell>
          <cell r="V361">
            <v>4407.2235294117645</v>
          </cell>
          <cell r="W361">
            <v>8800</v>
          </cell>
          <cell r="X361">
            <v>8600</v>
          </cell>
        </row>
        <row r="362">
          <cell r="B362" t="str">
            <v>9R223501</v>
          </cell>
          <cell r="C362" t="str">
            <v>完売</v>
          </cell>
          <cell r="D362"/>
          <cell r="E362">
            <v>0</v>
          </cell>
          <cell r="F362" t="str">
            <v>Ch.レ・カルム・オー・ブリオン</v>
          </cell>
          <cell r="G362">
            <v>2001</v>
          </cell>
          <cell r="H362" t="str">
            <v>赤</v>
          </cell>
          <cell r="I362" t="str">
            <v/>
          </cell>
          <cell r="J362" t="str">
            <v>グラーヴ</v>
          </cell>
          <cell r="K362">
            <v>750</v>
          </cell>
          <cell r="L362" t="str">
            <v>８９点</v>
          </cell>
          <cell r="M362">
            <v>38.200000000000003</v>
          </cell>
          <cell r="N362">
            <v>132</v>
          </cell>
          <cell r="O362">
            <v>350</v>
          </cell>
          <cell r="P362">
            <v>5413.9696000000004</v>
          </cell>
          <cell r="Q362">
            <v>93.75</v>
          </cell>
          <cell r="R362">
            <v>5657.7196000000004</v>
          </cell>
          <cell r="S362">
            <v>6896.1407058823534</v>
          </cell>
          <cell r="T362">
            <v>13800</v>
          </cell>
          <cell r="U362">
            <v>5099.66</v>
          </cell>
          <cell r="V362">
            <v>6199.6</v>
          </cell>
          <cell r="W362">
            <v>12400</v>
          </cell>
          <cell r="X362">
            <v>11400</v>
          </cell>
        </row>
        <row r="363">
          <cell r="B363" t="str">
            <v>9R225409</v>
          </cell>
          <cell r="C363" t="str">
            <v>完売</v>
          </cell>
          <cell r="D363"/>
          <cell r="E363">
            <v>0</v>
          </cell>
          <cell r="F363" t="str">
            <v>Ch.レスポー・マルティヤック</v>
          </cell>
          <cell r="G363">
            <v>2009</v>
          </cell>
          <cell r="H363" t="str">
            <v>赤</v>
          </cell>
          <cell r="I363"/>
          <cell r="J363" t="str">
            <v>グラーヴ</v>
          </cell>
          <cell r="K363">
            <v>750</v>
          </cell>
          <cell r="L363"/>
          <cell r="M363">
            <v>17.5</v>
          </cell>
          <cell r="N363">
            <v>132</v>
          </cell>
          <cell r="O363">
            <v>350</v>
          </cell>
          <cell r="P363">
            <v>2670.64</v>
          </cell>
          <cell r="Q363">
            <v>93.75</v>
          </cell>
          <cell r="R363">
            <v>2914.39</v>
          </cell>
          <cell r="S363">
            <v>3668.6941176470586</v>
          </cell>
          <cell r="T363">
            <v>7300</v>
          </cell>
          <cell r="U363">
            <v>2194.54</v>
          </cell>
          <cell r="V363">
            <v>2781.8117647058825</v>
          </cell>
          <cell r="W363">
            <v>5600</v>
          </cell>
          <cell r="X363">
            <v>6000</v>
          </cell>
        </row>
        <row r="364">
          <cell r="B364" t="str">
            <v>9R226407</v>
          </cell>
          <cell r="C364" t="str">
            <v>完売</v>
          </cell>
          <cell r="D364"/>
          <cell r="E364">
            <v>0</v>
          </cell>
          <cell r="F364" t="str">
            <v>エリタージュ・ペサック・レオニャン</v>
          </cell>
          <cell r="G364">
            <v>2007</v>
          </cell>
          <cell r="H364" t="str">
            <v>赤</v>
          </cell>
          <cell r="I364"/>
          <cell r="J364" t="str">
            <v>グラーヴ</v>
          </cell>
          <cell r="K364">
            <v>750</v>
          </cell>
          <cell r="L364" t="str">
            <v>【継承】を意味する逸品</v>
          </cell>
          <cell r="M364">
            <v>8.25</v>
          </cell>
          <cell r="N364">
            <v>132</v>
          </cell>
          <cell r="O364">
            <v>350</v>
          </cell>
          <cell r="P364">
            <v>1444.7560000000001</v>
          </cell>
          <cell r="Q364">
            <v>93.75</v>
          </cell>
          <cell r="R364">
            <v>1688.5060000000001</v>
          </cell>
          <cell r="S364">
            <v>2226.477647058824</v>
          </cell>
          <cell r="T364">
            <v>4500</v>
          </cell>
          <cell r="U364">
            <v>1423.5</v>
          </cell>
          <cell r="V364">
            <v>1874.7058823529412</v>
          </cell>
          <cell r="W364">
            <v>3700</v>
          </cell>
          <cell r="X364">
            <v>3900</v>
          </cell>
        </row>
        <row r="365">
          <cell r="B365" t="str">
            <v>9R227113</v>
          </cell>
          <cell r="C365" t="str">
            <v>完売</v>
          </cell>
          <cell r="D365"/>
          <cell r="E365">
            <v>0</v>
          </cell>
          <cell r="F365" t="str">
            <v>クラルテ・ド・オー・ブリオン・ブラン</v>
          </cell>
          <cell r="G365">
            <v>2013</v>
          </cell>
          <cell r="H365" t="str">
            <v>白</v>
          </cell>
          <cell r="I365"/>
          <cell r="J365" t="str">
            <v>グラーヴ</v>
          </cell>
          <cell r="K365">
            <v>750</v>
          </cell>
          <cell r="L365"/>
          <cell r="M365">
            <v>60</v>
          </cell>
          <cell r="N365">
            <v>132</v>
          </cell>
          <cell r="O365">
            <v>350</v>
          </cell>
          <cell r="P365">
            <v>8303.08</v>
          </cell>
          <cell r="Q365">
            <v>93.75</v>
          </cell>
          <cell r="R365">
            <v>8546.83</v>
          </cell>
          <cell r="S365">
            <v>10295.094117647059</v>
          </cell>
          <cell r="T365">
            <v>20600</v>
          </cell>
          <cell r="U365">
            <v>8566.6299999999992</v>
          </cell>
          <cell r="V365">
            <v>10278.388235294116</v>
          </cell>
          <cell r="W365">
            <v>20600</v>
          </cell>
          <cell r="X365">
            <v>20300</v>
          </cell>
        </row>
        <row r="366">
          <cell r="B366" t="str">
            <v>9R225708</v>
          </cell>
          <cell r="C366" t="str">
            <v>完売</v>
          </cell>
          <cell r="D366"/>
          <cell r="E366">
            <v>0</v>
          </cell>
          <cell r="F366" t="str">
            <v>クロ・フロリデーヌ・ルージュ</v>
          </cell>
          <cell r="G366">
            <v>2008</v>
          </cell>
          <cell r="H366" t="str">
            <v>赤</v>
          </cell>
          <cell r="I366"/>
          <cell r="J366" t="str">
            <v>グラーヴ</v>
          </cell>
          <cell r="K366">
            <v>750</v>
          </cell>
          <cell r="L366"/>
          <cell r="M366">
            <v>9.1999999999999993</v>
          </cell>
          <cell r="N366">
            <v>132</v>
          </cell>
          <cell r="O366">
            <v>350</v>
          </cell>
          <cell r="P366">
            <v>1570.6575999999998</v>
          </cell>
          <cell r="Q366">
            <v>93.75</v>
          </cell>
          <cell r="R366">
            <v>1814.4075999999998</v>
          </cell>
          <cell r="S366">
            <v>2374.5971764705882</v>
          </cell>
          <cell r="T366">
            <v>4700</v>
          </cell>
          <cell r="U366">
            <v>1224.5999999999999</v>
          </cell>
          <cell r="V366">
            <v>1640.7058823529412</v>
          </cell>
          <cell r="W366">
            <v>3300</v>
          </cell>
          <cell r="X366">
            <v>3600</v>
          </cell>
        </row>
        <row r="367">
          <cell r="B367" t="str">
            <v>9R226110</v>
          </cell>
          <cell r="C367" t="str">
            <v>完売</v>
          </cell>
          <cell r="D367"/>
          <cell r="E367">
            <v>0</v>
          </cell>
          <cell r="F367" t="str">
            <v>クロ・マルサレット</v>
          </cell>
          <cell r="G367">
            <v>2010</v>
          </cell>
          <cell r="H367" t="str">
            <v>赤</v>
          </cell>
          <cell r="I367"/>
          <cell r="J367" t="str">
            <v>グラーヴ</v>
          </cell>
          <cell r="K367">
            <v>750</v>
          </cell>
          <cell r="L367" t="str">
            <v>９１－９３点</v>
          </cell>
          <cell r="M367">
            <v>16.5</v>
          </cell>
          <cell r="N367">
            <v>132</v>
          </cell>
          <cell r="O367">
            <v>350</v>
          </cell>
          <cell r="P367">
            <v>2538.1120000000001</v>
          </cell>
          <cell r="Q367">
            <v>93.75</v>
          </cell>
          <cell r="R367">
            <v>2781.8620000000001</v>
          </cell>
          <cell r="S367">
            <v>3512.778823529412</v>
          </cell>
          <cell r="T367">
            <v>7000</v>
          </cell>
          <cell r="U367">
            <v>2479</v>
          </cell>
          <cell r="V367">
            <v>3116.4705882352941</v>
          </cell>
          <cell r="W367">
            <v>6200</v>
          </cell>
          <cell r="X367">
            <v>6500</v>
          </cell>
        </row>
        <row r="368">
          <cell r="B368" t="str">
            <v>9R222309</v>
          </cell>
          <cell r="C368" t="str">
            <v>完売</v>
          </cell>
          <cell r="D368"/>
          <cell r="E368">
            <v>0</v>
          </cell>
          <cell r="F368" t="str">
            <v>ドメーヌ・ド・シュヴァリエ・ブラン</v>
          </cell>
          <cell r="G368">
            <v>2009</v>
          </cell>
          <cell r="H368" t="str">
            <v>白</v>
          </cell>
          <cell r="I368"/>
          <cell r="J368" t="str">
            <v>グラーヴ</v>
          </cell>
          <cell r="K368">
            <v>750</v>
          </cell>
          <cell r="L368" t="str">
            <v>９５－９８点</v>
          </cell>
          <cell r="M368">
            <v>80</v>
          </cell>
          <cell r="N368">
            <v>132</v>
          </cell>
          <cell r="O368">
            <v>350</v>
          </cell>
          <cell r="P368">
            <v>10953.64</v>
          </cell>
          <cell r="Q368">
            <v>93.75</v>
          </cell>
          <cell r="R368">
            <v>11197.39</v>
          </cell>
          <cell r="S368">
            <v>13413.4</v>
          </cell>
          <cell r="T368">
            <v>26800</v>
          </cell>
          <cell r="U368">
            <v>10626.66</v>
          </cell>
          <cell r="V368">
            <v>12701.952941176471</v>
          </cell>
          <cell r="W368">
            <v>25400</v>
          </cell>
          <cell r="X368">
            <v>19000</v>
          </cell>
        </row>
        <row r="369">
          <cell r="B369" t="str">
            <v>9R222314</v>
          </cell>
          <cell r="C369" t="str">
            <v>完売</v>
          </cell>
          <cell r="D369"/>
          <cell r="E369">
            <v>0</v>
          </cell>
          <cell r="F369" t="str">
            <v>ドメーヌ・ド・シュヴァリエ・ブラン</v>
          </cell>
          <cell r="G369">
            <v>2014</v>
          </cell>
          <cell r="H369" t="str">
            <v>白</v>
          </cell>
          <cell r="I369"/>
          <cell r="J369" t="str">
            <v>グラーヴ</v>
          </cell>
          <cell r="K369">
            <v>750</v>
          </cell>
          <cell r="L369" t="str">
            <v>WA95</v>
          </cell>
          <cell r="M369">
            <v>65</v>
          </cell>
          <cell r="N369">
            <v>132</v>
          </cell>
          <cell r="O369">
            <v>350</v>
          </cell>
          <cell r="P369">
            <v>8965.7199999999993</v>
          </cell>
          <cell r="Q369">
            <v>93.75</v>
          </cell>
          <cell r="R369">
            <v>9209.4699999999993</v>
          </cell>
          <cell r="S369">
            <v>11074.670588235294</v>
          </cell>
          <cell r="T369">
            <v>22100</v>
          </cell>
          <cell r="U369">
            <v>8906.31</v>
          </cell>
          <cell r="V369">
            <v>10678.011764705881</v>
          </cell>
          <cell r="W369">
            <v>21400</v>
          </cell>
          <cell r="X369">
            <v>22100</v>
          </cell>
        </row>
        <row r="370">
          <cell r="B370" t="str">
            <v>9R222416</v>
          </cell>
          <cell r="C370" t="str">
            <v>完売</v>
          </cell>
          <cell r="D370"/>
          <cell r="E370">
            <v>0</v>
          </cell>
          <cell r="F370" t="str">
            <v>ドメーヌ・ド・シュヴァリエ・ルージュ</v>
          </cell>
          <cell r="G370">
            <v>2016</v>
          </cell>
          <cell r="H370" t="str">
            <v>赤</v>
          </cell>
          <cell r="I370" t="str">
            <v/>
          </cell>
          <cell r="J370" t="str">
            <v>グラーヴ</v>
          </cell>
          <cell r="K370">
            <v>750</v>
          </cell>
          <cell r="L370"/>
          <cell r="M370"/>
          <cell r="N370">
            <v>132</v>
          </cell>
          <cell r="O370">
            <v>350</v>
          </cell>
          <cell r="P370">
            <v>351.4</v>
          </cell>
          <cell r="Q370">
            <v>52.709999999999994</v>
          </cell>
          <cell r="R370">
            <v>554.1099999999999</v>
          </cell>
          <cell r="S370">
            <v>891.89411764705869</v>
          </cell>
          <cell r="T370">
            <v>1800</v>
          </cell>
          <cell r="U370">
            <v>9328.3700000000008</v>
          </cell>
          <cell r="V370">
            <v>11174.552941176471</v>
          </cell>
          <cell r="W370">
            <v>22300</v>
          </cell>
          <cell r="X370">
            <v>22900</v>
          </cell>
        </row>
        <row r="371">
          <cell r="B371" t="str">
            <v>9R222499</v>
          </cell>
          <cell r="C371" t="str">
            <v>完売</v>
          </cell>
          <cell r="D371"/>
          <cell r="E371">
            <v>0</v>
          </cell>
          <cell r="F371" t="str">
            <v>ドメーヌ・ド・シュヴァリエ・ルージュ</v>
          </cell>
          <cell r="G371">
            <v>1999</v>
          </cell>
          <cell r="H371" t="str">
            <v>赤</v>
          </cell>
          <cell r="I371"/>
          <cell r="J371" t="str">
            <v>グラーヴ</v>
          </cell>
          <cell r="K371">
            <v>750</v>
          </cell>
          <cell r="L371" t="str">
            <v>８７点</v>
          </cell>
          <cell r="M371">
            <v>51.05</v>
          </cell>
          <cell r="N371">
            <v>132</v>
          </cell>
          <cell r="O371">
            <v>350</v>
          </cell>
          <cell r="P371">
            <v>7116.9543999999996</v>
          </cell>
          <cell r="Q371">
            <v>93.75</v>
          </cell>
          <cell r="R371">
            <v>7360.7043999999996</v>
          </cell>
          <cell r="S371">
            <v>8899.6522352941174</v>
          </cell>
          <cell r="T371">
            <v>17800</v>
          </cell>
          <cell r="U371">
            <v>6913.5</v>
          </cell>
          <cell r="V371">
            <v>8333.5294117647063</v>
          </cell>
          <cell r="W371">
            <v>16700</v>
          </cell>
          <cell r="X371">
            <v>18000</v>
          </cell>
        </row>
        <row r="372">
          <cell r="B372" t="str">
            <v>9R222413</v>
          </cell>
          <cell r="C372">
            <v>6</v>
          </cell>
          <cell r="D372"/>
          <cell r="E372">
            <v>6</v>
          </cell>
          <cell r="F372" t="str">
            <v>ドメーヌ・ド・シュヴァリエ・ルージュ</v>
          </cell>
          <cell r="G372">
            <v>2013</v>
          </cell>
          <cell r="H372" t="str">
            <v>赤</v>
          </cell>
          <cell r="I372" t="str">
            <v/>
          </cell>
          <cell r="J372" t="str">
            <v>グラーヴ</v>
          </cell>
          <cell r="K372">
            <v>750</v>
          </cell>
          <cell r="L372" t="str">
            <v>WA90</v>
          </cell>
          <cell r="M372">
            <v>30</v>
          </cell>
          <cell r="N372">
            <v>132</v>
          </cell>
          <cell r="O372">
            <v>350</v>
          </cell>
          <cell r="P372">
            <v>4327.24</v>
          </cell>
          <cell r="Q372">
            <v>93.75</v>
          </cell>
          <cell r="R372">
            <v>4570.99</v>
          </cell>
          <cell r="S372">
            <v>5617.6352941176474</v>
          </cell>
          <cell r="T372">
            <v>11200</v>
          </cell>
          <cell r="U372">
            <v>4458.33</v>
          </cell>
          <cell r="V372">
            <v>5445.0941176470587</v>
          </cell>
          <cell r="W372">
            <v>10900</v>
          </cell>
          <cell r="X372">
            <v>12100</v>
          </cell>
        </row>
        <row r="373">
          <cell r="B373" t="str">
            <v>9R222414</v>
          </cell>
          <cell r="C373">
            <v>4</v>
          </cell>
          <cell r="D373"/>
          <cell r="E373">
            <v>4</v>
          </cell>
          <cell r="F373" t="str">
            <v>ドメーヌ・ド・シュヴァリエ・ルージュ</v>
          </cell>
          <cell r="G373">
            <v>2014</v>
          </cell>
          <cell r="H373" t="str">
            <v>赤</v>
          </cell>
          <cell r="I373" t="str">
            <v/>
          </cell>
          <cell r="J373" t="str">
            <v>グラーヴ</v>
          </cell>
          <cell r="K373">
            <v>750</v>
          </cell>
          <cell r="L373" t="str">
            <v>WA93</v>
          </cell>
          <cell r="M373">
            <v>39.9</v>
          </cell>
          <cell r="N373">
            <v>132</v>
          </cell>
          <cell r="O373">
            <v>350</v>
          </cell>
          <cell r="P373">
            <v>5639.2672000000002</v>
          </cell>
          <cell r="Q373">
            <v>93.75</v>
          </cell>
          <cell r="R373">
            <v>5883.0172000000002</v>
          </cell>
          <cell r="S373">
            <v>7161.1967058823529</v>
          </cell>
          <cell r="T373">
            <v>14300</v>
          </cell>
          <cell r="U373">
            <v>5750.5</v>
          </cell>
          <cell r="V373">
            <v>6965.2941176470586</v>
          </cell>
          <cell r="W373">
            <v>13900</v>
          </cell>
          <cell r="X373">
            <v>15300</v>
          </cell>
        </row>
        <row r="374">
          <cell r="B374" t="str">
            <v>9R220705</v>
          </cell>
          <cell r="C374" t="str">
            <v>完売</v>
          </cell>
          <cell r="D374"/>
          <cell r="E374">
            <v>0</v>
          </cell>
          <cell r="F374" t="str">
            <v>バアン・オー・ブリオン</v>
          </cell>
          <cell r="G374">
            <v>2005</v>
          </cell>
          <cell r="H374" t="str">
            <v>赤</v>
          </cell>
          <cell r="I374" t="str">
            <v>オー・ブリオン</v>
          </cell>
          <cell r="J374" t="str">
            <v>グラーヴ</v>
          </cell>
          <cell r="K374">
            <v>750</v>
          </cell>
          <cell r="L374"/>
          <cell r="M374">
            <v>105</v>
          </cell>
          <cell r="N374">
            <v>132</v>
          </cell>
          <cell r="O374">
            <v>350</v>
          </cell>
          <cell r="P374">
            <v>14266.84</v>
          </cell>
          <cell r="Q374">
            <v>93.75</v>
          </cell>
          <cell r="R374">
            <v>14510.59</v>
          </cell>
          <cell r="S374">
            <v>17311.282352941176</v>
          </cell>
          <cell r="T374">
            <v>34600</v>
          </cell>
          <cell r="U374">
            <v>13426.5</v>
          </cell>
          <cell r="V374">
            <v>15995.882352941177</v>
          </cell>
          <cell r="W374">
            <v>32000</v>
          </cell>
          <cell r="X374">
            <v>33500</v>
          </cell>
        </row>
        <row r="375">
          <cell r="B375" t="str">
            <v>9R220706</v>
          </cell>
          <cell r="C375" t="str">
            <v>完売</v>
          </cell>
          <cell r="D375"/>
          <cell r="E375">
            <v>0</v>
          </cell>
          <cell r="F375" t="str">
            <v>バアン・オー・ブリオン</v>
          </cell>
          <cell r="G375">
            <v>2006</v>
          </cell>
          <cell r="H375" t="str">
            <v>赤</v>
          </cell>
          <cell r="I375" t="str">
            <v>オー・ブリオン</v>
          </cell>
          <cell r="J375" t="str">
            <v>グラーヴ</v>
          </cell>
          <cell r="K375">
            <v>750</v>
          </cell>
          <cell r="L375" t="str">
            <v>セカンドラベル、８８点</v>
          </cell>
          <cell r="M375">
            <v>75</v>
          </cell>
          <cell r="N375">
            <v>132</v>
          </cell>
          <cell r="O375">
            <v>350</v>
          </cell>
          <cell r="P375">
            <v>10291</v>
          </cell>
          <cell r="Q375">
            <v>93.75</v>
          </cell>
          <cell r="R375">
            <v>10534.75</v>
          </cell>
          <cell r="S375">
            <v>12633.823529411766</v>
          </cell>
          <cell r="T375">
            <v>25300</v>
          </cell>
          <cell r="U375">
            <v>10127</v>
          </cell>
          <cell r="V375">
            <v>12114.117647058823</v>
          </cell>
          <cell r="W375">
            <v>24200</v>
          </cell>
          <cell r="X375">
            <v>21400</v>
          </cell>
        </row>
        <row r="376">
          <cell r="B376" t="str">
            <v>9R223807</v>
          </cell>
          <cell r="C376" t="str">
            <v>完売</v>
          </cell>
          <cell r="D376"/>
          <cell r="E376">
            <v>0</v>
          </cell>
          <cell r="F376" t="str">
            <v>ラ・シャペル・ド・ラ・ミッション・オー・ブリオン</v>
          </cell>
          <cell r="G376">
            <v>2007</v>
          </cell>
          <cell r="H376" t="str">
            <v>赤</v>
          </cell>
          <cell r="I376" t="str">
            <v>ラ・ミッション・オー・ブリオン</v>
          </cell>
          <cell r="J376" t="str">
            <v>グラーヴ</v>
          </cell>
          <cell r="K376">
            <v>750</v>
          </cell>
          <cell r="L376" t="str">
            <v>セカンドラベル</v>
          </cell>
          <cell r="M376">
            <v>32.700000000000003</v>
          </cell>
          <cell r="N376">
            <v>132</v>
          </cell>
          <cell r="O376">
            <v>350</v>
          </cell>
          <cell r="P376">
            <v>4685.0656000000008</v>
          </cell>
          <cell r="Q376">
            <v>93.75</v>
          </cell>
          <cell r="R376">
            <v>4928.8156000000008</v>
          </cell>
          <cell r="S376">
            <v>6038.606588235295</v>
          </cell>
          <cell r="T376">
            <v>12100</v>
          </cell>
          <cell r="U376">
            <v>0</v>
          </cell>
          <cell r="V376">
            <v>200</v>
          </cell>
          <cell r="W376">
            <v>400</v>
          </cell>
          <cell r="X376">
            <v>10300</v>
          </cell>
        </row>
        <row r="377">
          <cell r="B377" t="str">
            <v>9R227315</v>
          </cell>
          <cell r="C377" t="str">
            <v>完売</v>
          </cell>
          <cell r="D377"/>
          <cell r="E377">
            <v>0</v>
          </cell>
          <cell r="F377" t="str">
            <v>ラ・シャペル・ド・ラ・ミッション・オー・ブリオン[ハーフ]</v>
          </cell>
          <cell r="G377">
            <v>2015</v>
          </cell>
          <cell r="H377" t="str">
            <v>赤</v>
          </cell>
          <cell r="I377" t="str">
            <v>ラ・ミッション・オー・ブリオン</v>
          </cell>
          <cell r="J377" t="str">
            <v>グラーヴ</v>
          </cell>
          <cell r="K377">
            <v>375</v>
          </cell>
          <cell r="L377" t="str">
            <v>セカンドラベル</v>
          </cell>
          <cell r="M377">
            <v>30.65</v>
          </cell>
          <cell r="N377">
            <v>132</v>
          </cell>
          <cell r="O377">
            <v>175</v>
          </cell>
          <cell r="P377">
            <v>4237.6831999999995</v>
          </cell>
          <cell r="Q377">
            <v>46.875</v>
          </cell>
          <cell r="R377">
            <v>4404.5581999999995</v>
          </cell>
          <cell r="S377">
            <v>5421.8331764705881</v>
          </cell>
          <cell r="T377">
            <v>10800</v>
          </cell>
          <cell r="U377">
            <v>4359.62</v>
          </cell>
          <cell r="V377">
            <v>5328.964705882353</v>
          </cell>
          <cell r="W377">
            <v>10700</v>
          </cell>
          <cell r="X377">
            <v>10400</v>
          </cell>
        </row>
        <row r="378">
          <cell r="B378" t="str">
            <v>9R220607</v>
          </cell>
          <cell r="C378" t="str">
            <v>完売</v>
          </cell>
          <cell r="D378"/>
          <cell r="E378">
            <v>0</v>
          </cell>
          <cell r="F378" t="str">
            <v>ラ・パルド・ド・オー・バイイ</v>
          </cell>
          <cell r="G378">
            <v>2007</v>
          </cell>
          <cell r="H378" t="str">
            <v>赤</v>
          </cell>
          <cell r="I378" t="str">
            <v>オー・バイイ</v>
          </cell>
          <cell r="J378" t="str">
            <v>グラーヴ</v>
          </cell>
          <cell r="K378">
            <v>750</v>
          </cell>
          <cell r="L378" t="str">
            <v>セカンドラベル</v>
          </cell>
          <cell r="M378">
            <v>13</v>
          </cell>
          <cell r="N378">
            <v>132</v>
          </cell>
          <cell r="O378">
            <v>350</v>
          </cell>
          <cell r="P378">
            <v>2074.2640000000001</v>
          </cell>
          <cell r="Q378">
            <v>93.75</v>
          </cell>
          <cell r="R378">
            <v>2318.0140000000001</v>
          </cell>
          <cell r="S378">
            <v>2967.0752941176474</v>
          </cell>
          <cell r="T378">
            <v>5900</v>
          </cell>
          <cell r="U378">
            <v>2212</v>
          </cell>
          <cell r="V378">
            <v>2802.3529411764707</v>
          </cell>
          <cell r="W378">
            <v>5600</v>
          </cell>
          <cell r="X378">
            <v>5600</v>
          </cell>
        </row>
        <row r="379">
          <cell r="B379" t="str">
            <v>9R220609</v>
          </cell>
          <cell r="C379" t="str">
            <v>完売</v>
          </cell>
          <cell r="D379"/>
          <cell r="E379">
            <v>0</v>
          </cell>
          <cell r="F379" t="str">
            <v>ラ・パルド・ド・オー・バイイ</v>
          </cell>
          <cell r="G379">
            <v>2009</v>
          </cell>
          <cell r="H379" t="str">
            <v>赤</v>
          </cell>
          <cell r="I379" t="str">
            <v>オー・バイイ</v>
          </cell>
          <cell r="J379" t="str">
            <v>グラーヴ</v>
          </cell>
          <cell r="K379">
            <v>750</v>
          </cell>
          <cell r="L379" t="str">
            <v>セカンドラベル、９２点</v>
          </cell>
          <cell r="M379">
            <v>18.5</v>
          </cell>
          <cell r="N379">
            <v>132</v>
          </cell>
          <cell r="O379">
            <v>350</v>
          </cell>
          <cell r="P379">
            <v>2803.1680000000001</v>
          </cell>
          <cell r="Q379">
            <v>93.75</v>
          </cell>
          <cell r="R379">
            <v>3046.9180000000001</v>
          </cell>
          <cell r="S379">
            <v>3824.6094117647062</v>
          </cell>
          <cell r="T379">
            <v>7600</v>
          </cell>
          <cell r="U379">
            <v>0</v>
          </cell>
          <cell r="V379">
            <v>200</v>
          </cell>
          <cell r="W379">
            <v>400</v>
          </cell>
          <cell r="X379">
            <v>6200</v>
          </cell>
        </row>
        <row r="380">
          <cell r="B380" t="str">
            <v>9R220615</v>
          </cell>
          <cell r="C380" t="str">
            <v>完売</v>
          </cell>
          <cell r="D380"/>
          <cell r="E380">
            <v>0</v>
          </cell>
          <cell r="F380" t="str">
            <v>ラ・パルド・ド・オー・バイイ</v>
          </cell>
          <cell r="G380">
            <v>2015</v>
          </cell>
          <cell r="H380" t="str">
            <v>赤</v>
          </cell>
          <cell r="I380" t="str">
            <v>オー・バイイ</v>
          </cell>
          <cell r="J380" t="str">
            <v>グラーヴ</v>
          </cell>
          <cell r="K380">
            <v>750</v>
          </cell>
          <cell r="L380"/>
          <cell r="M380">
            <v>18</v>
          </cell>
          <cell r="N380">
            <v>132</v>
          </cell>
          <cell r="O380">
            <v>350</v>
          </cell>
          <cell r="P380">
            <v>2736.904</v>
          </cell>
          <cell r="Q380">
            <v>93.75</v>
          </cell>
          <cell r="R380">
            <v>2980.654</v>
          </cell>
          <cell r="S380">
            <v>3746.6517647058822</v>
          </cell>
          <cell r="T380">
            <v>7500</v>
          </cell>
          <cell r="U380">
            <v>2922.33</v>
          </cell>
          <cell r="V380">
            <v>3638.035294117647</v>
          </cell>
          <cell r="W380">
            <v>7300</v>
          </cell>
          <cell r="X380">
            <v>7300</v>
          </cell>
        </row>
        <row r="381">
          <cell r="B381" t="str">
            <v>9R228210</v>
          </cell>
          <cell r="C381" t="str">
            <v>完売</v>
          </cell>
          <cell r="D381"/>
          <cell r="E381">
            <v>0</v>
          </cell>
          <cell r="F381" t="str">
            <v>ラ・レゼルヴ・ド・マラルティック・ブラン</v>
          </cell>
          <cell r="G381">
            <v>2010</v>
          </cell>
          <cell r="H381" t="str">
            <v>白</v>
          </cell>
          <cell r="I381" t="str">
            <v>マラルティック・ラグラヴィエール</v>
          </cell>
          <cell r="J381" t="str">
            <v>グラーヴ</v>
          </cell>
          <cell r="K381">
            <v>750</v>
          </cell>
          <cell r="L381" t="str">
            <v>93-95点</v>
          </cell>
          <cell r="M381">
            <v>14.5</v>
          </cell>
          <cell r="N381">
            <v>132</v>
          </cell>
          <cell r="O381">
            <v>350</v>
          </cell>
          <cell r="P381">
            <v>2273.056</v>
          </cell>
          <cell r="Q381">
            <v>93.75</v>
          </cell>
          <cell r="R381">
            <v>2516.806</v>
          </cell>
          <cell r="S381">
            <v>3200.9482352941177</v>
          </cell>
          <cell r="T381">
            <v>6400</v>
          </cell>
          <cell r="U381">
            <v>2548.33</v>
          </cell>
          <cell r="V381">
            <v>3198.035294117647</v>
          </cell>
          <cell r="W381">
            <v>6400</v>
          </cell>
          <cell r="X381">
            <v>6000</v>
          </cell>
        </row>
        <row r="382">
          <cell r="B382" t="str">
            <v>9R223615</v>
          </cell>
          <cell r="C382" t="str">
            <v>完売</v>
          </cell>
          <cell r="D382"/>
          <cell r="E382">
            <v>0</v>
          </cell>
          <cell r="F382" t="str">
            <v>ル・クラランス・ド・オー・ブリオン</v>
          </cell>
          <cell r="G382">
            <v>2015</v>
          </cell>
          <cell r="H382" t="str">
            <v>赤</v>
          </cell>
          <cell r="I382" t="str">
            <v>オー・ブリオン</v>
          </cell>
          <cell r="J382" t="str">
            <v>グラーヴ</v>
          </cell>
          <cell r="K382">
            <v>750</v>
          </cell>
          <cell r="L382" t="str">
            <v>セカンドラベル、９０点</v>
          </cell>
          <cell r="M382">
            <v>100</v>
          </cell>
          <cell r="N382">
            <v>132</v>
          </cell>
          <cell r="O382">
            <v>350</v>
          </cell>
          <cell r="P382">
            <v>13604.2</v>
          </cell>
          <cell r="Q382">
            <v>93.75</v>
          </cell>
          <cell r="R382">
            <v>13847.95</v>
          </cell>
          <cell r="S382">
            <v>16531.705882352944</v>
          </cell>
          <cell r="T382">
            <v>33100</v>
          </cell>
          <cell r="U382">
            <v>13167</v>
          </cell>
          <cell r="V382">
            <v>15690.588235294119</v>
          </cell>
          <cell r="W382">
            <v>31400</v>
          </cell>
          <cell r="X382">
            <v>32000</v>
          </cell>
        </row>
        <row r="383">
          <cell r="B383" t="str">
            <v>9R226007</v>
          </cell>
          <cell r="C383" t="str">
            <v>完売</v>
          </cell>
          <cell r="D383"/>
          <cell r="E383">
            <v>0</v>
          </cell>
          <cell r="F383" t="str">
            <v>ル・クラランス・ド・オー・ブリオン【ハーフ】</v>
          </cell>
          <cell r="G383">
            <v>2007</v>
          </cell>
          <cell r="H383" t="str">
            <v>赤</v>
          </cell>
          <cell r="I383" t="str">
            <v>オー・ブリオン</v>
          </cell>
          <cell r="J383" t="str">
            <v>グラーヴ</v>
          </cell>
          <cell r="K383">
            <v>375</v>
          </cell>
          <cell r="L383" t="str">
            <v xml:space="preserve">セカンドラベル、８７点 </v>
          </cell>
          <cell r="M383">
            <v>32</v>
          </cell>
          <cell r="N383">
            <v>132</v>
          </cell>
          <cell r="O383">
            <v>175</v>
          </cell>
          <cell r="P383">
            <v>4416.5960000000005</v>
          </cell>
          <cell r="Q383">
            <v>46.875</v>
          </cell>
          <cell r="R383">
            <v>4583.4710000000005</v>
          </cell>
          <cell r="S383">
            <v>5632.3188235294128</v>
          </cell>
          <cell r="T383">
            <v>11300</v>
          </cell>
          <cell r="U383">
            <v>6908.11</v>
          </cell>
          <cell r="V383">
            <v>8327.1882352941175</v>
          </cell>
          <cell r="W383">
            <v>16700</v>
          </cell>
          <cell r="X383">
            <v>15200</v>
          </cell>
        </row>
        <row r="384">
          <cell r="B384" t="str">
            <v>9R226008</v>
          </cell>
          <cell r="C384" t="str">
            <v>完売</v>
          </cell>
          <cell r="D384"/>
          <cell r="E384">
            <v>0</v>
          </cell>
          <cell r="F384" t="str">
            <v>ル・クラランス・ド・オー・ブリオン【ハーフ】</v>
          </cell>
          <cell r="G384">
            <v>2008</v>
          </cell>
          <cell r="H384" t="str">
            <v>赤</v>
          </cell>
          <cell r="I384" t="str">
            <v>オー・ブリオン</v>
          </cell>
          <cell r="J384" t="str">
            <v>グラーヴ</v>
          </cell>
          <cell r="K384">
            <v>375</v>
          </cell>
          <cell r="L384" t="str">
            <v>セカンドラベル、８９－９１点</v>
          </cell>
          <cell r="M384">
            <v>34</v>
          </cell>
          <cell r="N384">
            <v>132</v>
          </cell>
          <cell r="O384">
            <v>175</v>
          </cell>
          <cell r="P384">
            <v>4681.652</v>
          </cell>
          <cell r="Q384">
            <v>46.875</v>
          </cell>
          <cell r="R384">
            <v>4848.527</v>
          </cell>
          <cell r="S384">
            <v>5944.1494117647062</v>
          </cell>
          <cell r="T384">
            <v>11900</v>
          </cell>
          <cell r="U384">
            <v>5171.41</v>
          </cell>
          <cell r="V384">
            <v>6284.0117647058823</v>
          </cell>
          <cell r="W384">
            <v>12600</v>
          </cell>
          <cell r="X384">
            <v>12400</v>
          </cell>
        </row>
        <row r="385">
          <cell r="B385" t="str">
            <v>9R225615</v>
          </cell>
          <cell r="C385" t="str">
            <v>完売</v>
          </cell>
          <cell r="D385"/>
          <cell r="E385">
            <v>0</v>
          </cell>
          <cell r="F385" t="str">
            <v>ル・クレマンタン・デュ・パプ・クレマン</v>
          </cell>
          <cell r="G385">
            <v>2015</v>
          </cell>
          <cell r="H385" t="str">
            <v>赤</v>
          </cell>
          <cell r="I385" t="str">
            <v>パプ・クレマン</v>
          </cell>
          <cell r="J385" t="str">
            <v>グラーヴ</v>
          </cell>
          <cell r="K385">
            <v>750</v>
          </cell>
          <cell r="L385" t="str">
            <v>８７－８９点</v>
          </cell>
          <cell r="M385">
            <v>23</v>
          </cell>
          <cell r="N385">
            <v>132</v>
          </cell>
          <cell r="O385">
            <v>350</v>
          </cell>
          <cell r="P385">
            <v>3399.5439999999999</v>
          </cell>
          <cell r="Q385">
            <v>93.75</v>
          </cell>
          <cell r="R385">
            <v>3643.2939999999999</v>
          </cell>
          <cell r="S385">
            <v>4526.2282352941174</v>
          </cell>
          <cell r="T385">
            <v>9100</v>
          </cell>
          <cell r="U385">
            <v>3581</v>
          </cell>
          <cell r="V385">
            <v>4412.9411764705883</v>
          </cell>
          <cell r="W385">
            <v>8800</v>
          </cell>
          <cell r="X385">
            <v>8800</v>
          </cell>
        </row>
        <row r="386">
          <cell r="B386" t="str">
            <v>9R230009</v>
          </cell>
          <cell r="C386" t="str">
            <v>完売</v>
          </cell>
          <cell r="D386"/>
          <cell r="E386">
            <v>0</v>
          </cell>
          <cell r="F386" t="str">
            <v>ル・プティ・オー・ラフィット</v>
          </cell>
          <cell r="G386">
            <v>2009</v>
          </cell>
          <cell r="H386" t="str">
            <v>赤</v>
          </cell>
          <cell r="I386" t="str">
            <v>スミス・オー・ラフィット</v>
          </cell>
          <cell r="J386" t="str">
            <v>グラーヴ</v>
          </cell>
          <cell r="K386">
            <v>750</v>
          </cell>
          <cell r="L386" t="str">
            <v>セカンドラベル</v>
          </cell>
          <cell r="M386">
            <v>18.399999999999999</v>
          </cell>
          <cell r="N386">
            <v>132</v>
          </cell>
          <cell r="O386">
            <v>350</v>
          </cell>
          <cell r="P386">
            <v>2789.9151999999999</v>
          </cell>
          <cell r="Q386">
            <v>93.75</v>
          </cell>
          <cell r="R386">
            <v>3033.6651999999999</v>
          </cell>
          <cell r="S386">
            <v>3809.0178823529413</v>
          </cell>
          <cell r="T386">
            <v>7600</v>
          </cell>
          <cell r="U386">
            <v>0</v>
          </cell>
          <cell r="V386">
            <v>200</v>
          </cell>
          <cell r="W386">
            <v>400</v>
          </cell>
          <cell r="X386">
            <v>5900</v>
          </cell>
        </row>
        <row r="387">
          <cell r="B387" t="str">
            <v>9R230010</v>
          </cell>
          <cell r="C387" t="str">
            <v>完売</v>
          </cell>
          <cell r="D387"/>
          <cell r="E387">
            <v>0</v>
          </cell>
          <cell r="F387" t="str">
            <v>ル・プティ・オー・ラフィット</v>
          </cell>
          <cell r="G387">
            <v>2010</v>
          </cell>
          <cell r="H387" t="str">
            <v>赤</v>
          </cell>
          <cell r="I387" t="str">
            <v>スミス・オー・ラフィット</v>
          </cell>
          <cell r="J387" t="str">
            <v>グラーヴ</v>
          </cell>
          <cell r="K387">
            <v>750</v>
          </cell>
          <cell r="L387" t="str">
            <v>セカンドラベル</v>
          </cell>
          <cell r="M387">
            <v>17.149999999999999</v>
          </cell>
          <cell r="N387">
            <v>132</v>
          </cell>
          <cell r="O387">
            <v>350</v>
          </cell>
          <cell r="P387">
            <v>2624.2551999999996</v>
          </cell>
          <cell r="Q387">
            <v>93.75</v>
          </cell>
          <cell r="R387">
            <v>2868.0051999999996</v>
          </cell>
          <cell r="S387">
            <v>3614.123764705882</v>
          </cell>
          <cell r="T387">
            <v>7200</v>
          </cell>
          <cell r="U387">
            <v>2731</v>
          </cell>
          <cell r="V387">
            <v>3412.9411764705883</v>
          </cell>
          <cell r="W387">
            <v>6800</v>
          </cell>
          <cell r="X387">
            <v>6500</v>
          </cell>
        </row>
        <row r="388">
          <cell r="B388" t="str">
            <v>9R224405</v>
          </cell>
          <cell r="C388" t="str">
            <v>完売</v>
          </cell>
          <cell r="D388"/>
          <cell r="E388">
            <v>0</v>
          </cell>
          <cell r="F388" t="str">
            <v>レ・シェーヌ・ド・ブスコー【ハーフ】</v>
          </cell>
          <cell r="G388">
            <v>2005</v>
          </cell>
          <cell r="H388" t="str">
            <v>赤</v>
          </cell>
          <cell r="I388" t="str">
            <v>ブスコー</v>
          </cell>
          <cell r="J388" t="str">
            <v>グラーヴ</v>
          </cell>
          <cell r="K388">
            <v>375</v>
          </cell>
          <cell r="L388" t="str">
            <v>セカンドラベル</v>
          </cell>
          <cell r="M388">
            <v>4.8</v>
          </cell>
          <cell r="N388">
            <v>132</v>
          </cell>
          <cell r="O388">
            <v>175</v>
          </cell>
          <cell r="P388">
            <v>811.83440000000007</v>
          </cell>
          <cell r="Q388">
            <v>46.875</v>
          </cell>
          <cell r="R388">
            <v>978.70940000000007</v>
          </cell>
          <cell r="S388">
            <v>1391.422823529412</v>
          </cell>
          <cell r="T388">
            <v>2800</v>
          </cell>
          <cell r="U388">
            <v>0</v>
          </cell>
          <cell r="V388">
            <v>200</v>
          </cell>
          <cell r="W388">
            <v>400</v>
          </cell>
          <cell r="X388">
            <v>2100</v>
          </cell>
        </row>
        <row r="389">
          <cell r="B389" t="str">
            <v>9R220496</v>
          </cell>
          <cell r="C389" t="str">
            <v>完売</v>
          </cell>
          <cell r="D389"/>
          <cell r="E389">
            <v>0</v>
          </cell>
          <cell r="F389" t="str">
            <v>レ・リオン・ド・ラ・ルヴィエール【500ｍｌ】</v>
          </cell>
          <cell r="G389">
            <v>1996</v>
          </cell>
          <cell r="H389" t="str">
            <v>白</v>
          </cell>
          <cell r="I389"/>
          <cell r="J389" t="str">
            <v>グラーヴ</v>
          </cell>
          <cell r="K389">
            <v>500</v>
          </cell>
          <cell r="L389" t="str">
            <v>限定生産の貴腐ワイン</v>
          </cell>
          <cell r="M389">
            <v>14.29</v>
          </cell>
          <cell r="N389">
            <v>132</v>
          </cell>
          <cell r="O389">
            <v>233.33333333333331</v>
          </cell>
          <cell r="P389">
            <v>2128.0917866666664</v>
          </cell>
          <cell r="Q389">
            <v>62.5</v>
          </cell>
          <cell r="R389">
            <v>2320.5917866666664</v>
          </cell>
          <cell r="S389">
            <v>2970.1079843137254</v>
          </cell>
          <cell r="T389">
            <v>5900</v>
          </cell>
          <cell r="U389">
            <v>0</v>
          </cell>
          <cell r="V389">
            <v>200</v>
          </cell>
          <cell r="W389">
            <v>400</v>
          </cell>
          <cell r="X389">
            <v>5800</v>
          </cell>
        </row>
        <row r="390">
          <cell r="B390" t="str">
            <v>9R223096</v>
          </cell>
          <cell r="C390" t="str">
            <v>完売</v>
          </cell>
          <cell r="D390"/>
          <cell r="E390">
            <v>0</v>
          </cell>
          <cell r="F390" t="str">
            <v>レスプリ・ド・シュヴァリエ・ルージュ</v>
          </cell>
          <cell r="G390">
            <v>1996</v>
          </cell>
          <cell r="H390" t="str">
            <v>赤</v>
          </cell>
          <cell r="I390" t="str">
            <v>ドメーヌ・ド・シュヴァリエ</v>
          </cell>
          <cell r="J390" t="str">
            <v>グラーヴ</v>
          </cell>
          <cell r="K390">
            <v>750</v>
          </cell>
          <cell r="L390" t="str">
            <v>セカンドラベル</v>
          </cell>
          <cell r="M390">
            <v>16.399999999999999</v>
          </cell>
          <cell r="N390">
            <v>132</v>
          </cell>
          <cell r="O390">
            <v>350</v>
          </cell>
          <cell r="P390">
            <v>2524.8591999999999</v>
          </cell>
          <cell r="Q390">
            <v>93.75</v>
          </cell>
          <cell r="R390">
            <v>2768.6091999999999</v>
          </cell>
          <cell r="S390">
            <v>3497.1872941176471</v>
          </cell>
          <cell r="T390">
            <v>7000</v>
          </cell>
          <cell r="U390">
            <v>0</v>
          </cell>
          <cell r="V390">
            <v>200</v>
          </cell>
          <cell r="W390">
            <v>400</v>
          </cell>
          <cell r="X390">
            <v>5500</v>
          </cell>
        </row>
        <row r="391">
          <cell r="B391" t="str">
            <v>9R223008</v>
          </cell>
          <cell r="C391" t="str">
            <v>完売</v>
          </cell>
          <cell r="D391"/>
          <cell r="E391">
            <v>0</v>
          </cell>
          <cell r="F391" t="str">
            <v>レスプリ・ド・シュヴァリエ・ルージュ</v>
          </cell>
          <cell r="G391">
            <v>2008</v>
          </cell>
          <cell r="H391" t="str">
            <v>赤</v>
          </cell>
          <cell r="I391" t="str">
            <v>ドメーヌ・ド・シュヴァリエ</v>
          </cell>
          <cell r="J391" t="str">
            <v>グラーヴ</v>
          </cell>
          <cell r="K391">
            <v>750</v>
          </cell>
          <cell r="L391" t="str">
            <v>セカンドラベル</v>
          </cell>
          <cell r="M391">
            <v>12.5</v>
          </cell>
          <cell r="N391">
            <v>132</v>
          </cell>
          <cell r="O391">
            <v>350</v>
          </cell>
          <cell r="P391">
            <v>2008</v>
          </cell>
          <cell r="Q391">
            <v>93.75</v>
          </cell>
          <cell r="R391">
            <v>2251.75</v>
          </cell>
          <cell r="S391">
            <v>2889.1176470588234</v>
          </cell>
          <cell r="T391">
            <v>5800</v>
          </cell>
          <cell r="U391">
            <v>0</v>
          </cell>
          <cell r="V391">
            <v>200</v>
          </cell>
          <cell r="W391">
            <v>400</v>
          </cell>
          <cell r="X391">
            <v>4500</v>
          </cell>
        </row>
        <row r="392">
          <cell r="B392" t="str">
            <v>9R095011</v>
          </cell>
          <cell r="C392" t="str">
            <v>完売</v>
          </cell>
          <cell r="D392"/>
          <cell r="E392">
            <v>0</v>
          </cell>
          <cell r="F392" t="str">
            <v>Ch.デュ・グラナ</v>
          </cell>
          <cell r="G392" t="str">
            <v>2011</v>
          </cell>
          <cell r="H392" t="str">
            <v>赤</v>
          </cell>
          <cell r="I392"/>
          <cell r="J392" t="str">
            <v>サン・ジュリアン</v>
          </cell>
          <cell r="K392">
            <v>750</v>
          </cell>
          <cell r="L392"/>
          <cell r="M392">
            <v>14.9</v>
          </cell>
          <cell r="N392">
            <v>132</v>
          </cell>
          <cell r="O392">
            <v>350</v>
          </cell>
          <cell r="P392">
            <v>2326.0672000000004</v>
          </cell>
          <cell r="Q392">
            <v>93.75</v>
          </cell>
          <cell r="R392">
            <v>2569.8172000000004</v>
          </cell>
          <cell r="S392">
            <v>3263.3143529411768</v>
          </cell>
          <cell r="T392">
            <v>6500</v>
          </cell>
          <cell r="U392">
            <v>2721</v>
          </cell>
          <cell r="V392">
            <v>3401.1764705882356</v>
          </cell>
          <cell r="W392">
            <v>6800</v>
          </cell>
          <cell r="X392">
            <v>7000</v>
          </cell>
        </row>
        <row r="393">
          <cell r="B393" t="str">
            <v>9R091782</v>
          </cell>
          <cell r="C393" t="str">
            <v>完売</v>
          </cell>
          <cell r="D393"/>
          <cell r="E393">
            <v>0</v>
          </cell>
          <cell r="F393" t="str">
            <v>Ch.グリュオー・ラローズ</v>
          </cell>
          <cell r="G393">
            <v>1982</v>
          </cell>
          <cell r="H393" t="str">
            <v>赤</v>
          </cell>
          <cell r="I393"/>
          <cell r="J393" t="str">
            <v>サン・ジュリアン第2級</v>
          </cell>
          <cell r="K393">
            <v>750</v>
          </cell>
          <cell r="L393" t="str">
            <v>９４点</v>
          </cell>
          <cell r="M393">
            <v>375</v>
          </cell>
          <cell r="N393">
            <v>132</v>
          </cell>
          <cell r="O393">
            <v>350</v>
          </cell>
          <cell r="P393">
            <v>50049.4</v>
          </cell>
          <cell r="Q393">
            <v>93.75</v>
          </cell>
          <cell r="R393">
            <v>50293.15</v>
          </cell>
          <cell r="S393">
            <v>59408.411764705888</v>
          </cell>
          <cell r="T393">
            <v>118800</v>
          </cell>
          <cell r="U393">
            <v>48057.83</v>
          </cell>
          <cell r="V393">
            <v>56738.623529411765</v>
          </cell>
          <cell r="W393">
            <v>113500</v>
          </cell>
          <cell r="X393">
            <v>114100</v>
          </cell>
        </row>
        <row r="394">
          <cell r="B394" t="str">
            <v>9R091789</v>
          </cell>
          <cell r="C394">
            <v>24</v>
          </cell>
          <cell r="D394" t="str">
            <v>NEW</v>
          </cell>
          <cell r="E394">
            <v>24</v>
          </cell>
          <cell r="F394" t="str">
            <v>Ch.グリュオー・ラローズ</v>
          </cell>
          <cell r="G394">
            <v>1989</v>
          </cell>
          <cell r="H394" t="str">
            <v>赤</v>
          </cell>
          <cell r="I394" t="str">
            <v/>
          </cell>
          <cell r="J394" t="str">
            <v>サン・ジュリアン第2級</v>
          </cell>
          <cell r="K394">
            <v>750</v>
          </cell>
          <cell r="L394" t="str">
            <v xml:space="preserve">WA89    </v>
          </cell>
          <cell r="M394">
            <v>136</v>
          </cell>
          <cell r="N394">
            <v>132</v>
          </cell>
          <cell r="O394">
            <v>350</v>
          </cell>
          <cell r="P394">
            <v>18375.207999999999</v>
          </cell>
          <cell r="Q394">
            <v>93.75</v>
          </cell>
          <cell r="R394">
            <v>18618.957999999999</v>
          </cell>
          <cell r="S394">
            <v>22144.656470588234</v>
          </cell>
          <cell r="T394">
            <v>44300</v>
          </cell>
          <cell r="U394">
            <v>18562.2</v>
          </cell>
          <cell r="V394">
            <v>22037.882352941178</v>
          </cell>
          <cell r="W394">
            <v>44100</v>
          </cell>
          <cell r="X394">
            <v>45900</v>
          </cell>
        </row>
        <row r="395">
          <cell r="B395" t="str">
            <v>9R091799</v>
          </cell>
          <cell r="C395">
            <v>4</v>
          </cell>
          <cell r="D395"/>
          <cell r="E395">
            <v>10</v>
          </cell>
          <cell r="F395" t="str">
            <v>Ch.グリュオー・ラローズ</v>
          </cell>
          <cell r="G395">
            <v>1999</v>
          </cell>
          <cell r="H395" t="str">
            <v>赤</v>
          </cell>
          <cell r="I395"/>
          <cell r="J395" t="str">
            <v>サン・ジュリアン第2級</v>
          </cell>
          <cell r="K395">
            <v>750</v>
          </cell>
          <cell r="L395" t="str">
            <v>WA89</v>
          </cell>
          <cell r="M395">
            <v>88</v>
          </cell>
          <cell r="N395">
            <v>132</v>
          </cell>
          <cell r="O395">
            <v>350</v>
          </cell>
          <cell r="P395">
            <v>12013.864</v>
          </cell>
          <cell r="Q395">
            <v>93.75</v>
          </cell>
          <cell r="R395">
            <v>12257.614</v>
          </cell>
          <cell r="S395">
            <v>14660.722352941177</v>
          </cell>
          <cell r="T395">
            <v>29300</v>
          </cell>
          <cell r="U395">
            <v>12028.83</v>
          </cell>
          <cell r="V395">
            <v>14351.564705882352</v>
          </cell>
          <cell r="W395">
            <v>28700</v>
          </cell>
          <cell r="X395">
            <v>31000</v>
          </cell>
        </row>
        <row r="396">
          <cell r="B396" t="str">
            <v>9R091705</v>
          </cell>
          <cell r="C396" t="e">
            <v>#N/A</v>
          </cell>
          <cell r="D396"/>
          <cell r="E396" t="e">
            <v>#N/A</v>
          </cell>
          <cell r="F396" t="str">
            <v>Ch.グリュオー・ラローズ</v>
          </cell>
          <cell r="G396">
            <v>2005</v>
          </cell>
          <cell r="H396" t="str">
            <v>赤</v>
          </cell>
          <cell r="I396"/>
          <cell r="J396" t="str">
            <v>サン・ジュリアン第2級</v>
          </cell>
          <cell r="K396">
            <v>750</v>
          </cell>
          <cell r="L396" t="str">
            <v>８９点</v>
          </cell>
          <cell r="M396">
            <v>69</v>
          </cell>
          <cell r="N396">
            <v>132</v>
          </cell>
          <cell r="O396">
            <v>350</v>
          </cell>
          <cell r="P396">
            <v>9495.8320000000003</v>
          </cell>
          <cell r="Q396">
            <v>93.75</v>
          </cell>
          <cell r="R396">
            <v>9739.5820000000003</v>
          </cell>
          <cell r="S396">
            <v>11698.331764705883</v>
          </cell>
          <cell r="T396">
            <v>23400</v>
          </cell>
          <cell r="U396" t="e">
            <v>#N/A</v>
          </cell>
          <cell r="V396" t="e">
            <v>#N/A</v>
          </cell>
          <cell r="W396" t="e">
            <v>#N/A</v>
          </cell>
          <cell r="X396">
            <v>18000</v>
          </cell>
        </row>
        <row r="397">
          <cell r="B397" t="str">
            <v>9R091711</v>
          </cell>
          <cell r="C397" t="str">
            <v>完売</v>
          </cell>
          <cell r="D397"/>
          <cell r="E397">
            <v>0</v>
          </cell>
          <cell r="F397" t="str">
            <v>Ch.グリュオー・ラローズ</v>
          </cell>
          <cell r="G397">
            <v>2011</v>
          </cell>
          <cell r="H397" t="str">
            <v>赤</v>
          </cell>
          <cell r="I397"/>
          <cell r="J397" t="str">
            <v>サン・ジュリアン第2級</v>
          </cell>
          <cell r="K397">
            <v>750</v>
          </cell>
          <cell r="L397" t="str">
            <v>89/90点</v>
          </cell>
          <cell r="M397">
            <v>54</v>
          </cell>
          <cell r="N397">
            <v>132</v>
          </cell>
          <cell r="O397">
            <v>350</v>
          </cell>
          <cell r="P397">
            <v>7507.9120000000003</v>
          </cell>
          <cell r="Q397">
            <v>93.75</v>
          </cell>
          <cell r="R397">
            <v>7751.6620000000003</v>
          </cell>
          <cell r="S397">
            <v>9359.6023529411777</v>
          </cell>
          <cell r="T397">
            <v>18700</v>
          </cell>
          <cell r="U397">
            <v>7360</v>
          </cell>
          <cell r="V397">
            <v>8858.8235294117658</v>
          </cell>
          <cell r="W397">
            <v>17700</v>
          </cell>
          <cell r="X397">
            <v>18800</v>
          </cell>
        </row>
        <row r="398">
          <cell r="B398" t="str">
            <v>9R091712</v>
          </cell>
          <cell r="C398" t="str">
            <v>完売</v>
          </cell>
          <cell r="D398"/>
          <cell r="E398">
            <v>0</v>
          </cell>
          <cell r="F398" t="str">
            <v>Ch.グリュオー・ラローズ</v>
          </cell>
          <cell r="G398">
            <v>2012</v>
          </cell>
          <cell r="H398" t="str">
            <v>赤</v>
          </cell>
          <cell r="I398"/>
          <cell r="J398" t="str">
            <v>サン・ジュリアン第2級</v>
          </cell>
          <cell r="K398">
            <v>750</v>
          </cell>
          <cell r="L398" t="str">
            <v>８９点</v>
          </cell>
          <cell r="M398">
            <v>34</v>
          </cell>
          <cell r="N398">
            <v>132</v>
          </cell>
          <cell r="O398">
            <v>350</v>
          </cell>
          <cell r="P398">
            <v>4857.3519999999999</v>
          </cell>
          <cell r="Q398">
            <v>93.75</v>
          </cell>
          <cell r="R398">
            <v>5101.1019999999999</v>
          </cell>
          <cell r="S398">
            <v>6241.296470588235</v>
          </cell>
          <cell r="T398">
            <v>12500</v>
          </cell>
          <cell r="U398">
            <v>4527.5</v>
          </cell>
          <cell r="V398">
            <v>5526.4705882352946</v>
          </cell>
          <cell r="W398">
            <v>11100</v>
          </cell>
          <cell r="X398">
            <v>12400</v>
          </cell>
        </row>
        <row r="399">
          <cell r="B399" t="str">
            <v>9R091714</v>
          </cell>
          <cell r="C399" t="str">
            <v>完売</v>
          </cell>
          <cell r="D399"/>
          <cell r="E399">
            <v>0</v>
          </cell>
          <cell r="F399" t="str">
            <v>Ch.グリュオー・ラローズ</v>
          </cell>
          <cell r="G399">
            <v>2014</v>
          </cell>
          <cell r="H399" t="str">
            <v>赤</v>
          </cell>
          <cell r="I399"/>
          <cell r="J399" t="str">
            <v>サン・ジュリアン第2級</v>
          </cell>
          <cell r="K399">
            <v>750</v>
          </cell>
          <cell r="L399"/>
          <cell r="M399">
            <v>51</v>
          </cell>
          <cell r="N399">
            <v>132</v>
          </cell>
          <cell r="O399">
            <v>350</v>
          </cell>
          <cell r="P399">
            <v>7110.3280000000004</v>
          </cell>
          <cell r="Q399">
            <v>93.75</v>
          </cell>
          <cell r="R399">
            <v>7354.0780000000004</v>
          </cell>
          <cell r="S399">
            <v>8891.8564705882363</v>
          </cell>
          <cell r="T399">
            <v>17800</v>
          </cell>
          <cell r="U399">
            <v>6952</v>
          </cell>
          <cell r="V399">
            <v>8378.8235294117658</v>
          </cell>
          <cell r="W399">
            <v>16800</v>
          </cell>
          <cell r="X399">
            <v>18500</v>
          </cell>
        </row>
        <row r="400">
          <cell r="B400" t="str">
            <v>9R091717</v>
          </cell>
          <cell r="C400">
            <v>10</v>
          </cell>
          <cell r="D400"/>
          <cell r="E400">
            <v>10</v>
          </cell>
          <cell r="F400" t="str">
            <v>Ch.グリュオー・ラローズ</v>
          </cell>
          <cell r="G400" t="str">
            <v>2017</v>
          </cell>
          <cell r="H400" t="str">
            <v>赤</v>
          </cell>
          <cell r="I400" t="str">
            <v/>
          </cell>
          <cell r="J400" t="str">
            <v>サン・ジュリアン第2級</v>
          </cell>
          <cell r="K400">
            <v>750</v>
          </cell>
          <cell r="L400" t="str">
            <v>WS92</v>
          </cell>
          <cell r="M400">
            <v>48</v>
          </cell>
          <cell r="N400">
            <v>132</v>
          </cell>
          <cell r="O400">
            <v>350</v>
          </cell>
          <cell r="P400">
            <v>6712.7439999999997</v>
          </cell>
          <cell r="Q400">
            <v>93.75</v>
          </cell>
          <cell r="R400">
            <v>6956.4939999999997</v>
          </cell>
          <cell r="S400">
            <v>8424.1105882352931</v>
          </cell>
          <cell r="T400">
            <v>16800</v>
          </cell>
          <cell r="U400">
            <v>6807.66</v>
          </cell>
          <cell r="V400">
            <v>8209.0117647058833</v>
          </cell>
          <cell r="W400">
            <v>16400</v>
          </cell>
          <cell r="X400">
            <v>18000</v>
          </cell>
        </row>
        <row r="401">
          <cell r="B401" t="str">
            <v>9R090690</v>
          </cell>
          <cell r="C401" t="str">
            <v>完売</v>
          </cell>
          <cell r="D401"/>
          <cell r="E401">
            <v>0</v>
          </cell>
          <cell r="F401" t="str">
            <v>Ch.グロリア</v>
          </cell>
          <cell r="G401">
            <v>1990</v>
          </cell>
          <cell r="H401" t="str">
            <v>赤</v>
          </cell>
          <cell r="I401"/>
          <cell r="J401" t="str">
            <v>サン・ジュリアン ブルジョア</v>
          </cell>
          <cell r="K401">
            <v>750</v>
          </cell>
          <cell r="L401"/>
          <cell r="M401">
            <v>70</v>
          </cell>
          <cell r="N401">
            <v>132</v>
          </cell>
          <cell r="O401">
            <v>350</v>
          </cell>
          <cell r="P401">
            <v>9628.36</v>
          </cell>
          <cell r="Q401">
            <v>93.75</v>
          </cell>
          <cell r="R401">
            <v>9872.11</v>
          </cell>
          <cell r="S401">
            <v>11854.24705882353</v>
          </cell>
          <cell r="T401">
            <v>23700</v>
          </cell>
          <cell r="U401">
            <v>6960</v>
          </cell>
          <cell r="V401">
            <v>8388.2352941176468</v>
          </cell>
          <cell r="W401">
            <v>16800</v>
          </cell>
          <cell r="X401">
            <v>21000</v>
          </cell>
        </row>
        <row r="402">
          <cell r="B402" t="str">
            <v>9R090693</v>
          </cell>
          <cell r="C402" t="str">
            <v>完売</v>
          </cell>
          <cell r="D402"/>
          <cell r="E402">
            <v>0</v>
          </cell>
          <cell r="F402" t="str">
            <v>Ch.グロリア</v>
          </cell>
          <cell r="G402">
            <v>1993</v>
          </cell>
          <cell r="H402" t="str">
            <v>赤</v>
          </cell>
          <cell r="I402" t="str">
            <v/>
          </cell>
          <cell r="J402" t="str">
            <v>サン・ジュリアン ブルジョア</v>
          </cell>
          <cell r="K402">
            <v>750</v>
          </cell>
          <cell r="L402" t="str">
            <v/>
          </cell>
          <cell r="M402">
            <v>32</v>
          </cell>
          <cell r="N402">
            <v>132</v>
          </cell>
          <cell r="O402">
            <v>350</v>
          </cell>
          <cell r="P402">
            <v>4592.2960000000003</v>
          </cell>
          <cell r="Q402">
            <v>93.75</v>
          </cell>
          <cell r="R402">
            <v>4836.0460000000003</v>
          </cell>
          <cell r="S402">
            <v>5929.4658823529417</v>
          </cell>
          <cell r="T402">
            <v>11900</v>
          </cell>
          <cell r="U402">
            <v>4840</v>
          </cell>
          <cell r="V402">
            <v>5894.1176470588234</v>
          </cell>
          <cell r="W402">
            <v>11800</v>
          </cell>
          <cell r="X402">
            <v>11500</v>
          </cell>
        </row>
        <row r="403">
          <cell r="B403" t="str">
            <v>9R090699</v>
          </cell>
          <cell r="C403" t="str">
            <v>完売</v>
          </cell>
          <cell r="D403"/>
          <cell r="E403">
            <v>0</v>
          </cell>
          <cell r="F403" t="str">
            <v>Ch.グロリア</v>
          </cell>
          <cell r="G403">
            <v>1999</v>
          </cell>
          <cell r="H403" t="str">
            <v>赤</v>
          </cell>
          <cell r="I403" t="str">
            <v/>
          </cell>
          <cell r="J403" t="str">
            <v>サン・ジュリアン ブルジョア</v>
          </cell>
          <cell r="K403">
            <v>750</v>
          </cell>
          <cell r="L403" t="str">
            <v/>
          </cell>
          <cell r="M403">
            <v>31.73</v>
          </cell>
          <cell r="N403">
            <v>132</v>
          </cell>
          <cell r="O403">
            <v>350</v>
          </cell>
          <cell r="P403">
            <v>4556.5134399999997</v>
          </cell>
          <cell r="Q403">
            <v>93.75</v>
          </cell>
          <cell r="R403">
            <v>4800.2634399999997</v>
          </cell>
          <cell r="S403">
            <v>5887.3687529411764</v>
          </cell>
          <cell r="T403">
            <v>11800</v>
          </cell>
          <cell r="U403">
            <v>4687.5</v>
          </cell>
          <cell r="V403">
            <v>5714.7058823529414</v>
          </cell>
          <cell r="W403">
            <v>11400</v>
          </cell>
          <cell r="X403">
            <v>11400</v>
          </cell>
        </row>
        <row r="404">
          <cell r="B404" t="str">
            <v>9R094917</v>
          </cell>
          <cell r="C404" t="str">
            <v>完売</v>
          </cell>
          <cell r="D404"/>
          <cell r="E404">
            <v>0</v>
          </cell>
          <cell r="F404" t="str">
            <v>Ch.グロリア【マグナム】</v>
          </cell>
          <cell r="G404">
            <v>2017</v>
          </cell>
          <cell r="H404" t="str">
            <v>赤</v>
          </cell>
          <cell r="I404"/>
          <cell r="J404" t="str">
            <v>サン・ジュリアン ブルジョア</v>
          </cell>
          <cell r="K404">
            <v>1500</v>
          </cell>
          <cell r="L404"/>
          <cell r="M404">
            <v>51.6</v>
          </cell>
          <cell r="N404">
            <v>132</v>
          </cell>
          <cell r="O404">
            <v>700</v>
          </cell>
          <cell r="P404">
            <v>7541.2447999999995</v>
          </cell>
          <cell r="Q404">
            <v>187.5</v>
          </cell>
          <cell r="R404">
            <v>7938.7447999999995</v>
          </cell>
          <cell r="S404">
            <v>9579.6997647058815</v>
          </cell>
          <cell r="T404">
            <v>19200</v>
          </cell>
          <cell r="U404">
            <v>7246.5</v>
          </cell>
          <cell r="V404">
            <v>8725.2941176470595</v>
          </cell>
          <cell r="W404">
            <v>17500</v>
          </cell>
          <cell r="X404">
            <v>17600</v>
          </cell>
        </row>
        <row r="405">
          <cell r="B405" t="str">
            <v>9R090813</v>
          </cell>
          <cell r="C405" t="str">
            <v>完売</v>
          </cell>
          <cell r="D405"/>
          <cell r="E405">
            <v>0</v>
          </cell>
          <cell r="F405" t="str">
            <v>Ch.サン・ピエール</v>
          </cell>
          <cell r="G405">
            <v>2013</v>
          </cell>
          <cell r="H405" t="str">
            <v>赤</v>
          </cell>
          <cell r="I405"/>
          <cell r="J405" t="str">
            <v>サン・ジュリアン第4級</v>
          </cell>
          <cell r="K405">
            <v>750</v>
          </cell>
          <cell r="L405" t="str">
            <v>年産僅か5,000ｹｰｽ</v>
          </cell>
          <cell r="M405">
            <v>27.5</v>
          </cell>
          <cell r="N405">
            <v>132</v>
          </cell>
          <cell r="O405">
            <v>350</v>
          </cell>
          <cell r="P405">
            <v>3995.92</v>
          </cell>
          <cell r="Q405">
            <v>93.75</v>
          </cell>
          <cell r="R405">
            <v>4239.67</v>
          </cell>
          <cell r="S405">
            <v>5227.8470588235296</v>
          </cell>
          <cell r="T405">
            <v>10500</v>
          </cell>
          <cell r="U405">
            <v>4134</v>
          </cell>
          <cell r="V405">
            <v>5063.5294117647063</v>
          </cell>
          <cell r="W405">
            <v>10100</v>
          </cell>
          <cell r="X405">
            <v>9900</v>
          </cell>
        </row>
        <row r="406">
          <cell r="B406" t="str">
            <v>9R090814</v>
          </cell>
          <cell r="C406">
            <v>26</v>
          </cell>
          <cell r="D406"/>
          <cell r="E406">
            <v>26</v>
          </cell>
          <cell r="F406" t="str">
            <v>Ch.サン・ピエール</v>
          </cell>
          <cell r="G406">
            <v>2014</v>
          </cell>
          <cell r="H406" t="str">
            <v>赤</v>
          </cell>
          <cell r="I406" t="str">
            <v/>
          </cell>
          <cell r="J406" t="str">
            <v>サン・ジュリアン第4級</v>
          </cell>
          <cell r="K406">
            <v>750</v>
          </cell>
          <cell r="L406" t="str">
            <v>91点（WS)</v>
          </cell>
          <cell r="M406">
            <v>32</v>
          </cell>
          <cell r="N406">
            <v>132</v>
          </cell>
          <cell r="O406">
            <v>350</v>
          </cell>
          <cell r="P406">
            <v>4592.2960000000003</v>
          </cell>
          <cell r="Q406">
            <v>93.75</v>
          </cell>
          <cell r="R406">
            <v>4836.0460000000003</v>
          </cell>
          <cell r="S406">
            <v>5929.4658823529417</v>
          </cell>
          <cell r="T406">
            <v>11900</v>
          </cell>
          <cell r="U406">
            <v>4459.76</v>
          </cell>
          <cell r="V406">
            <v>5446.7764705882355</v>
          </cell>
          <cell r="W406">
            <v>10900</v>
          </cell>
          <cell r="X406">
            <v>11500</v>
          </cell>
        </row>
        <row r="407">
          <cell r="B407" t="str">
            <v>9R090918</v>
          </cell>
          <cell r="C407">
            <v>46</v>
          </cell>
          <cell r="D407"/>
          <cell r="E407">
            <v>46</v>
          </cell>
          <cell r="F407" t="str">
            <v>Ch.タルボ【ハーフ】</v>
          </cell>
          <cell r="G407">
            <v>2018</v>
          </cell>
          <cell r="H407" t="str">
            <v>赤</v>
          </cell>
          <cell r="I407" t="str">
            <v/>
          </cell>
          <cell r="J407" t="str">
            <v>サン・ジュリアン第4級</v>
          </cell>
          <cell r="K407">
            <v>375</v>
          </cell>
          <cell r="L407" t="str">
            <v>WS95</v>
          </cell>
          <cell r="M407">
            <v>29.5</v>
          </cell>
          <cell r="N407">
            <v>132</v>
          </cell>
          <cell r="O407">
            <v>175</v>
          </cell>
          <cell r="P407">
            <v>4085.2759999999998</v>
          </cell>
          <cell r="Q407">
            <v>46.875</v>
          </cell>
          <cell r="R407">
            <v>4252.1509999999998</v>
          </cell>
          <cell r="S407">
            <v>5242.5305882352941</v>
          </cell>
          <cell r="T407">
            <v>10500</v>
          </cell>
          <cell r="U407">
            <v>4393.13</v>
          </cell>
          <cell r="V407">
            <v>5368.3882352941182</v>
          </cell>
          <cell r="W407">
            <v>10700</v>
          </cell>
          <cell r="X407">
            <v>11400</v>
          </cell>
        </row>
        <row r="408">
          <cell r="B408" t="str">
            <v>9R091070</v>
          </cell>
          <cell r="C408" t="e">
            <v>#N/A</v>
          </cell>
          <cell r="D408"/>
          <cell r="E408" t="e">
            <v>#N/A</v>
          </cell>
          <cell r="F408" t="str">
            <v>Ch.タルボ</v>
          </cell>
          <cell r="G408">
            <v>1970</v>
          </cell>
          <cell r="H408" t="str">
            <v>赤</v>
          </cell>
          <cell r="I408"/>
          <cell r="J408" t="str">
            <v>サン・ジュリアン第4級</v>
          </cell>
          <cell r="K408">
            <v>750</v>
          </cell>
          <cell r="L408"/>
          <cell r="M408">
            <v>69</v>
          </cell>
          <cell r="N408">
            <v>132</v>
          </cell>
          <cell r="O408">
            <v>350</v>
          </cell>
          <cell r="P408">
            <v>9495.8320000000003</v>
          </cell>
          <cell r="Q408">
            <v>93.75</v>
          </cell>
          <cell r="R408">
            <v>9739.5820000000003</v>
          </cell>
          <cell r="S408">
            <v>11698.331764705883</v>
          </cell>
          <cell r="T408">
            <v>23400</v>
          </cell>
          <cell r="U408" t="e">
            <v>#N/A</v>
          </cell>
          <cell r="V408" t="e">
            <v>#N/A</v>
          </cell>
          <cell r="W408" t="e">
            <v>#N/A</v>
          </cell>
          <cell r="X408">
            <v>31000</v>
          </cell>
        </row>
        <row r="409">
          <cell r="B409" t="str">
            <v>9R091085</v>
          </cell>
          <cell r="C409" t="str">
            <v>完売</v>
          </cell>
          <cell r="D409"/>
          <cell r="E409">
            <v>0</v>
          </cell>
          <cell r="F409" t="str">
            <v>Ch.タルボ</v>
          </cell>
          <cell r="G409">
            <v>1985</v>
          </cell>
          <cell r="H409" t="str">
            <v>赤</v>
          </cell>
          <cell r="I409"/>
          <cell r="J409" t="str">
            <v>サン・ジュリアン第4級</v>
          </cell>
          <cell r="K409">
            <v>750</v>
          </cell>
          <cell r="L409" t="str">
            <v>８９点</v>
          </cell>
          <cell r="M409">
            <v>95.2</v>
          </cell>
          <cell r="N409">
            <v>132</v>
          </cell>
          <cell r="O409">
            <v>350</v>
          </cell>
          <cell r="P409">
            <v>12968.0656</v>
          </cell>
          <cell r="Q409">
            <v>93.75</v>
          </cell>
          <cell r="R409">
            <v>13211.8156</v>
          </cell>
          <cell r="S409">
            <v>15783.312470588236</v>
          </cell>
          <cell r="T409">
            <v>31600</v>
          </cell>
          <cell r="U409">
            <v>12218.5</v>
          </cell>
          <cell r="V409">
            <v>14574.705882352942</v>
          </cell>
          <cell r="W409">
            <v>29100</v>
          </cell>
          <cell r="X409">
            <v>30000</v>
          </cell>
        </row>
        <row r="410">
          <cell r="B410" t="str">
            <v>9R091099</v>
          </cell>
          <cell r="C410" t="str">
            <v>完売</v>
          </cell>
          <cell r="D410"/>
          <cell r="E410">
            <v>0</v>
          </cell>
          <cell r="F410" t="str">
            <v>Ch.タルボ</v>
          </cell>
          <cell r="G410">
            <v>1999</v>
          </cell>
          <cell r="H410" t="str">
            <v>赤</v>
          </cell>
          <cell r="I410"/>
          <cell r="J410" t="str">
            <v>サン・ジュリアン第4級</v>
          </cell>
          <cell r="K410">
            <v>750</v>
          </cell>
          <cell r="L410" t="str">
            <v>８８点</v>
          </cell>
          <cell r="M410">
            <v>57.69</v>
          </cell>
          <cell r="N410">
            <v>132</v>
          </cell>
          <cell r="O410">
            <v>350</v>
          </cell>
          <cell r="P410">
            <v>7996.9403199999997</v>
          </cell>
          <cell r="Q410">
            <v>93.75</v>
          </cell>
          <cell r="R410">
            <v>8240.6903199999997</v>
          </cell>
          <cell r="S410">
            <v>9934.9297882352948</v>
          </cell>
          <cell r="T410">
            <v>19900</v>
          </cell>
          <cell r="U410">
            <v>7110.83</v>
          </cell>
          <cell r="V410">
            <v>8565.6823529411758</v>
          </cell>
          <cell r="W410">
            <v>17100</v>
          </cell>
          <cell r="X410">
            <v>18500</v>
          </cell>
        </row>
        <row r="411">
          <cell r="B411" t="str">
            <v>9R091012</v>
          </cell>
          <cell r="C411" t="str">
            <v>完売</v>
          </cell>
          <cell r="D411"/>
          <cell r="E411">
            <v>0</v>
          </cell>
          <cell r="F411" t="str">
            <v>Ch.タルボ</v>
          </cell>
          <cell r="G411">
            <v>2012</v>
          </cell>
          <cell r="H411" t="str">
            <v>赤</v>
          </cell>
          <cell r="I411"/>
          <cell r="J411" t="str">
            <v>サン・ジュリアン第4級</v>
          </cell>
          <cell r="K411">
            <v>750</v>
          </cell>
          <cell r="L411" t="str">
            <v>９０/84-87点</v>
          </cell>
          <cell r="M411">
            <v>49</v>
          </cell>
          <cell r="N411">
            <v>132</v>
          </cell>
          <cell r="O411">
            <v>350</v>
          </cell>
          <cell r="P411">
            <v>6845.2719999999999</v>
          </cell>
          <cell r="Q411">
            <v>93.75</v>
          </cell>
          <cell r="R411">
            <v>7089.0219999999999</v>
          </cell>
          <cell r="S411">
            <v>8580.0258823529421</v>
          </cell>
          <cell r="T411">
            <v>17200</v>
          </cell>
          <cell r="U411">
            <v>6730.8</v>
          </cell>
          <cell r="V411">
            <v>8118.588235294118</v>
          </cell>
          <cell r="W411">
            <v>16200</v>
          </cell>
          <cell r="X411">
            <v>17300</v>
          </cell>
        </row>
        <row r="412">
          <cell r="B412" t="str">
            <v>9R091013</v>
          </cell>
          <cell r="C412" t="str">
            <v>完売</v>
          </cell>
          <cell r="D412"/>
          <cell r="E412">
            <v>0</v>
          </cell>
          <cell r="F412" t="str">
            <v>Ch.タルボ</v>
          </cell>
          <cell r="G412">
            <v>2013</v>
          </cell>
          <cell r="H412" t="str">
            <v>赤</v>
          </cell>
          <cell r="I412"/>
          <cell r="J412" t="str">
            <v>サン・ジュリアン第4級</v>
          </cell>
          <cell r="K412">
            <v>750</v>
          </cell>
          <cell r="L412"/>
          <cell r="M412">
            <v>28</v>
          </cell>
          <cell r="N412">
            <v>132</v>
          </cell>
          <cell r="O412">
            <v>350</v>
          </cell>
          <cell r="P412">
            <v>4062.1840000000002</v>
          </cell>
          <cell r="Q412">
            <v>93.75</v>
          </cell>
          <cell r="R412">
            <v>4305.9340000000002</v>
          </cell>
          <cell r="S412">
            <v>5305.8047058823531</v>
          </cell>
          <cell r="T412">
            <v>10600</v>
          </cell>
          <cell r="U412">
            <v>5577</v>
          </cell>
          <cell r="V412">
            <v>6761.1764705882351</v>
          </cell>
          <cell r="W412">
            <v>13500</v>
          </cell>
          <cell r="X412">
            <v>10100</v>
          </cell>
        </row>
        <row r="413">
          <cell r="B413" t="str">
            <v>9R094011</v>
          </cell>
          <cell r="C413">
            <v>9</v>
          </cell>
          <cell r="D413"/>
          <cell r="E413">
            <v>9</v>
          </cell>
          <cell r="F413" t="str">
            <v>Ch.タルボ【マグナム】</v>
          </cell>
          <cell r="G413">
            <v>2011</v>
          </cell>
          <cell r="H413" t="str">
            <v>赤</v>
          </cell>
          <cell r="I413"/>
          <cell r="J413" t="str">
            <v>サン・ジュリアン第4級</v>
          </cell>
          <cell r="K413">
            <v>1500</v>
          </cell>
          <cell r="L413" t="str">
            <v>90点</v>
          </cell>
          <cell r="M413">
            <v>125</v>
          </cell>
          <cell r="N413">
            <v>132</v>
          </cell>
          <cell r="O413">
            <v>700</v>
          </cell>
          <cell r="P413">
            <v>17268.8</v>
          </cell>
          <cell r="Q413">
            <v>187.5</v>
          </cell>
          <cell r="R413">
            <v>17666.3</v>
          </cell>
          <cell r="S413">
            <v>21023.882352941175</v>
          </cell>
          <cell r="T413">
            <v>42000</v>
          </cell>
          <cell r="U413">
            <v>15894.22</v>
          </cell>
          <cell r="V413">
            <v>18899.082352941175</v>
          </cell>
          <cell r="W413">
            <v>37800</v>
          </cell>
          <cell r="X413">
            <v>37800</v>
          </cell>
        </row>
        <row r="414">
          <cell r="B414" t="str">
            <v>9R091970</v>
          </cell>
          <cell r="C414" t="str">
            <v>完売</v>
          </cell>
          <cell r="D414"/>
          <cell r="E414">
            <v>0</v>
          </cell>
          <cell r="F414" t="str">
            <v>Ch.デュクリュ・ボーカイユ</v>
          </cell>
          <cell r="G414" t="str">
            <v>1970</v>
          </cell>
          <cell r="H414" t="str">
            <v>赤</v>
          </cell>
          <cell r="I414" t="str">
            <v/>
          </cell>
          <cell r="J414" t="str">
            <v>サン・ジュリアン第2級</v>
          </cell>
          <cell r="K414">
            <v>750</v>
          </cell>
          <cell r="L414" t="str">
            <v>92点</v>
          </cell>
          <cell r="M414">
            <v>130.84</v>
          </cell>
          <cell r="N414">
            <v>132</v>
          </cell>
          <cell r="O414">
            <v>350</v>
          </cell>
          <cell r="P414">
            <v>17691.363520000003</v>
          </cell>
          <cell r="Q414">
            <v>93.75</v>
          </cell>
          <cell r="R414">
            <v>17935.113520000003</v>
          </cell>
          <cell r="S414">
            <v>21340.133552941181</v>
          </cell>
          <cell r="T414">
            <v>42700</v>
          </cell>
          <cell r="U414">
            <v>15550.5</v>
          </cell>
          <cell r="V414">
            <v>18494.705882352941</v>
          </cell>
          <cell r="W414">
            <v>37000</v>
          </cell>
          <cell r="X414">
            <v>39200</v>
          </cell>
        </row>
        <row r="415">
          <cell r="B415" t="str">
            <v>9R091975</v>
          </cell>
          <cell r="C415" t="str">
            <v>完売</v>
          </cell>
          <cell r="D415"/>
          <cell r="E415">
            <v>0</v>
          </cell>
          <cell r="F415" t="str">
            <v>Ch.デュクリュ・ボーカイユ</v>
          </cell>
          <cell r="G415">
            <v>1975</v>
          </cell>
          <cell r="H415" t="str">
            <v>赤</v>
          </cell>
          <cell r="I415"/>
          <cell r="J415" t="str">
            <v>サン・ジュリアン第2級</v>
          </cell>
          <cell r="K415">
            <v>750</v>
          </cell>
          <cell r="L415" t="str">
            <v>８７点＋</v>
          </cell>
          <cell r="M415">
            <v>110</v>
          </cell>
          <cell r="N415">
            <v>132</v>
          </cell>
          <cell r="O415">
            <v>350</v>
          </cell>
          <cell r="P415">
            <v>14929.48</v>
          </cell>
          <cell r="Q415">
            <v>93.75</v>
          </cell>
          <cell r="R415">
            <v>15173.23</v>
          </cell>
          <cell r="S415">
            <v>18090.858823529412</v>
          </cell>
          <cell r="T415">
            <v>36200</v>
          </cell>
          <cell r="U415">
            <v>13444</v>
          </cell>
          <cell r="V415">
            <v>16016.470588235294</v>
          </cell>
          <cell r="W415">
            <v>32000</v>
          </cell>
          <cell r="X415">
            <v>36500</v>
          </cell>
        </row>
        <row r="416">
          <cell r="B416" t="str">
            <v>9R091982</v>
          </cell>
          <cell r="C416">
            <v>18</v>
          </cell>
          <cell r="D416" t="str">
            <v>NEW</v>
          </cell>
          <cell r="E416">
            <v>18</v>
          </cell>
          <cell r="F416" t="str">
            <v>Ch.デュクリュ・ボーカイユ</v>
          </cell>
          <cell r="G416">
            <v>1982</v>
          </cell>
          <cell r="H416" t="str">
            <v>赤</v>
          </cell>
          <cell r="I416" t="str">
            <v/>
          </cell>
          <cell r="J416" t="str">
            <v>サン・ジュリアン第2級</v>
          </cell>
          <cell r="K416">
            <v>750</v>
          </cell>
          <cell r="L416" t="str">
            <v xml:space="preserve">WA97    </v>
          </cell>
          <cell r="M416">
            <v>360</v>
          </cell>
          <cell r="N416">
            <v>132</v>
          </cell>
          <cell r="O416">
            <v>350</v>
          </cell>
          <cell r="P416">
            <v>48061.48</v>
          </cell>
          <cell r="Q416">
            <v>93.75</v>
          </cell>
          <cell r="R416">
            <v>48305.23</v>
          </cell>
          <cell r="S416">
            <v>57069.682352941185</v>
          </cell>
          <cell r="T416">
            <v>114100</v>
          </cell>
          <cell r="U416">
            <v>47796.44</v>
          </cell>
          <cell r="V416">
            <v>56431.105882352946</v>
          </cell>
          <cell r="W416">
            <v>112900</v>
          </cell>
          <cell r="X416">
            <v>118200</v>
          </cell>
        </row>
        <row r="417">
          <cell r="B417" t="str">
            <v>9R091985</v>
          </cell>
          <cell r="C417">
            <v>21</v>
          </cell>
          <cell r="D417" t="str">
            <v>NEW</v>
          </cell>
          <cell r="E417">
            <v>21</v>
          </cell>
          <cell r="F417" t="str">
            <v>Ch.デュクリュ・ボーカイユ</v>
          </cell>
          <cell r="G417">
            <v>1985</v>
          </cell>
          <cell r="H417" t="str">
            <v>赤</v>
          </cell>
          <cell r="I417" t="str">
            <v/>
          </cell>
          <cell r="J417" t="str">
            <v>サン・ジュリアン第2級</v>
          </cell>
          <cell r="K417">
            <v>750</v>
          </cell>
          <cell r="L417" t="str">
            <v xml:space="preserve">WA90    </v>
          </cell>
          <cell r="M417">
            <v>156</v>
          </cell>
          <cell r="N417">
            <v>132</v>
          </cell>
          <cell r="O417">
            <v>350</v>
          </cell>
          <cell r="P417">
            <v>21025.768</v>
          </cell>
          <cell r="Q417">
            <v>93.75</v>
          </cell>
          <cell r="R417">
            <v>21269.518</v>
          </cell>
          <cell r="S417">
            <v>25262.962352941177</v>
          </cell>
          <cell r="T417">
            <v>50500</v>
          </cell>
          <cell r="U417">
            <v>21172.41</v>
          </cell>
          <cell r="V417">
            <v>25108.717647058824</v>
          </cell>
          <cell r="W417">
            <v>50200</v>
          </cell>
          <cell r="X417">
            <v>52300</v>
          </cell>
        </row>
        <row r="418">
          <cell r="B418" t="str">
            <v>9R091986</v>
          </cell>
          <cell r="C418">
            <v>21</v>
          </cell>
          <cell r="D418" t="str">
            <v>NEW</v>
          </cell>
          <cell r="E418">
            <v>21</v>
          </cell>
          <cell r="F418" t="str">
            <v>Ch.デュクリュ・ボーカイユ</v>
          </cell>
          <cell r="G418">
            <v>1986</v>
          </cell>
          <cell r="H418" t="str">
            <v>赤</v>
          </cell>
          <cell r="I418" t="str">
            <v/>
          </cell>
          <cell r="J418" t="str">
            <v>サン・ジュリアン第2級</v>
          </cell>
          <cell r="K418">
            <v>750</v>
          </cell>
          <cell r="L418" t="str">
            <v xml:space="preserve">WA94    </v>
          </cell>
          <cell r="M418">
            <v>156</v>
          </cell>
          <cell r="N418">
            <v>132</v>
          </cell>
          <cell r="O418">
            <v>350</v>
          </cell>
          <cell r="P418">
            <v>21025.768</v>
          </cell>
          <cell r="Q418">
            <v>93.75</v>
          </cell>
          <cell r="R418">
            <v>21269.518</v>
          </cell>
          <cell r="S418">
            <v>25262.962352941177</v>
          </cell>
          <cell r="T418">
            <v>50500</v>
          </cell>
          <cell r="U418">
            <v>21172.41</v>
          </cell>
          <cell r="V418">
            <v>25108.717647058824</v>
          </cell>
          <cell r="W418">
            <v>50200</v>
          </cell>
          <cell r="X418">
            <v>52300</v>
          </cell>
        </row>
        <row r="419">
          <cell r="B419" t="str">
            <v>9R091900</v>
          </cell>
          <cell r="C419">
            <v>10</v>
          </cell>
          <cell r="D419"/>
          <cell r="E419">
            <v>10</v>
          </cell>
          <cell r="F419" t="str">
            <v>Ch.デュクリュ・ボーカイユ</v>
          </cell>
          <cell r="G419" t="str">
            <v>2000</v>
          </cell>
          <cell r="H419" t="str">
            <v>赤</v>
          </cell>
          <cell r="I419"/>
          <cell r="J419" t="str">
            <v>サン・ジュリアン第2級</v>
          </cell>
          <cell r="K419">
            <v>750</v>
          </cell>
          <cell r="L419"/>
          <cell r="M419">
            <v>200</v>
          </cell>
          <cell r="N419">
            <v>132</v>
          </cell>
          <cell r="O419">
            <v>350</v>
          </cell>
          <cell r="P419">
            <v>26857</v>
          </cell>
          <cell r="Q419">
            <v>93.75</v>
          </cell>
          <cell r="R419">
            <v>27100.75</v>
          </cell>
          <cell r="S419">
            <v>32123.235294117647</v>
          </cell>
          <cell r="T419">
            <v>64200</v>
          </cell>
          <cell r="U419">
            <v>26706.36</v>
          </cell>
          <cell r="V419">
            <v>31619.24705882353</v>
          </cell>
          <cell r="W419">
            <v>63200</v>
          </cell>
          <cell r="X419">
            <v>64700</v>
          </cell>
        </row>
        <row r="420">
          <cell r="B420" t="str">
            <v>9R091901</v>
          </cell>
          <cell r="C420" t="str">
            <v>完売</v>
          </cell>
          <cell r="D420"/>
          <cell r="E420">
            <v>0</v>
          </cell>
          <cell r="F420" t="str">
            <v>Ch.デュクリュ・ボーカイユ</v>
          </cell>
          <cell r="G420">
            <v>2001</v>
          </cell>
          <cell r="H420" t="str">
            <v>赤</v>
          </cell>
          <cell r="I420"/>
          <cell r="J420" t="str">
            <v>サン・ジュリアン第2級</v>
          </cell>
          <cell r="K420">
            <v>750</v>
          </cell>
          <cell r="L420" t="str">
            <v>８９点</v>
          </cell>
          <cell r="M420">
            <v>36.5</v>
          </cell>
          <cell r="N420">
            <v>132</v>
          </cell>
          <cell r="O420">
            <v>350</v>
          </cell>
          <cell r="P420">
            <v>5188.6719999999996</v>
          </cell>
          <cell r="Q420">
            <v>93.75</v>
          </cell>
          <cell r="R420">
            <v>5432.4219999999996</v>
          </cell>
          <cell r="S420">
            <v>6631.0847058823529</v>
          </cell>
          <cell r="T420">
            <v>13300</v>
          </cell>
          <cell r="U420">
            <v>16272</v>
          </cell>
          <cell r="V420">
            <v>19343.529411764706</v>
          </cell>
          <cell r="W420">
            <v>38700</v>
          </cell>
          <cell r="X420">
            <v>38800</v>
          </cell>
        </row>
        <row r="421">
          <cell r="B421" t="str">
            <v>9R091906</v>
          </cell>
          <cell r="C421" t="str">
            <v>完売</v>
          </cell>
          <cell r="D421"/>
          <cell r="E421">
            <v>0</v>
          </cell>
          <cell r="F421" t="str">
            <v>Ch.デュクリュ・ボーカイユ</v>
          </cell>
          <cell r="G421" t="str">
            <v>2006</v>
          </cell>
          <cell r="H421" t="str">
            <v>赤</v>
          </cell>
          <cell r="I421" t="str">
            <v/>
          </cell>
          <cell r="J421" t="str">
            <v>サン・ジュリアン第2級</v>
          </cell>
          <cell r="K421">
            <v>750</v>
          </cell>
          <cell r="L421"/>
          <cell r="M421">
            <v>132</v>
          </cell>
          <cell r="N421">
            <v>132</v>
          </cell>
          <cell r="O421">
            <v>350</v>
          </cell>
          <cell r="P421">
            <v>17845.096000000001</v>
          </cell>
          <cell r="Q421">
            <v>93.75</v>
          </cell>
          <cell r="R421">
            <v>18088.846000000001</v>
          </cell>
          <cell r="S421">
            <v>21520.995294117649</v>
          </cell>
          <cell r="T421">
            <v>43000</v>
          </cell>
          <cell r="U421">
            <v>16685.8</v>
          </cell>
          <cell r="V421">
            <v>19830.352941176468</v>
          </cell>
          <cell r="W421">
            <v>39700</v>
          </cell>
          <cell r="X421">
            <v>39400</v>
          </cell>
        </row>
        <row r="422">
          <cell r="B422" t="str">
            <v>9R091912</v>
          </cell>
          <cell r="C422" t="str">
            <v>完売</v>
          </cell>
          <cell r="D422"/>
          <cell r="E422">
            <v>0</v>
          </cell>
          <cell r="F422" t="str">
            <v>Ch.デュクリュ・ボーカイユ</v>
          </cell>
          <cell r="G422">
            <v>2012</v>
          </cell>
          <cell r="H422" t="str">
            <v>赤</v>
          </cell>
          <cell r="I422" t="str">
            <v/>
          </cell>
          <cell r="J422" t="str">
            <v>サン・ジュリアン第2級</v>
          </cell>
          <cell r="K422">
            <v>750</v>
          </cell>
          <cell r="L422" t="str">
            <v>92点</v>
          </cell>
          <cell r="M422">
            <v>105</v>
          </cell>
          <cell r="N422">
            <v>132</v>
          </cell>
          <cell r="O422">
            <v>350</v>
          </cell>
          <cell r="P422">
            <v>14266.84</v>
          </cell>
          <cell r="Q422">
            <v>93.75</v>
          </cell>
          <cell r="R422">
            <v>14510.59</v>
          </cell>
          <cell r="S422">
            <v>17311.282352941176</v>
          </cell>
          <cell r="T422">
            <v>34600</v>
          </cell>
          <cell r="U422">
            <v>13900.5</v>
          </cell>
          <cell r="V422">
            <v>16553.529411764706</v>
          </cell>
          <cell r="W422">
            <v>33100</v>
          </cell>
          <cell r="X422">
            <v>35000</v>
          </cell>
        </row>
        <row r="423">
          <cell r="B423" t="str">
            <v>9R090013</v>
          </cell>
          <cell r="C423" t="str">
            <v>完売</v>
          </cell>
          <cell r="D423"/>
          <cell r="E423">
            <v>0</v>
          </cell>
          <cell r="F423" t="str">
            <v>Ch.デュリュック</v>
          </cell>
          <cell r="G423">
            <v>2013</v>
          </cell>
          <cell r="H423" t="str">
            <v>赤</v>
          </cell>
          <cell r="I423" t="str">
            <v xml:space="preserve">ﾌﾞﾗﾈｰﾙ・ﾃﾞｭｸﾘｭ(4級) </v>
          </cell>
          <cell r="J423" t="str">
            <v>サン・ジュリアン</v>
          </cell>
          <cell r="K423">
            <v>750</v>
          </cell>
          <cell r="L423"/>
          <cell r="M423">
            <v>14</v>
          </cell>
          <cell r="N423">
            <v>132</v>
          </cell>
          <cell r="O423">
            <v>350</v>
          </cell>
          <cell r="P423">
            <v>2206.7919999999999</v>
          </cell>
          <cell r="Q423">
            <v>93.75</v>
          </cell>
          <cell r="R423">
            <v>2450.5419999999999</v>
          </cell>
          <cell r="S423">
            <v>3122.9905882352941</v>
          </cell>
          <cell r="T423">
            <v>6200</v>
          </cell>
          <cell r="U423">
            <v>2660.85</v>
          </cell>
          <cell r="V423">
            <v>3330.4117647058824</v>
          </cell>
          <cell r="W423">
            <v>6700</v>
          </cell>
          <cell r="X423">
            <v>5900</v>
          </cell>
        </row>
        <row r="424">
          <cell r="B424" t="str">
            <v>9R090015</v>
          </cell>
          <cell r="C424" t="str">
            <v>完売</v>
          </cell>
          <cell r="D424"/>
          <cell r="E424">
            <v>0</v>
          </cell>
          <cell r="F424" t="str">
            <v>Ch.デュリュック</v>
          </cell>
          <cell r="G424" t="str">
            <v>2015</v>
          </cell>
          <cell r="H424" t="str">
            <v>赤</v>
          </cell>
          <cell r="I424" t="str">
            <v>ﾌﾞﾗﾈｰﾙ・ﾃﾞｭｸﾘｭ(4級)</v>
          </cell>
          <cell r="J424" t="str">
            <v>サン・ジュリアン</v>
          </cell>
          <cell r="K424">
            <v>750</v>
          </cell>
          <cell r="L424" t="str">
            <v>90点（WS)</v>
          </cell>
          <cell r="M424">
            <v>17.100000000000001</v>
          </cell>
          <cell r="N424">
            <v>132</v>
          </cell>
          <cell r="O424">
            <v>350</v>
          </cell>
          <cell r="P424">
            <v>2617.6288000000004</v>
          </cell>
          <cell r="Q424">
            <v>93.75</v>
          </cell>
          <cell r="R424">
            <v>2861.3788000000004</v>
          </cell>
          <cell r="S424">
            <v>3606.3280000000004</v>
          </cell>
          <cell r="T424">
            <v>7200</v>
          </cell>
          <cell r="U424">
            <v>2816</v>
          </cell>
          <cell r="V424">
            <v>3512.9411764705883</v>
          </cell>
          <cell r="W424">
            <v>7000</v>
          </cell>
          <cell r="X424">
            <v>6700</v>
          </cell>
        </row>
        <row r="425">
          <cell r="B425" t="str">
            <v>9R094803</v>
          </cell>
          <cell r="C425" t="str">
            <v>完売</v>
          </cell>
          <cell r="D425"/>
          <cell r="E425">
            <v>0</v>
          </cell>
          <cell r="F425" t="str">
            <v>Ch.デュリュック【ハーフ】</v>
          </cell>
          <cell r="G425">
            <v>2003</v>
          </cell>
          <cell r="H425" t="str">
            <v>赤</v>
          </cell>
          <cell r="I425" t="str">
            <v xml:space="preserve">ﾌﾞﾗﾈｰﾙ・ﾃﾞｭｸﾘｭ(4級) </v>
          </cell>
          <cell r="J425" t="str">
            <v>サン・ジュリアン</v>
          </cell>
          <cell r="K425">
            <v>375</v>
          </cell>
          <cell r="L425"/>
          <cell r="M425">
            <v>10</v>
          </cell>
          <cell r="N425">
            <v>132</v>
          </cell>
          <cell r="O425">
            <v>175</v>
          </cell>
          <cell r="P425">
            <v>1500.98</v>
          </cell>
          <cell r="Q425">
            <v>46.875</v>
          </cell>
          <cell r="R425">
            <v>1667.855</v>
          </cell>
          <cell r="S425">
            <v>2202.1823529411768</v>
          </cell>
          <cell r="T425">
            <v>4400</v>
          </cell>
          <cell r="U425">
            <v>1559.2</v>
          </cell>
          <cell r="V425">
            <v>2034.3529411764707</v>
          </cell>
          <cell r="W425">
            <v>4100</v>
          </cell>
          <cell r="X425">
            <v>4000</v>
          </cell>
        </row>
        <row r="426">
          <cell r="B426" t="str">
            <v>9R091194</v>
          </cell>
          <cell r="C426">
            <v>9</v>
          </cell>
          <cell r="D426"/>
          <cell r="E426">
            <v>9</v>
          </cell>
          <cell r="F426" t="str">
            <v>Ch.ブラネール・デュクリュ</v>
          </cell>
          <cell r="G426" t="str">
            <v>1994</v>
          </cell>
          <cell r="H426" t="str">
            <v>赤</v>
          </cell>
          <cell r="I426"/>
          <cell r="J426" t="str">
            <v>サン・ジュリアン第4級</v>
          </cell>
          <cell r="K426">
            <v>750</v>
          </cell>
          <cell r="L426"/>
          <cell r="M426">
            <v>39.619999999999997</v>
          </cell>
          <cell r="N426">
            <v>132</v>
          </cell>
          <cell r="O426">
            <v>350</v>
          </cell>
          <cell r="P426">
            <v>5602.1593599999997</v>
          </cell>
          <cell r="Q426">
            <v>93.75</v>
          </cell>
          <cell r="R426">
            <v>5845.9093599999997</v>
          </cell>
          <cell r="S426">
            <v>7117.5404235294118</v>
          </cell>
          <cell r="T426">
            <v>14200</v>
          </cell>
          <cell r="U426">
            <v>5871.77</v>
          </cell>
          <cell r="V426">
            <v>7107.9647058823539</v>
          </cell>
          <cell r="W426">
            <v>14200</v>
          </cell>
          <cell r="X426">
            <v>14600</v>
          </cell>
        </row>
        <row r="427">
          <cell r="B427" t="str">
            <v>9R091109</v>
          </cell>
          <cell r="C427" t="str">
            <v>完売</v>
          </cell>
          <cell r="D427"/>
          <cell r="E427">
            <v>0</v>
          </cell>
          <cell r="F427" t="str">
            <v>Ch.ブラネール・デュクリュ</v>
          </cell>
          <cell r="G427">
            <v>2009</v>
          </cell>
          <cell r="H427" t="str">
            <v>赤</v>
          </cell>
          <cell r="I427" t="str">
            <v/>
          </cell>
          <cell r="J427" t="str">
            <v>サン・ジュリアン第4級</v>
          </cell>
          <cell r="K427">
            <v>750</v>
          </cell>
          <cell r="L427" t="str">
            <v>96点</v>
          </cell>
          <cell r="M427">
            <v>62</v>
          </cell>
          <cell r="N427">
            <v>132</v>
          </cell>
          <cell r="O427">
            <v>350</v>
          </cell>
          <cell r="P427">
            <v>8568.1360000000004</v>
          </cell>
          <cell r="Q427">
            <v>93.75</v>
          </cell>
          <cell r="R427">
            <v>8811.8860000000004</v>
          </cell>
          <cell r="S427">
            <v>10606.924705882353</v>
          </cell>
          <cell r="T427">
            <v>21200</v>
          </cell>
          <cell r="U427">
            <v>7973</v>
          </cell>
          <cell r="V427">
            <v>9580</v>
          </cell>
          <cell r="W427">
            <v>19200</v>
          </cell>
          <cell r="X427">
            <v>20600</v>
          </cell>
        </row>
        <row r="428">
          <cell r="B428" t="str">
            <v>9R091111</v>
          </cell>
          <cell r="C428" t="str">
            <v>完売</v>
          </cell>
          <cell r="D428"/>
          <cell r="E428">
            <v>0</v>
          </cell>
          <cell r="F428" t="str">
            <v>Ch.ブラネール・デュクリュ</v>
          </cell>
          <cell r="G428">
            <v>2011</v>
          </cell>
          <cell r="H428" t="str">
            <v>赤</v>
          </cell>
          <cell r="I428" t="str">
            <v/>
          </cell>
          <cell r="J428" t="str">
            <v>サン・ジュリアン第4級</v>
          </cell>
          <cell r="K428">
            <v>750</v>
          </cell>
          <cell r="L428" t="str">
            <v>89点</v>
          </cell>
          <cell r="M428">
            <v>38.799999999999997</v>
          </cell>
          <cell r="N428">
            <v>132</v>
          </cell>
          <cell r="O428">
            <v>350</v>
          </cell>
          <cell r="P428">
            <v>5493.4863999999998</v>
          </cell>
          <cell r="Q428">
            <v>93.75</v>
          </cell>
          <cell r="R428">
            <v>5737.2363999999998</v>
          </cell>
          <cell r="S428">
            <v>6989.6898823529409</v>
          </cell>
          <cell r="T428">
            <v>14000</v>
          </cell>
          <cell r="U428">
            <v>5327</v>
          </cell>
          <cell r="V428">
            <v>6467.0588235294117</v>
          </cell>
          <cell r="W428">
            <v>12900</v>
          </cell>
          <cell r="X428">
            <v>14500</v>
          </cell>
        </row>
        <row r="429">
          <cell r="B429" t="str">
            <v>9R091290</v>
          </cell>
          <cell r="C429" t="str">
            <v>完売</v>
          </cell>
          <cell r="D429"/>
          <cell r="E429">
            <v>0</v>
          </cell>
          <cell r="F429" t="str">
            <v>Ch.ベイシュヴェル</v>
          </cell>
          <cell r="G429">
            <v>1990</v>
          </cell>
          <cell r="H429" t="str">
            <v>赤</v>
          </cell>
          <cell r="I429"/>
          <cell r="J429" t="str">
            <v>サン・ジュリアン第4級</v>
          </cell>
          <cell r="K429">
            <v>750</v>
          </cell>
          <cell r="L429" t="str">
            <v>８４点</v>
          </cell>
          <cell r="M429">
            <v>86</v>
          </cell>
          <cell r="N429">
            <v>132</v>
          </cell>
          <cell r="O429">
            <v>350</v>
          </cell>
          <cell r="P429">
            <v>11748.808000000001</v>
          </cell>
          <cell r="Q429">
            <v>93.75</v>
          </cell>
          <cell r="R429">
            <v>11992.558000000001</v>
          </cell>
          <cell r="S429">
            <v>14348.891764705884</v>
          </cell>
          <cell r="T429">
            <v>28700</v>
          </cell>
          <cell r="U429">
            <v>11552</v>
          </cell>
          <cell r="V429">
            <v>13790.588235294117</v>
          </cell>
          <cell r="W429">
            <v>27600</v>
          </cell>
          <cell r="X429">
            <v>29000</v>
          </cell>
        </row>
        <row r="430">
          <cell r="B430" t="str">
            <v>9R091291</v>
          </cell>
          <cell r="C430" t="str">
            <v>完売</v>
          </cell>
          <cell r="D430"/>
          <cell r="E430">
            <v>0</v>
          </cell>
          <cell r="F430" t="str">
            <v>Ch.ベイシュヴェル</v>
          </cell>
          <cell r="G430" t="str">
            <v>1991</v>
          </cell>
          <cell r="H430" t="str">
            <v>赤</v>
          </cell>
          <cell r="I430"/>
          <cell r="J430" t="str">
            <v>サン・ジュリアン第4級</v>
          </cell>
          <cell r="K430">
            <v>750</v>
          </cell>
          <cell r="L430"/>
          <cell r="M430">
            <v>90</v>
          </cell>
          <cell r="N430">
            <v>132</v>
          </cell>
          <cell r="O430">
            <v>350</v>
          </cell>
          <cell r="P430">
            <v>12278.92</v>
          </cell>
          <cell r="Q430">
            <v>93.75</v>
          </cell>
          <cell r="R430">
            <v>12522.67</v>
          </cell>
          <cell r="S430">
            <v>14972.552941176471</v>
          </cell>
          <cell r="T430">
            <v>29900</v>
          </cell>
          <cell r="U430">
            <v>12454</v>
          </cell>
          <cell r="V430">
            <v>14851.764705882353</v>
          </cell>
          <cell r="W430">
            <v>29700</v>
          </cell>
          <cell r="X430">
            <v>30200</v>
          </cell>
        </row>
        <row r="431">
          <cell r="B431" t="str">
            <v>9R091298</v>
          </cell>
          <cell r="C431">
            <v>14</v>
          </cell>
          <cell r="D431" t="str">
            <v>NEW</v>
          </cell>
          <cell r="E431">
            <v>14</v>
          </cell>
          <cell r="F431" t="str">
            <v>Ch.ベイシュヴェル</v>
          </cell>
          <cell r="G431">
            <v>1998</v>
          </cell>
          <cell r="H431" t="str">
            <v>赤</v>
          </cell>
          <cell r="I431" t="str">
            <v/>
          </cell>
          <cell r="J431" t="str">
            <v>サン・ジュリアン第4級</v>
          </cell>
          <cell r="K431">
            <v>750</v>
          </cell>
          <cell r="L431" t="str">
            <v xml:space="preserve">WA87  WS84  </v>
          </cell>
          <cell r="M431">
            <v>98.8</v>
          </cell>
          <cell r="N431">
            <v>132</v>
          </cell>
          <cell r="O431">
            <v>350</v>
          </cell>
          <cell r="P431">
            <v>13445.1664</v>
          </cell>
          <cell r="Q431">
            <v>93.75</v>
          </cell>
          <cell r="R431">
            <v>13688.9164</v>
          </cell>
          <cell r="S431">
            <v>16344.607529411765</v>
          </cell>
          <cell r="T431">
            <v>32700</v>
          </cell>
          <cell r="U431">
            <v>13620.07</v>
          </cell>
          <cell r="V431">
            <v>16223.611764705882</v>
          </cell>
          <cell r="W431">
            <v>32400</v>
          </cell>
          <cell r="X431">
            <v>33900</v>
          </cell>
        </row>
        <row r="432">
          <cell r="B432" t="str">
            <v>9R091206</v>
          </cell>
          <cell r="C432" t="str">
            <v>完売</v>
          </cell>
          <cell r="D432"/>
          <cell r="E432">
            <v>1</v>
          </cell>
          <cell r="F432" t="str">
            <v>Ch.ベイシュヴェル</v>
          </cell>
          <cell r="G432">
            <v>2006</v>
          </cell>
          <cell r="H432" t="str">
            <v>赤</v>
          </cell>
          <cell r="I432" t="str">
            <v/>
          </cell>
          <cell r="J432" t="str">
            <v>サン・ジュリアン第4級</v>
          </cell>
          <cell r="K432">
            <v>750</v>
          </cell>
          <cell r="L432" t="str">
            <v>90点</v>
          </cell>
          <cell r="M432">
            <v>90</v>
          </cell>
          <cell r="N432">
            <v>132</v>
          </cell>
          <cell r="O432">
            <v>350</v>
          </cell>
          <cell r="P432">
            <v>12278.92</v>
          </cell>
          <cell r="Q432">
            <v>93.75</v>
          </cell>
          <cell r="R432">
            <v>12522.67</v>
          </cell>
          <cell r="S432">
            <v>14972.552941176471</v>
          </cell>
          <cell r="T432">
            <v>29900</v>
          </cell>
          <cell r="U432">
            <v>12097</v>
          </cell>
          <cell r="V432">
            <v>14431.764705882353</v>
          </cell>
          <cell r="W432">
            <v>28900</v>
          </cell>
          <cell r="X432">
            <v>28100</v>
          </cell>
        </row>
        <row r="433">
          <cell r="B433" t="str">
            <v>9R091214</v>
          </cell>
          <cell r="C433" t="str">
            <v>完売</v>
          </cell>
          <cell r="D433"/>
          <cell r="E433">
            <v>0</v>
          </cell>
          <cell r="F433" t="str">
            <v>Ch.ベイシュヴェル</v>
          </cell>
          <cell r="G433">
            <v>2014</v>
          </cell>
          <cell r="H433" t="str">
            <v>赤</v>
          </cell>
          <cell r="I433"/>
          <cell r="J433" t="str">
            <v>サン・ジュリアン第4級</v>
          </cell>
          <cell r="K433">
            <v>750</v>
          </cell>
          <cell r="L433" t="str">
            <v>91-93点</v>
          </cell>
          <cell r="M433">
            <v>75</v>
          </cell>
          <cell r="N433">
            <v>132</v>
          </cell>
          <cell r="O433">
            <v>350</v>
          </cell>
          <cell r="P433">
            <v>10291</v>
          </cell>
          <cell r="Q433">
            <v>93.75</v>
          </cell>
          <cell r="R433">
            <v>10534.75</v>
          </cell>
          <cell r="S433">
            <v>12633.823529411766</v>
          </cell>
          <cell r="T433">
            <v>25300</v>
          </cell>
          <cell r="U433">
            <v>10200</v>
          </cell>
          <cell r="V433">
            <v>12200</v>
          </cell>
          <cell r="W433">
            <v>24400</v>
          </cell>
          <cell r="X433">
            <v>25000</v>
          </cell>
        </row>
        <row r="434">
          <cell r="B434" t="str">
            <v>9R091215</v>
          </cell>
          <cell r="C434" t="str">
            <v>完売</v>
          </cell>
          <cell r="D434"/>
          <cell r="E434">
            <v>0</v>
          </cell>
          <cell r="F434" t="str">
            <v>Ch.ベイシュヴェル</v>
          </cell>
          <cell r="G434">
            <v>2015</v>
          </cell>
          <cell r="H434" t="str">
            <v>赤</v>
          </cell>
          <cell r="I434"/>
          <cell r="J434" t="str">
            <v>サン・ジュリアン第4級</v>
          </cell>
          <cell r="K434">
            <v>750</v>
          </cell>
          <cell r="L434" t="str">
            <v>９２－９４点</v>
          </cell>
          <cell r="M434">
            <v>81.650000000000006</v>
          </cell>
          <cell r="N434">
            <v>132</v>
          </cell>
          <cell r="O434">
            <v>350</v>
          </cell>
          <cell r="P434">
            <v>11172.311200000002</v>
          </cell>
          <cell r="Q434">
            <v>93.75</v>
          </cell>
          <cell r="R434">
            <v>11416.061200000002</v>
          </cell>
          <cell r="S434">
            <v>13670.660235294121</v>
          </cell>
          <cell r="T434">
            <v>27300</v>
          </cell>
          <cell r="U434">
            <v>11041.14</v>
          </cell>
          <cell r="V434">
            <v>13189.576470588236</v>
          </cell>
          <cell r="W434">
            <v>26400</v>
          </cell>
          <cell r="X434">
            <v>28000</v>
          </cell>
        </row>
        <row r="435">
          <cell r="B435" t="str">
            <v>9R091405</v>
          </cell>
          <cell r="C435" t="str">
            <v>完売</v>
          </cell>
          <cell r="D435"/>
          <cell r="E435">
            <v>0</v>
          </cell>
          <cell r="F435" t="str">
            <v>Ch.ラグランジュ</v>
          </cell>
          <cell r="G435" t="str">
            <v>2005</v>
          </cell>
          <cell r="H435" t="str">
            <v>赤</v>
          </cell>
          <cell r="I435"/>
          <cell r="J435" t="str">
            <v>サン・ジュリアン第3級</v>
          </cell>
          <cell r="K435">
            <v>750</v>
          </cell>
          <cell r="L435"/>
          <cell r="M435">
            <v>58</v>
          </cell>
          <cell r="N435">
            <v>132</v>
          </cell>
          <cell r="O435">
            <v>350</v>
          </cell>
          <cell r="P435">
            <v>8038.0240000000003</v>
          </cell>
          <cell r="Q435">
            <v>93.75</v>
          </cell>
          <cell r="R435">
            <v>8281.7740000000013</v>
          </cell>
          <cell r="S435">
            <v>9983.2635294117663</v>
          </cell>
          <cell r="T435">
            <v>20000</v>
          </cell>
          <cell r="U435">
            <v>8460</v>
          </cell>
          <cell r="V435">
            <v>10152.941176470589</v>
          </cell>
          <cell r="W435">
            <v>20300</v>
          </cell>
          <cell r="X435">
            <v>20500</v>
          </cell>
        </row>
        <row r="436">
          <cell r="B436" t="str">
            <v>9R091412</v>
          </cell>
          <cell r="C436" t="str">
            <v>完売</v>
          </cell>
          <cell r="D436"/>
          <cell r="E436">
            <v>0</v>
          </cell>
          <cell r="F436" t="str">
            <v>Ch.ラグランジュ</v>
          </cell>
          <cell r="G436">
            <v>2012</v>
          </cell>
          <cell r="H436" t="str">
            <v>赤</v>
          </cell>
          <cell r="I436" t="str">
            <v/>
          </cell>
          <cell r="J436" t="str">
            <v>サン・ジュリアン第3級</v>
          </cell>
          <cell r="K436">
            <v>750</v>
          </cell>
          <cell r="L436" t="str">
            <v>86点</v>
          </cell>
          <cell r="M436">
            <v>30</v>
          </cell>
          <cell r="N436">
            <v>132</v>
          </cell>
          <cell r="O436">
            <v>350</v>
          </cell>
          <cell r="P436">
            <v>4327.24</v>
          </cell>
          <cell r="Q436">
            <v>93.75</v>
          </cell>
          <cell r="R436">
            <v>4570.99</v>
          </cell>
          <cell r="S436">
            <v>5617.6352941176474</v>
          </cell>
          <cell r="T436">
            <v>11200</v>
          </cell>
          <cell r="U436">
            <v>4284</v>
          </cell>
          <cell r="V436">
            <v>5240</v>
          </cell>
          <cell r="W436">
            <v>10500</v>
          </cell>
          <cell r="X436">
            <v>10500</v>
          </cell>
        </row>
        <row r="437">
          <cell r="B437" t="str">
            <v>9R091413</v>
          </cell>
          <cell r="C437" t="str">
            <v>完売</v>
          </cell>
          <cell r="D437"/>
          <cell r="E437">
            <v>0</v>
          </cell>
          <cell r="F437" t="str">
            <v>Ch.ラグランジュ</v>
          </cell>
          <cell r="G437">
            <v>2013</v>
          </cell>
          <cell r="H437" t="str">
            <v>赤</v>
          </cell>
          <cell r="I437" t="str">
            <v/>
          </cell>
          <cell r="J437" t="str">
            <v>サン・ジュリアン第3級</v>
          </cell>
          <cell r="K437">
            <v>750</v>
          </cell>
          <cell r="L437" t="str">
            <v>87-89点</v>
          </cell>
          <cell r="M437">
            <v>27.9</v>
          </cell>
          <cell r="N437">
            <v>132</v>
          </cell>
          <cell r="O437">
            <v>350</v>
          </cell>
          <cell r="P437">
            <v>4048.9311999999995</v>
          </cell>
          <cell r="Q437">
            <v>93.75</v>
          </cell>
          <cell r="R437">
            <v>4292.6811999999991</v>
          </cell>
          <cell r="S437">
            <v>5290.2131764705873</v>
          </cell>
          <cell r="T437">
            <v>10600</v>
          </cell>
          <cell r="U437">
            <v>4039.96</v>
          </cell>
          <cell r="V437">
            <v>4952.8941176470589</v>
          </cell>
          <cell r="W437">
            <v>9900</v>
          </cell>
          <cell r="X437">
            <v>9900</v>
          </cell>
        </row>
        <row r="438">
          <cell r="B438" t="str">
            <v>9R091414</v>
          </cell>
          <cell r="C438" t="str">
            <v>完売</v>
          </cell>
          <cell r="D438"/>
          <cell r="E438">
            <v>0</v>
          </cell>
          <cell r="F438" t="str">
            <v>Ch.ラグランジュ</v>
          </cell>
          <cell r="G438">
            <v>2014</v>
          </cell>
          <cell r="H438" t="str">
            <v>赤</v>
          </cell>
          <cell r="I438" t="str">
            <v/>
          </cell>
          <cell r="J438" t="str">
            <v>サン・ジュリアン第3級</v>
          </cell>
          <cell r="K438">
            <v>750</v>
          </cell>
          <cell r="L438" t="str">
            <v>92点</v>
          </cell>
          <cell r="M438">
            <v>29.900000000000002</v>
          </cell>
          <cell r="N438">
            <v>132</v>
          </cell>
          <cell r="O438">
            <v>350</v>
          </cell>
          <cell r="P438">
            <v>4313.9872000000005</v>
          </cell>
          <cell r="Q438">
            <v>93.75</v>
          </cell>
          <cell r="R438">
            <v>4557.7372000000005</v>
          </cell>
          <cell r="S438">
            <v>5602.0437647058834</v>
          </cell>
          <cell r="T438">
            <v>11200</v>
          </cell>
          <cell r="U438">
            <v>4368.2299999999996</v>
          </cell>
          <cell r="V438">
            <v>5339.0941176470587</v>
          </cell>
          <cell r="W438">
            <v>10700</v>
          </cell>
          <cell r="X438">
            <v>11000</v>
          </cell>
        </row>
        <row r="439">
          <cell r="B439" t="str">
            <v>9R091417</v>
          </cell>
          <cell r="C439" t="str">
            <v>完売</v>
          </cell>
          <cell r="D439"/>
          <cell r="E439">
            <v>0</v>
          </cell>
          <cell r="F439" t="str">
            <v>Ch.ラグランジュ</v>
          </cell>
          <cell r="G439">
            <v>2017</v>
          </cell>
          <cell r="H439" t="str">
            <v>赤</v>
          </cell>
          <cell r="I439" t="str">
            <v/>
          </cell>
          <cell r="J439" t="str">
            <v>サン・ジュリアン第3級</v>
          </cell>
          <cell r="K439">
            <v>750</v>
          </cell>
          <cell r="L439"/>
          <cell r="M439">
            <v>30</v>
          </cell>
          <cell r="N439">
            <v>132</v>
          </cell>
          <cell r="O439">
            <v>350</v>
          </cell>
          <cell r="P439">
            <v>4327.24</v>
          </cell>
          <cell r="Q439">
            <v>93.75</v>
          </cell>
          <cell r="R439">
            <v>4570.99</v>
          </cell>
          <cell r="S439">
            <v>5617.6352941176474</v>
          </cell>
          <cell r="T439">
            <v>11200</v>
          </cell>
          <cell r="U439">
            <v>4516</v>
          </cell>
          <cell r="V439">
            <v>5512.9411764705883</v>
          </cell>
          <cell r="W439">
            <v>11000</v>
          </cell>
          <cell r="X439">
            <v>10400</v>
          </cell>
        </row>
        <row r="440">
          <cell r="B440" t="str">
            <v>9R092317</v>
          </cell>
          <cell r="C440" t="str">
            <v>完売</v>
          </cell>
          <cell r="D440"/>
          <cell r="E440">
            <v>0</v>
          </cell>
          <cell r="F440" t="str">
            <v>Ch.ラグランジュ【ハーフ】</v>
          </cell>
          <cell r="G440">
            <v>2017</v>
          </cell>
          <cell r="H440" t="str">
            <v>赤</v>
          </cell>
          <cell r="I440"/>
          <cell r="J440" t="str">
            <v>サン・ジュリアン第3級</v>
          </cell>
          <cell r="K440">
            <v>375</v>
          </cell>
          <cell r="L440" t="str">
            <v>WA93</v>
          </cell>
          <cell r="M440">
            <v>15.35</v>
          </cell>
          <cell r="N440">
            <v>132</v>
          </cell>
          <cell r="O440">
            <v>175</v>
          </cell>
          <cell r="P440">
            <v>2210.0047999999997</v>
          </cell>
          <cell r="Q440">
            <v>46.875</v>
          </cell>
          <cell r="R440">
            <v>2376.8797999999997</v>
          </cell>
          <cell r="S440">
            <v>3036.3291764705878</v>
          </cell>
          <cell r="T440">
            <v>6100</v>
          </cell>
          <cell r="U440">
            <v>2532.16</v>
          </cell>
          <cell r="V440">
            <v>3179.0117647058823</v>
          </cell>
          <cell r="W440">
            <v>6400</v>
          </cell>
          <cell r="X440">
            <v>6300</v>
          </cell>
        </row>
        <row r="441">
          <cell r="B441" t="str">
            <v>9R092318</v>
          </cell>
          <cell r="C441">
            <v>48</v>
          </cell>
          <cell r="D441"/>
          <cell r="E441">
            <v>48</v>
          </cell>
          <cell r="F441" t="str">
            <v>Ch.ラグランジュ【ハーフ】</v>
          </cell>
          <cell r="G441">
            <v>2018</v>
          </cell>
          <cell r="H441" t="str">
            <v>赤</v>
          </cell>
          <cell r="I441" t="str">
            <v/>
          </cell>
          <cell r="J441" t="str">
            <v>サン・ジュリアン第3級</v>
          </cell>
          <cell r="K441">
            <v>375</v>
          </cell>
          <cell r="L441" t="str">
            <v>WS93</v>
          </cell>
          <cell r="M441">
            <v>18.649999999999999</v>
          </cell>
          <cell r="N441">
            <v>132</v>
          </cell>
          <cell r="O441">
            <v>175</v>
          </cell>
          <cell r="P441">
            <v>2647.3471999999997</v>
          </cell>
          <cell r="Q441">
            <v>46.875</v>
          </cell>
          <cell r="R441">
            <v>2814.2221999999997</v>
          </cell>
          <cell r="S441">
            <v>3550.8496470588234</v>
          </cell>
          <cell r="T441">
            <v>7100</v>
          </cell>
          <cell r="U441">
            <v>2976.64</v>
          </cell>
          <cell r="V441">
            <v>3701.9294117647059</v>
          </cell>
          <cell r="W441">
            <v>7400</v>
          </cell>
          <cell r="X441">
            <v>7800</v>
          </cell>
        </row>
        <row r="442">
          <cell r="B442" t="str">
            <v>9R090711</v>
          </cell>
          <cell r="C442">
            <v>2</v>
          </cell>
          <cell r="D442"/>
          <cell r="E442">
            <v>2</v>
          </cell>
          <cell r="F442" t="str">
            <v>Ch.ラランド・ボリー</v>
          </cell>
          <cell r="G442" t="str">
            <v>2011</v>
          </cell>
          <cell r="H442" t="str">
            <v>赤</v>
          </cell>
          <cell r="I442" t="str">
            <v>ﾃﾞｭｸﾘｭ･ﾎﾞｰｶｲﾕ(２級)</v>
          </cell>
          <cell r="J442" t="str">
            <v>サン・ジュリアン ブルジョア</v>
          </cell>
          <cell r="K442">
            <v>750</v>
          </cell>
          <cell r="L442"/>
          <cell r="M442">
            <v>20</v>
          </cell>
          <cell r="N442">
            <v>132</v>
          </cell>
          <cell r="O442">
            <v>350</v>
          </cell>
          <cell r="P442">
            <v>3001.96</v>
          </cell>
          <cell r="Q442">
            <v>93.75</v>
          </cell>
          <cell r="R442">
            <v>3245.71</v>
          </cell>
          <cell r="S442">
            <v>4058.4823529411765</v>
          </cell>
          <cell r="T442">
            <v>8100</v>
          </cell>
          <cell r="U442">
            <v>3382</v>
          </cell>
          <cell r="V442">
            <v>4178.8235294117649</v>
          </cell>
          <cell r="W442">
            <v>8400</v>
          </cell>
          <cell r="X442">
            <v>8400</v>
          </cell>
        </row>
        <row r="443">
          <cell r="B443" t="str">
            <v>9R090712</v>
          </cell>
          <cell r="C443" t="str">
            <v>完売</v>
          </cell>
          <cell r="D443"/>
          <cell r="E443">
            <v>0</v>
          </cell>
          <cell r="F443" t="str">
            <v>Ch.ラランド・ボリー</v>
          </cell>
          <cell r="G443">
            <v>2012</v>
          </cell>
          <cell r="H443" t="str">
            <v>赤</v>
          </cell>
          <cell r="I443" t="str">
            <v>ﾃﾞｭｸﾘｭ･ﾎﾞｰｶｲﾕ(２級)</v>
          </cell>
          <cell r="J443" t="str">
            <v>サン・ジュリアン ブルジョア</v>
          </cell>
          <cell r="K443">
            <v>750</v>
          </cell>
          <cell r="L443"/>
          <cell r="M443">
            <v>13.8</v>
          </cell>
          <cell r="N443">
            <v>132</v>
          </cell>
          <cell r="O443">
            <v>350</v>
          </cell>
          <cell r="P443">
            <v>2180.2864000000004</v>
          </cell>
          <cell r="Q443">
            <v>93.75</v>
          </cell>
          <cell r="R443">
            <v>2424.0364000000004</v>
          </cell>
          <cell r="S443">
            <v>3091.8075294117652</v>
          </cell>
          <cell r="T443">
            <v>6200</v>
          </cell>
          <cell r="U443">
            <v>2389.1</v>
          </cell>
          <cell r="V443">
            <v>3010.705882352941</v>
          </cell>
          <cell r="W443">
            <v>6000</v>
          </cell>
          <cell r="X443">
            <v>5600</v>
          </cell>
        </row>
        <row r="444">
          <cell r="B444" t="str">
            <v>9R090713</v>
          </cell>
          <cell r="C444" t="str">
            <v>完売</v>
          </cell>
          <cell r="D444"/>
          <cell r="E444">
            <v>0</v>
          </cell>
          <cell r="F444" t="str">
            <v>Ch.ラランド・ボリー</v>
          </cell>
          <cell r="G444">
            <v>2013</v>
          </cell>
          <cell r="H444" t="str">
            <v>赤</v>
          </cell>
          <cell r="I444" t="str">
            <v>ﾃﾞｭｸﾘｭ･ﾎﾞｰｶｲﾕ(２級)</v>
          </cell>
          <cell r="J444" t="str">
            <v>サン・ジュリアン ブルジョア</v>
          </cell>
          <cell r="K444">
            <v>750</v>
          </cell>
          <cell r="L444" t="str">
            <v>８５点</v>
          </cell>
          <cell r="M444">
            <v>13.8</v>
          </cell>
          <cell r="N444">
            <v>132</v>
          </cell>
          <cell r="O444">
            <v>350</v>
          </cell>
          <cell r="P444">
            <v>2180.2864000000004</v>
          </cell>
          <cell r="Q444">
            <v>93.75</v>
          </cell>
          <cell r="R444">
            <v>2424.0364000000004</v>
          </cell>
          <cell r="S444">
            <v>3091.8075294117652</v>
          </cell>
          <cell r="T444">
            <v>6200</v>
          </cell>
          <cell r="U444">
            <v>2649.6</v>
          </cell>
          <cell r="V444">
            <v>3317.1764705882351</v>
          </cell>
          <cell r="W444">
            <v>6600</v>
          </cell>
          <cell r="X444">
            <v>5800</v>
          </cell>
        </row>
        <row r="445">
          <cell r="B445" t="str">
            <v>9R091511</v>
          </cell>
          <cell r="C445" t="str">
            <v>完売</v>
          </cell>
          <cell r="D445"/>
          <cell r="E445">
            <v>0</v>
          </cell>
          <cell r="F445" t="str">
            <v>Ch.ランゴア・バルトン</v>
          </cell>
          <cell r="G445">
            <v>2011</v>
          </cell>
          <cell r="H445" t="str">
            <v>赤</v>
          </cell>
          <cell r="I445"/>
          <cell r="J445" t="str">
            <v>サン・ジュリアン第3級</v>
          </cell>
          <cell r="K445">
            <v>750</v>
          </cell>
          <cell r="L445" t="str">
            <v>87点＋</v>
          </cell>
          <cell r="M445">
            <v>33.200000000000003</v>
          </cell>
          <cell r="N445">
            <v>132</v>
          </cell>
          <cell r="O445">
            <v>350</v>
          </cell>
          <cell r="P445">
            <v>4751.3296000000009</v>
          </cell>
          <cell r="Q445">
            <v>93.75</v>
          </cell>
          <cell r="R445">
            <v>4995.0796000000009</v>
          </cell>
          <cell r="S445">
            <v>6116.5642352941186</v>
          </cell>
          <cell r="T445">
            <v>12200</v>
          </cell>
          <cell r="U445">
            <v>4359.83</v>
          </cell>
          <cell r="V445">
            <v>5329.2117647058822</v>
          </cell>
          <cell r="W445">
            <v>10700</v>
          </cell>
          <cell r="X445">
            <v>13000</v>
          </cell>
        </row>
        <row r="446">
          <cell r="B446" t="str">
            <v>9R091513</v>
          </cell>
          <cell r="C446" t="str">
            <v>完売</v>
          </cell>
          <cell r="D446"/>
          <cell r="E446">
            <v>0</v>
          </cell>
          <cell r="F446" t="str">
            <v>Ch.ランゴア・バルトン</v>
          </cell>
          <cell r="G446">
            <v>2013</v>
          </cell>
          <cell r="H446" t="str">
            <v>赤</v>
          </cell>
          <cell r="I446"/>
          <cell r="J446" t="str">
            <v>サン・ジュリアン第3級</v>
          </cell>
          <cell r="K446">
            <v>750</v>
          </cell>
          <cell r="L446" t="str">
            <v>87-90点（WS)</v>
          </cell>
          <cell r="M446">
            <v>28.5</v>
          </cell>
          <cell r="N446">
            <v>132</v>
          </cell>
          <cell r="O446">
            <v>350</v>
          </cell>
          <cell r="P446">
            <v>4128.4480000000003</v>
          </cell>
          <cell r="Q446">
            <v>93.75</v>
          </cell>
          <cell r="R446">
            <v>4372.1980000000003</v>
          </cell>
          <cell r="S446">
            <v>5383.7623529411767</v>
          </cell>
          <cell r="T446">
            <v>10800</v>
          </cell>
          <cell r="U446">
            <v>4179</v>
          </cell>
          <cell r="V446">
            <v>5116.4705882352946</v>
          </cell>
          <cell r="W446">
            <v>10200</v>
          </cell>
          <cell r="X446">
            <v>10500</v>
          </cell>
        </row>
        <row r="447">
          <cell r="B447" t="str">
            <v>9R092096</v>
          </cell>
          <cell r="C447">
            <v>5</v>
          </cell>
          <cell r="D447"/>
          <cell r="E447">
            <v>5</v>
          </cell>
          <cell r="F447" t="str">
            <v>Ch.レオヴィル・バルトン</v>
          </cell>
          <cell r="G447" t="str">
            <v>1996</v>
          </cell>
          <cell r="H447" t="str">
            <v>赤</v>
          </cell>
          <cell r="I447"/>
          <cell r="J447" t="str">
            <v>サン・ジュリアン第2級</v>
          </cell>
          <cell r="K447">
            <v>750</v>
          </cell>
          <cell r="L447"/>
          <cell r="M447">
            <v>101</v>
          </cell>
          <cell r="N447">
            <v>132</v>
          </cell>
          <cell r="O447">
            <v>350</v>
          </cell>
          <cell r="P447">
            <v>13736.727999999999</v>
          </cell>
          <cell r="Q447">
            <v>93.75</v>
          </cell>
          <cell r="R447">
            <v>13980.477999999999</v>
          </cell>
          <cell r="S447">
            <v>16687.621176470588</v>
          </cell>
          <cell r="T447">
            <v>33400</v>
          </cell>
          <cell r="U447">
            <v>14146.18</v>
          </cell>
          <cell r="V447">
            <v>16842.564705882352</v>
          </cell>
          <cell r="W447">
            <v>33700</v>
          </cell>
          <cell r="X447">
            <v>33600</v>
          </cell>
        </row>
        <row r="448">
          <cell r="B448" t="str">
            <v>9R092098</v>
          </cell>
          <cell r="C448" t="str">
            <v>完売</v>
          </cell>
          <cell r="D448"/>
          <cell r="E448">
            <v>0</v>
          </cell>
          <cell r="F448" t="str">
            <v>Ch.レオヴィル・バルトン</v>
          </cell>
          <cell r="G448">
            <v>1998</v>
          </cell>
          <cell r="H448" t="str">
            <v>赤</v>
          </cell>
          <cell r="I448"/>
          <cell r="J448" t="str">
            <v>サン・ジュリアン第2級</v>
          </cell>
          <cell r="K448">
            <v>750</v>
          </cell>
          <cell r="L448" t="str">
            <v>９１点</v>
          </cell>
          <cell r="M448">
            <v>80</v>
          </cell>
          <cell r="N448">
            <v>132</v>
          </cell>
          <cell r="O448">
            <v>350</v>
          </cell>
          <cell r="P448">
            <v>10953.64</v>
          </cell>
          <cell r="Q448">
            <v>93.75</v>
          </cell>
          <cell r="R448">
            <v>11197.39</v>
          </cell>
          <cell r="S448">
            <v>13413.4</v>
          </cell>
          <cell r="T448">
            <v>26800</v>
          </cell>
          <cell r="U448">
            <v>10838.5</v>
          </cell>
          <cell r="V448">
            <v>12951.176470588236</v>
          </cell>
          <cell r="W448">
            <v>25900</v>
          </cell>
          <cell r="X448">
            <v>27000</v>
          </cell>
        </row>
        <row r="449">
          <cell r="B449" t="str">
            <v>9R092012</v>
          </cell>
          <cell r="C449" t="str">
            <v>完売</v>
          </cell>
          <cell r="D449"/>
          <cell r="E449">
            <v>0</v>
          </cell>
          <cell r="F449" t="str">
            <v>Ch.レオヴィル・バルトン</v>
          </cell>
          <cell r="G449">
            <v>2012</v>
          </cell>
          <cell r="H449" t="str">
            <v>赤</v>
          </cell>
          <cell r="I449"/>
          <cell r="J449" t="str">
            <v>サン・ジュリアン第2級</v>
          </cell>
          <cell r="K449">
            <v>750</v>
          </cell>
          <cell r="L449" t="str">
            <v>９２点</v>
          </cell>
          <cell r="M449">
            <v>54.5</v>
          </cell>
          <cell r="N449">
            <v>132</v>
          </cell>
          <cell r="O449">
            <v>350</v>
          </cell>
          <cell r="P449">
            <v>7574.1760000000004</v>
          </cell>
          <cell r="Q449">
            <v>93.75</v>
          </cell>
          <cell r="R449">
            <v>7817.9260000000004</v>
          </cell>
          <cell r="S449">
            <v>9437.5600000000013</v>
          </cell>
          <cell r="T449">
            <v>18900</v>
          </cell>
          <cell r="U449">
            <v>7384.5</v>
          </cell>
          <cell r="V449">
            <v>8887.6470588235297</v>
          </cell>
          <cell r="W449">
            <v>17800</v>
          </cell>
          <cell r="X449">
            <v>18000</v>
          </cell>
        </row>
        <row r="450">
          <cell r="B450" t="str">
            <v>9R092013</v>
          </cell>
          <cell r="C450" t="str">
            <v>完売</v>
          </cell>
          <cell r="D450"/>
          <cell r="E450">
            <v>0</v>
          </cell>
          <cell r="F450" t="str">
            <v>Ch.レオヴィル・バルトン</v>
          </cell>
          <cell r="G450">
            <v>2013</v>
          </cell>
          <cell r="H450" t="str">
            <v>赤</v>
          </cell>
          <cell r="I450" t="str">
            <v/>
          </cell>
          <cell r="J450" t="str">
            <v>サン・ジュリアン第2級</v>
          </cell>
          <cell r="K450">
            <v>750</v>
          </cell>
          <cell r="L450" t="str">
            <v>90点</v>
          </cell>
          <cell r="M450">
            <v>52</v>
          </cell>
          <cell r="N450">
            <v>132</v>
          </cell>
          <cell r="O450">
            <v>350</v>
          </cell>
          <cell r="P450">
            <v>7242.8559999999998</v>
          </cell>
          <cell r="Q450">
            <v>93.75</v>
          </cell>
          <cell r="R450">
            <v>7486.6059999999998</v>
          </cell>
          <cell r="S450">
            <v>9047.7717647058817</v>
          </cell>
          <cell r="T450">
            <v>18100</v>
          </cell>
          <cell r="U450">
            <v>6841.8</v>
          </cell>
          <cell r="V450">
            <v>8249.176470588236</v>
          </cell>
          <cell r="W450">
            <v>16500</v>
          </cell>
          <cell r="X450">
            <v>16800</v>
          </cell>
        </row>
        <row r="451">
          <cell r="B451" t="str">
            <v>9R092195</v>
          </cell>
          <cell r="C451" t="str">
            <v>完売</v>
          </cell>
          <cell r="D451"/>
          <cell r="E451">
            <v>0</v>
          </cell>
          <cell r="F451" t="str">
            <v>Ch.レオヴィル・ポワフェレ</v>
          </cell>
          <cell r="G451">
            <v>1995</v>
          </cell>
          <cell r="H451" t="str">
            <v>赤</v>
          </cell>
          <cell r="I451"/>
          <cell r="J451" t="str">
            <v>サン・ジュリアン第2級</v>
          </cell>
          <cell r="K451">
            <v>750</v>
          </cell>
          <cell r="L451" t="str">
            <v>90点</v>
          </cell>
          <cell r="M451">
            <v>95</v>
          </cell>
          <cell r="N451">
            <v>132</v>
          </cell>
          <cell r="O451">
            <v>350</v>
          </cell>
          <cell r="P451">
            <v>12941.56</v>
          </cell>
          <cell r="Q451">
            <v>93.75</v>
          </cell>
          <cell r="R451">
            <v>13185.31</v>
          </cell>
          <cell r="S451">
            <v>15752.129411764705</v>
          </cell>
          <cell r="T451">
            <v>31500</v>
          </cell>
          <cell r="U451">
            <v>12755.5</v>
          </cell>
          <cell r="V451">
            <v>15206.470588235294</v>
          </cell>
          <cell r="W451">
            <v>30400</v>
          </cell>
          <cell r="X451">
            <v>32000</v>
          </cell>
        </row>
        <row r="452">
          <cell r="B452" t="str">
            <v>9R092105</v>
          </cell>
          <cell r="C452" t="str">
            <v>完売</v>
          </cell>
          <cell r="D452"/>
          <cell r="E452">
            <v>0</v>
          </cell>
          <cell r="F452" t="str">
            <v>Ch.レオヴィル・ポワフェレ</v>
          </cell>
          <cell r="G452">
            <v>2005</v>
          </cell>
          <cell r="H452" t="str">
            <v>赤</v>
          </cell>
          <cell r="I452"/>
          <cell r="J452" t="str">
            <v>サン・ジュリアン第2級</v>
          </cell>
          <cell r="K452">
            <v>750</v>
          </cell>
          <cell r="L452" t="str">
            <v>９3点</v>
          </cell>
          <cell r="M452">
            <v>90</v>
          </cell>
          <cell r="N452">
            <v>132</v>
          </cell>
          <cell r="O452">
            <v>350</v>
          </cell>
          <cell r="P452">
            <v>12278.92</v>
          </cell>
          <cell r="Q452">
            <v>93.75</v>
          </cell>
          <cell r="R452">
            <v>12522.67</v>
          </cell>
          <cell r="S452">
            <v>14972.552941176471</v>
          </cell>
          <cell r="T452">
            <v>29900</v>
          </cell>
          <cell r="U452">
            <v>12272.5</v>
          </cell>
          <cell r="V452">
            <v>14638.235294117647</v>
          </cell>
          <cell r="W452">
            <v>29300</v>
          </cell>
          <cell r="X452">
            <v>30000</v>
          </cell>
        </row>
        <row r="453">
          <cell r="B453" t="str">
            <v>9R092109</v>
          </cell>
          <cell r="C453">
            <v>5</v>
          </cell>
          <cell r="D453" t="str">
            <v>NEW</v>
          </cell>
          <cell r="E453">
            <v>5</v>
          </cell>
          <cell r="F453" t="str">
            <v>Ch.レオヴィル・ポワフェレ</v>
          </cell>
          <cell r="G453">
            <v>2009</v>
          </cell>
          <cell r="H453" t="str">
            <v>赤</v>
          </cell>
          <cell r="I453" t="str">
            <v/>
          </cell>
          <cell r="J453" t="str">
            <v>サン・ジュリアン第2級</v>
          </cell>
          <cell r="K453">
            <v>750</v>
          </cell>
          <cell r="L453" t="str">
            <v xml:space="preserve">WA100    </v>
          </cell>
          <cell r="M453">
            <v>185</v>
          </cell>
          <cell r="N453">
            <v>132</v>
          </cell>
          <cell r="O453">
            <v>350</v>
          </cell>
          <cell r="P453">
            <v>24869.08</v>
          </cell>
          <cell r="Q453">
            <v>93.75</v>
          </cell>
          <cell r="R453">
            <v>25112.83</v>
          </cell>
          <cell r="S453">
            <v>29784.505882352943</v>
          </cell>
          <cell r="T453">
            <v>59600</v>
          </cell>
          <cell r="U453">
            <v>24957.16</v>
          </cell>
          <cell r="V453">
            <v>29561.364705882355</v>
          </cell>
          <cell r="W453">
            <v>59100</v>
          </cell>
          <cell r="X453">
            <v>61700</v>
          </cell>
        </row>
        <row r="454">
          <cell r="B454" t="str">
            <v>9R092112</v>
          </cell>
          <cell r="C454" t="str">
            <v>完売</v>
          </cell>
          <cell r="D454"/>
          <cell r="E454">
            <v>0</v>
          </cell>
          <cell r="F454" t="str">
            <v>Ch.レオヴィル・ポワフェレ</v>
          </cell>
          <cell r="G454">
            <v>2012</v>
          </cell>
          <cell r="H454" t="str">
            <v>赤</v>
          </cell>
          <cell r="I454"/>
          <cell r="J454" t="str">
            <v>サン・ジュリアン第2級</v>
          </cell>
          <cell r="K454">
            <v>750</v>
          </cell>
          <cell r="L454" t="str">
            <v>92+点</v>
          </cell>
          <cell r="M454">
            <v>54</v>
          </cell>
          <cell r="N454">
            <v>132</v>
          </cell>
          <cell r="O454">
            <v>350</v>
          </cell>
          <cell r="P454">
            <v>7507.9120000000003</v>
          </cell>
          <cell r="Q454">
            <v>93.75</v>
          </cell>
          <cell r="R454">
            <v>7751.6620000000003</v>
          </cell>
          <cell r="S454">
            <v>9359.6023529411777</v>
          </cell>
          <cell r="T454">
            <v>18700</v>
          </cell>
          <cell r="U454">
            <v>7338.2</v>
          </cell>
          <cell r="V454">
            <v>8833.176470588236</v>
          </cell>
          <cell r="W454">
            <v>17700</v>
          </cell>
          <cell r="X454">
            <v>19500</v>
          </cell>
        </row>
        <row r="455">
          <cell r="B455" t="str">
            <v>9R092113</v>
          </cell>
          <cell r="C455" t="str">
            <v>完売</v>
          </cell>
          <cell r="D455"/>
          <cell r="E455">
            <v>0</v>
          </cell>
          <cell r="F455" t="str">
            <v>Ch.レオヴィル・ポワフェレ</v>
          </cell>
          <cell r="G455">
            <v>2013</v>
          </cell>
          <cell r="H455" t="str">
            <v>赤</v>
          </cell>
          <cell r="I455" t="str">
            <v/>
          </cell>
          <cell r="J455" t="str">
            <v>サン・ジュリアン第2級</v>
          </cell>
          <cell r="K455">
            <v>750</v>
          </cell>
          <cell r="L455" t="str">
            <v>91/89-92点</v>
          </cell>
          <cell r="M455">
            <v>50</v>
          </cell>
          <cell r="N455">
            <v>132</v>
          </cell>
          <cell r="O455">
            <v>350</v>
          </cell>
          <cell r="P455">
            <v>6977.8</v>
          </cell>
          <cell r="Q455">
            <v>93.75</v>
          </cell>
          <cell r="R455">
            <v>7221.55</v>
          </cell>
          <cell r="S455">
            <v>8735.9411764705892</v>
          </cell>
          <cell r="T455">
            <v>17500</v>
          </cell>
          <cell r="U455">
            <v>6856</v>
          </cell>
          <cell r="V455">
            <v>8265.8823529411766</v>
          </cell>
          <cell r="W455">
            <v>16500</v>
          </cell>
          <cell r="X455">
            <v>17600</v>
          </cell>
        </row>
        <row r="456">
          <cell r="B456" t="str">
            <v>9R092116</v>
          </cell>
          <cell r="C456" t="str">
            <v>完売</v>
          </cell>
          <cell r="D456"/>
          <cell r="E456">
            <v>0</v>
          </cell>
          <cell r="F456" t="str">
            <v>Ch.レオヴィル・ポワフェレ</v>
          </cell>
          <cell r="G456">
            <v>2016</v>
          </cell>
          <cell r="H456" t="str">
            <v>赤</v>
          </cell>
          <cell r="I456" t="str">
            <v/>
          </cell>
          <cell r="J456" t="str">
            <v>サン・ジュリアン第2級</v>
          </cell>
          <cell r="K456">
            <v>750</v>
          </cell>
          <cell r="L456" t="str">
            <v>97+点</v>
          </cell>
          <cell r="M456">
            <v>72</v>
          </cell>
          <cell r="N456">
            <v>132</v>
          </cell>
          <cell r="O456">
            <v>350</v>
          </cell>
          <cell r="P456">
            <v>9893.4159999999993</v>
          </cell>
          <cell r="Q456">
            <v>93.75</v>
          </cell>
          <cell r="R456">
            <v>10137.165999999999</v>
          </cell>
          <cell r="S456">
            <v>12166.077647058823</v>
          </cell>
          <cell r="T456">
            <v>24300</v>
          </cell>
          <cell r="U456">
            <v>9842.66</v>
          </cell>
          <cell r="V456">
            <v>11779.6</v>
          </cell>
          <cell r="W456">
            <v>23600</v>
          </cell>
          <cell r="X456">
            <v>22100</v>
          </cell>
        </row>
        <row r="457">
          <cell r="B457" t="str">
            <v>9R092282</v>
          </cell>
          <cell r="C457" t="str">
            <v>完売</v>
          </cell>
          <cell r="D457"/>
          <cell r="E457">
            <v>2</v>
          </cell>
          <cell r="F457" t="str">
            <v>Ch.レオヴィル・ラス・カーズ</v>
          </cell>
          <cell r="G457">
            <v>1982</v>
          </cell>
          <cell r="H457" t="str">
            <v>赤</v>
          </cell>
          <cell r="I457"/>
          <cell r="J457" t="str">
            <v>サン・ジュリアン第2級</v>
          </cell>
          <cell r="K457">
            <v>750</v>
          </cell>
          <cell r="L457" t="str">
            <v>９５点</v>
          </cell>
          <cell r="M457">
            <v>319</v>
          </cell>
          <cell r="N457">
            <v>132</v>
          </cell>
          <cell r="O457">
            <v>350</v>
          </cell>
          <cell r="P457">
            <v>42627.832000000002</v>
          </cell>
          <cell r="Q457">
            <v>93.75</v>
          </cell>
          <cell r="R457">
            <v>42871.582000000002</v>
          </cell>
          <cell r="S457">
            <v>50677.155294117649</v>
          </cell>
          <cell r="T457">
            <v>101400</v>
          </cell>
          <cell r="U457">
            <v>41977</v>
          </cell>
          <cell r="V457">
            <v>49584.705882352944</v>
          </cell>
          <cell r="W457">
            <v>99200</v>
          </cell>
          <cell r="X457">
            <v>98000</v>
          </cell>
        </row>
        <row r="458">
          <cell r="B458" t="str">
            <v>9R092294</v>
          </cell>
          <cell r="C458">
            <v>3</v>
          </cell>
          <cell r="D458"/>
          <cell r="E458">
            <v>3</v>
          </cell>
          <cell r="F458" t="str">
            <v>Ch.レオヴィル・ラス・カーズ</v>
          </cell>
          <cell r="G458">
            <v>1994</v>
          </cell>
          <cell r="H458" t="str">
            <v>赤</v>
          </cell>
          <cell r="I458" t="str">
            <v/>
          </cell>
          <cell r="J458" t="str">
            <v>サン・ジュリアン第2級</v>
          </cell>
          <cell r="K458">
            <v>750</v>
          </cell>
          <cell r="L458"/>
          <cell r="M458">
            <v>150</v>
          </cell>
          <cell r="N458">
            <v>132</v>
          </cell>
          <cell r="O458">
            <v>350</v>
          </cell>
          <cell r="P458">
            <v>20230.599999999999</v>
          </cell>
          <cell r="Q458">
            <v>93.75</v>
          </cell>
          <cell r="R458">
            <v>20474.349999999999</v>
          </cell>
          <cell r="S458">
            <v>24327.470588235294</v>
          </cell>
          <cell r="T458">
            <v>48700</v>
          </cell>
          <cell r="U458">
            <v>20350.599999999999</v>
          </cell>
          <cell r="V458">
            <v>24141.882352941175</v>
          </cell>
          <cell r="W458">
            <v>48300</v>
          </cell>
          <cell r="X458">
            <v>50200</v>
          </cell>
        </row>
        <row r="459">
          <cell r="B459" t="str">
            <v>9R092295</v>
          </cell>
          <cell r="C459">
            <v>19</v>
          </cell>
          <cell r="D459" t="str">
            <v>NEW</v>
          </cell>
          <cell r="E459">
            <v>20</v>
          </cell>
          <cell r="F459" t="str">
            <v>Ch.レオヴィル・ラス・カーズ</v>
          </cell>
          <cell r="G459">
            <v>1995</v>
          </cell>
          <cell r="H459" t="str">
            <v>赤</v>
          </cell>
          <cell r="I459" t="str">
            <v/>
          </cell>
          <cell r="J459" t="str">
            <v>サン・ジュリアン第2級</v>
          </cell>
          <cell r="K459">
            <v>750</v>
          </cell>
          <cell r="L459" t="str">
            <v xml:space="preserve">WA95    </v>
          </cell>
          <cell r="M459">
            <v>210</v>
          </cell>
          <cell r="N459">
            <v>132</v>
          </cell>
          <cell r="O459">
            <v>350</v>
          </cell>
          <cell r="P459">
            <v>28182.28</v>
          </cell>
          <cell r="Q459">
            <v>93.75</v>
          </cell>
          <cell r="R459">
            <v>28426.03</v>
          </cell>
          <cell r="S459">
            <v>33682.388235294115</v>
          </cell>
          <cell r="T459">
            <v>67400</v>
          </cell>
          <cell r="U459">
            <v>28219.95</v>
          </cell>
          <cell r="V459">
            <v>33399.941176470587</v>
          </cell>
          <cell r="W459">
            <v>66800</v>
          </cell>
          <cell r="X459">
            <v>69800</v>
          </cell>
        </row>
        <row r="460">
          <cell r="B460" t="str">
            <v>9R092299</v>
          </cell>
          <cell r="C460" t="str">
            <v>完売</v>
          </cell>
          <cell r="D460"/>
          <cell r="E460">
            <v>0</v>
          </cell>
          <cell r="F460" t="str">
            <v>Ch.レオヴィル・ラス・カーズ</v>
          </cell>
          <cell r="G460">
            <v>1999</v>
          </cell>
          <cell r="H460" t="str">
            <v>赤</v>
          </cell>
          <cell r="I460"/>
          <cell r="J460" t="str">
            <v>サン・ジュリアン第2級</v>
          </cell>
          <cell r="K460">
            <v>750</v>
          </cell>
          <cell r="L460" t="str">
            <v>９１＋点</v>
          </cell>
          <cell r="M460">
            <v>82</v>
          </cell>
          <cell r="N460">
            <v>132</v>
          </cell>
          <cell r="O460">
            <v>350</v>
          </cell>
          <cell r="P460">
            <v>11218.696</v>
          </cell>
          <cell r="Q460">
            <v>93.75</v>
          </cell>
          <cell r="R460">
            <v>11462.446</v>
          </cell>
          <cell r="S460">
            <v>13725.230588235294</v>
          </cell>
          <cell r="T460">
            <v>27500</v>
          </cell>
          <cell r="U460">
            <v>20867.5</v>
          </cell>
          <cell r="V460">
            <v>24750</v>
          </cell>
          <cell r="W460">
            <v>49500</v>
          </cell>
          <cell r="X460">
            <v>49600</v>
          </cell>
        </row>
        <row r="461">
          <cell r="B461" t="str">
            <v>9R092204</v>
          </cell>
          <cell r="C461" t="str">
            <v>完売</v>
          </cell>
          <cell r="D461"/>
          <cell r="E461">
            <v>0</v>
          </cell>
          <cell r="F461" t="str">
            <v>Ch.レオヴィル・ラス・カーズ</v>
          </cell>
          <cell r="G461">
            <v>2004</v>
          </cell>
          <cell r="H461" t="str">
            <v>赤</v>
          </cell>
          <cell r="I461" t="str">
            <v/>
          </cell>
          <cell r="J461" t="str">
            <v>サン・ジュリアン第2級</v>
          </cell>
          <cell r="K461">
            <v>750</v>
          </cell>
          <cell r="L461" t="str">
            <v>93点</v>
          </cell>
          <cell r="M461">
            <v>149</v>
          </cell>
          <cell r="N461">
            <v>132</v>
          </cell>
          <cell r="O461">
            <v>350</v>
          </cell>
          <cell r="P461">
            <v>20098.072</v>
          </cell>
          <cell r="Q461">
            <v>93.75</v>
          </cell>
          <cell r="R461">
            <v>20341.822</v>
          </cell>
          <cell r="S461">
            <v>24171.555294117647</v>
          </cell>
          <cell r="T461">
            <v>48300</v>
          </cell>
          <cell r="U461">
            <v>18993.66</v>
          </cell>
          <cell r="V461">
            <v>22545.482352941177</v>
          </cell>
          <cell r="W461">
            <v>45100</v>
          </cell>
          <cell r="X461">
            <v>48200</v>
          </cell>
        </row>
        <row r="462">
          <cell r="B462" t="str">
            <v>9R092210</v>
          </cell>
          <cell r="C462" t="str">
            <v>完売</v>
          </cell>
          <cell r="D462"/>
          <cell r="E462">
            <v>0</v>
          </cell>
          <cell r="F462" t="str">
            <v>Ch.レオヴィル・ラス・カーズ</v>
          </cell>
          <cell r="G462">
            <v>2010</v>
          </cell>
          <cell r="H462" t="str">
            <v>赤</v>
          </cell>
          <cell r="I462" t="str">
            <v/>
          </cell>
          <cell r="J462" t="str">
            <v>サン・ジュリアン第2級</v>
          </cell>
          <cell r="K462">
            <v>750</v>
          </cell>
          <cell r="L462" t="str">
            <v>９６点＋、９９点（WS)</v>
          </cell>
          <cell r="M462">
            <v>185</v>
          </cell>
          <cell r="N462">
            <v>132</v>
          </cell>
          <cell r="O462">
            <v>350</v>
          </cell>
          <cell r="P462">
            <v>24869.08</v>
          </cell>
          <cell r="Q462">
            <v>93.75</v>
          </cell>
          <cell r="R462">
            <v>25112.83</v>
          </cell>
          <cell r="S462">
            <v>29784.505882352943</v>
          </cell>
          <cell r="T462">
            <v>59600</v>
          </cell>
          <cell r="U462">
            <v>22802.5</v>
          </cell>
          <cell r="V462">
            <v>27026.470588235294</v>
          </cell>
          <cell r="W462">
            <v>54100</v>
          </cell>
          <cell r="X462">
            <v>54200</v>
          </cell>
        </row>
        <row r="463">
          <cell r="B463" t="str">
            <v>9R092211</v>
          </cell>
          <cell r="C463" t="str">
            <v>完売</v>
          </cell>
          <cell r="D463"/>
          <cell r="E463">
            <v>0</v>
          </cell>
          <cell r="F463" t="str">
            <v>Ch.レオヴィル・ラス・カーズ</v>
          </cell>
          <cell r="G463">
            <v>2011</v>
          </cell>
          <cell r="H463" t="str">
            <v>赤</v>
          </cell>
          <cell r="I463" t="str">
            <v/>
          </cell>
          <cell r="J463" t="str">
            <v>サン・ジュリアン第2級</v>
          </cell>
          <cell r="K463">
            <v>750</v>
          </cell>
          <cell r="L463"/>
          <cell r="M463">
            <v>124</v>
          </cell>
          <cell r="N463">
            <v>132</v>
          </cell>
          <cell r="O463">
            <v>350</v>
          </cell>
          <cell r="P463">
            <v>16784.871999999999</v>
          </cell>
          <cell r="Q463">
            <v>93.75</v>
          </cell>
          <cell r="R463">
            <v>17028.621999999999</v>
          </cell>
          <cell r="S463">
            <v>20273.672941176472</v>
          </cell>
          <cell r="T463">
            <v>40500</v>
          </cell>
          <cell r="U463">
            <v>15575.33</v>
          </cell>
          <cell r="V463">
            <v>18523.917647058825</v>
          </cell>
          <cell r="W463">
            <v>37000</v>
          </cell>
          <cell r="X463">
            <v>37700</v>
          </cell>
        </row>
        <row r="464">
          <cell r="B464" t="str">
            <v>9R092213</v>
          </cell>
          <cell r="C464" t="str">
            <v>完売</v>
          </cell>
          <cell r="D464"/>
          <cell r="E464">
            <v>0</v>
          </cell>
          <cell r="F464" t="str">
            <v>Ch.レオヴィル・ラス・カーズ</v>
          </cell>
          <cell r="G464">
            <v>2013</v>
          </cell>
          <cell r="H464" t="str">
            <v>赤</v>
          </cell>
          <cell r="I464" t="str">
            <v/>
          </cell>
          <cell r="J464" t="str">
            <v>サン・ジュリアン第2級</v>
          </cell>
          <cell r="K464">
            <v>750</v>
          </cell>
          <cell r="L464" t="str">
            <v>９２点</v>
          </cell>
          <cell r="M464">
            <v>110</v>
          </cell>
          <cell r="N464">
            <v>132</v>
          </cell>
          <cell r="O464">
            <v>350</v>
          </cell>
          <cell r="P464">
            <v>14929.48</v>
          </cell>
          <cell r="Q464">
            <v>93.75</v>
          </cell>
          <cell r="R464">
            <v>15173.23</v>
          </cell>
          <cell r="S464">
            <v>18090.858823529412</v>
          </cell>
          <cell r="T464">
            <v>36200</v>
          </cell>
          <cell r="U464">
            <v>13732.5</v>
          </cell>
          <cell r="V464">
            <v>16355.882352941177</v>
          </cell>
          <cell r="W464">
            <v>32700</v>
          </cell>
          <cell r="X464">
            <v>32800</v>
          </cell>
        </row>
        <row r="465">
          <cell r="B465" t="str">
            <v>9R092215</v>
          </cell>
          <cell r="C465" t="str">
            <v>完売</v>
          </cell>
          <cell r="D465"/>
          <cell r="E465">
            <v>0</v>
          </cell>
          <cell r="F465" t="str">
            <v>Ch.レオヴィル・ラス・カーズ</v>
          </cell>
          <cell r="G465">
            <v>2015</v>
          </cell>
          <cell r="H465" t="str">
            <v>赤</v>
          </cell>
          <cell r="I465"/>
          <cell r="J465" t="str">
            <v>サン・ジュリアン第2級</v>
          </cell>
          <cell r="K465">
            <v>750</v>
          </cell>
          <cell r="L465" t="str">
            <v>95-97点</v>
          </cell>
          <cell r="M465">
            <v>138</v>
          </cell>
          <cell r="N465">
            <v>132</v>
          </cell>
          <cell r="O465">
            <v>350</v>
          </cell>
          <cell r="P465">
            <v>18640.263999999999</v>
          </cell>
          <cell r="Q465">
            <v>93.75</v>
          </cell>
          <cell r="R465">
            <v>18884.013999999999</v>
          </cell>
          <cell r="S465">
            <v>22456.487058823528</v>
          </cell>
          <cell r="T465">
            <v>44900</v>
          </cell>
          <cell r="U465">
            <v>17270</v>
          </cell>
          <cell r="V465">
            <v>20517.647058823532</v>
          </cell>
          <cell r="W465">
            <v>41000</v>
          </cell>
          <cell r="X465">
            <v>46100</v>
          </cell>
        </row>
        <row r="466">
          <cell r="B466" t="str">
            <v>9R092216</v>
          </cell>
          <cell r="C466">
            <v>1</v>
          </cell>
          <cell r="D466"/>
          <cell r="E466">
            <v>1</v>
          </cell>
          <cell r="F466" t="str">
            <v>Ch.レオヴィル・ラス・カーズ</v>
          </cell>
          <cell r="G466">
            <v>2016</v>
          </cell>
          <cell r="H466" t="str">
            <v>赤</v>
          </cell>
          <cell r="I466" t="str">
            <v/>
          </cell>
          <cell r="J466" t="str">
            <v>サン・ジュリアン第2級</v>
          </cell>
          <cell r="K466">
            <v>750</v>
          </cell>
          <cell r="L466" t="str">
            <v>９７－１００点（WS)</v>
          </cell>
          <cell r="M466">
            <v>220</v>
          </cell>
          <cell r="N466">
            <v>132</v>
          </cell>
          <cell r="O466">
            <v>350</v>
          </cell>
          <cell r="P466">
            <v>29507.56</v>
          </cell>
          <cell r="Q466">
            <v>93.75</v>
          </cell>
          <cell r="R466">
            <v>29751.31</v>
          </cell>
          <cell r="S466">
            <v>35241.541176470593</v>
          </cell>
          <cell r="T466">
            <v>70500</v>
          </cell>
          <cell r="U466">
            <v>26705</v>
          </cell>
          <cell r="V466">
            <v>31617.647058823532</v>
          </cell>
          <cell r="W466">
            <v>63200</v>
          </cell>
          <cell r="X466">
            <v>65000</v>
          </cell>
        </row>
        <row r="467">
          <cell r="B467" t="str">
            <v>9R090194</v>
          </cell>
          <cell r="C467" t="str">
            <v>完売</v>
          </cell>
          <cell r="D467"/>
          <cell r="E467">
            <v>0</v>
          </cell>
          <cell r="F467" t="str">
            <v>クロ・デュ・マルキ</v>
          </cell>
          <cell r="G467">
            <v>1994</v>
          </cell>
          <cell r="H467" t="str">
            <v>赤</v>
          </cell>
          <cell r="I467" t="str">
            <v>ﾚｵｳﾞｨﾙ・ﾗｽ・ｶｰｽﾞ(２級)</v>
          </cell>
          <cell r="J467" t="str">
            <v>サン・ジュリアン</v>
          </cell>
          <cell r="K467">
            <v>750</v>
          </cell>
          <cell r="L467" t="str">
            <v>セカンドラベル、８８点</v>
          </cell>
          <cell r="M467">
            <v>48</v>
          </cell>
          <cell r="N467">
            <v>132</v>
          </cell>
          <cell r="O467">
            <v>350</v>
          </cell>
          <cell r="P467">
            <v>6712.7439999999997</v>
          </cell>
          <cell r="Q467">
            <v>93.75</v>
          </cell>
          <cell r="R467">
            <v>6956.4939999999997</v>
          </cell>
          <cell r="S467">
            <v>8424.1105882352931</v>
          </cell>
          <cell r="T467">
            <v>16800</v>
          </cell>
          <cell r="U467">
            <v>6831.85</v>
          </cell>
          <cell r="V467">
            <v>8237.4705882352937</v>
          </cell>
          <cell r="W467">
            <v>16500</v>
          </cell>
          <cell r="X467">
            <v>17000</v>
          </cell>
        </row>
        <row r="468">
          <cell r="B468" t="str">
            <v>9R090106</v>
          </cell>
          <cell r="C468">
            <v>2</v>
          </cell>
          <cell r="D468"/>
          <cell r="E468">
            <v>2</v>
          </cell>
          <cell r="F468" t="str">
            <v>クロ・デュ・マルキ</v>
          </cell>
          <cell r="G468" t="str">
            <v>2006</v>
          </cell>
          <cell r="H468" t="str">
            <v>赤</v>
          </cell>
          <cell r="I468" t="str">
            <v>ﾚｵｳﾞｨﾙ・ﾗｽ・ｶｰｽﾞ(２級)</v>
          </cell>
          <cell r="J468" t="str">
            <v>サン・ジュリアン</v>
          </cell>
          <cell r="K468">
            <v>750</v>
          </cell>
          <cell r="L468"/>
          <cell r="M468">
            <v>42</v>
          </cell>
          <cell r="N468">
            <v>132</v>
          </cell>
          <cell r="O468">
            <v>350</v>
          </cell>
          <cell r="P468">
            <v>5917.576</v>
          </cell>
          <cell r="Q468">
            <v>93.75</v>
          </cell>
          <cell r="R468">
            <v>6161.326</v>
          </cell>
          <cell r="S468">
            <v>7488.6188235294121</v>
          </cell>
          <cell r="T468">
            <v>15000</v>
          </cell>
          <cell r="U468">
            <v>6232.5</v>
          </cell>
          <cell r="V468">
            <v>7532.3529411764712</v>
          </cell>
          <cell r="W468">
            <v>15100</v>
          </cell>
          <cell r="X468">
            <v>15400</v>
          </cell>
        </row>
        <row r="469">
          <cell r="B469" t="str">
            <v>9R090107</v>
          </cell>
          <cell r="C469">
            <v>12</v>
          </cell>
          <cell r="D469"/>
          <cell r="E469">
            <v>12</v>
          </cell>
          <cell r="F469" t="str">
            <v>クロ・デュ・マルキ</v>
          </cell>
          <cell r="G469">
            <v>2007</v>
          </cell>
          <cell r="H469" t="str">
            <v>赤</v>
          </cell>
          <cell r="I469" t="str">
            <v>ﾚｵｳﾞｨﾙ・ﾗｽ・ｶｰｽﾞ(２級)</v>
          </cell>
          <cell r="J469" t="str">
            <v>サン・ジュリアン</v>
          </cell>
          <cell r="K469">
            <v>750</v>
          </cell>
          <cell r="L469" t="str">
            <v>WA88</v>
          </cell>
          <cell r="M469">
            <v>37</v>
          </cell>
          <cell r="N469">
            <v>132</v>
          </cell>
          <cell r="O469">
            <v>350</v>
          </cell>
          <cell r="P469">
            <v>5254.9359999999997</v>
          </cell>
          <cell r="Q469">
            <v>93.75</v>
          </cell>
          <cell r="R469">
            <v>5498.6859999999997</v>
          </cell>
          <cell r="S469">
            <v>6709.0423529411764</v>
          </cell>
          <cell r="T469">
            <v>13400</v>
          </cell>
          <cell r="U469">
            <v>5371.83</v>
          </cell>
          <cell r="V469">
            <v>6519.8</v>
          </cell>
          <cell r="W469">
            <v>13000</v>
          </cell>
          <cell r="X469">
            <v>14300</v>
          </cell>
        </row>
        <row r="470">
          <cell r="B470" t="str">
            <v>9R090113</v>
          </cell>
          <cell r="C470">
            <v>10</v>
          </cell>
          <cell r="D470"/>
          <cell r="E470">
            <v>10</v>
          </cell>
          <cell r="F470" t="str">
            <v>クロ・デュ・マルキ</v>
          </cell>
          <cell r="G470">
            <v>2013</v>
          </cell>
          <cell r="H470" t="str">
            <v>赤</v>
          </cell>
          <cell r="I470" t="str">
            <v>ﾚｵｳﾞｨﾙ・ﾗｽ・ｶｰｽﾞ(２級)</v>
          </cell>
          <cell r="J470" t="str">
            <v>サン・ジュリアン</v>
          </cell>
          <cell r="K470">
            <v>750</v>
          </cell>
          <cell r="L470"/>
          <cell r="M470">
            <v>30.900000000000002</v>
          </cell>
          <cell r="N470">
            <v>132</v>
          </cell>
          <cell r="O470">
            <v>350</v>
          </cell>
          <cell r="P470">
            <v>4446.5151999999998</v>
          </cell>
          <cell r="Q470">
            <v>93.75</v>
          </cell>
          <cell r="R470">
            <v>4690.2651999999998</v>
          </cell>
          <cell r="S470">
            <v>5757.9590588235296</v>
          </cell>
          <cell r="T470">
            <v>11500</v>
          </cell>
          <cell r="U470">
            <v>4773.3</v>
          </cell>
          <cell r="V470">
            <v>5815.6470588235297</v>
          </cell>
          <cell r="W470">
            <v>11600</v>
          </cell>
          <cell r="X470">
            <v>12100</v>
          </cell>
        </row>
        <row r="471">
          <cell r="B471" t="str">
            <v>9R090115</v>
          </cell>
          <cell r="C471" t="str">
            <v>完売</v>
          </cell>
          <cell r="D471"/>
          <cell r="E471">
            <v>0</v>
          </cell>
          <cell r="F471" t="str">
            <v>クロ・デュ・マルキ</v>
          </cell>
          <cell r="G471">
            <v>2015</v>
          </cell>
          <cell r="H471" t="str">
            <v>赤</v>
          </cell>
          <cell r="I471" t="str">
            <v>ﾚｵｳﾞｨﾙ・ﾗｽ・ｶｰｽﾞ(２級)</v>
          </cell>
          <cell r="J471" t="str">
            <v>サン・ジュリアン</v>
          </cell>
          <cell r="K471">
            <v>750</v>
          </cell>
          <cell r="L471" t="str">
            <v>91-93点</v>
          </cell>
          <cell r="M471">
            <v>40</v>
          </cell>
          <cell r="N471">
            <v>132</v>
          </cell>
          <cell r="O471">
            <v>350</v>
          </cell>
          <cell r="P471">
            <v>5652.52</v>
          </cell>
          <cell r="Q471">
            <v>93.75</v>
          </cell>
          <cell r="R471">
            <v>5896.27</v>
          </cell>
          <cell r="S471">
            <v>7176.7882352941187</v>
          </cell>
          <cell r="T471">
            <v>14400</v>
          </cell>
          <cell r="U471">
            <v>5581</v>
          </cell>
          <cell r="V471">
            <v>6765.8823529411766</v>
          </cell>
          <cell r="W471">
            <v>13500</v>
          </cell>
          <cell r="X471">
            <v>13200</v>
          </cell>
        </row>
        <row r="472">
          <cell r="B472" t="str">
            <v>9R093407</v>
          </cell>
          <cell r="C472" t="str">
            <v>完売</v>
          </cell>
          <cell r="D472"/>
          <cell r="E472">
            <v>0</v>
          </cell>
          <cell r="F472" t="str">
            <v>クロ・デュ・マルキ【ハーフ】</v>
          </cell>
          <cell r="G472">
            <v>2007</v>
          </cell>
          <cell r="H472" t="str">
            <v>赤</v>
          </cell>
          <cell r="I472" t="str">
            <v>ﾚｵｳﾞｨﾙ・ﾗｽ・ｶｰｽﾞ(２級)</v>
          </cell>
          <cell r="J472" t="str">
            <v>サン・ジュリアン</v>
          </cell>
          <cell r="K472">
            <v>375</v>
          </cell>
          <cell r="L472"/>
          <cell r="M472">
            <v>16.3</v>
          </cell>
          <cell r="N472">
            <v>132</v>
          </cell>
          <cell r="O472">
            <v>175</v>
          </cell>
          <cell r="P472">
            <v>2335.9063999999998</v>
          </cell>
          <cell r="Q472">
            <v>46.875</v>
          </cell>
          <cell r="R472">
            <v>2502.7813999999998</v>
          </cell>
          <cell r="S472">
            <v>3184.4487058823529</v>
          </cell>
          <cell r="T472">
            <v>6400</v>
          </cell>
          <cell r="U472">
            <v>2401.33</v>
          </cell>
          <cell r="V472">
            <v>3025.0941176470587</v>
          </cell>
          <cell r="W472">
            <v>6100</v>
          </cell>
          <cell r="X472">
            <v>5800</v>
          </cell>
        </row>
        <row r="473">
          <cell r="B473" t="str">
            <v>9R090212</v>
          </cell>
          <cell r="C473" t="str">
            <v>完売</v>
          </cell>
          <cell r="D473"/>
          <cell r="E473">
            <v>0</v>
          </cell>
          <cell r="F473" t="str">
            <v>コネターブル・ド・タルボ</v>
          </cell>
          <cell r="G473">
            <v>2012</v>
          </cell>
          <cell r="H473" t="str">
            <v>赤</v>
          </cell>
          <cell r="I473" t="str">
            <v>タルボ(4級)</v>
          </cell>
          <cell r="J473" t="str">
            <v>サン・ジュリアン</v>
          </cell>
          <cell r="K473">
            <v>750</v>
          </cell>
          <cell r="L473"/>
          <cell r="M473">
            <v>18</v>
          </cell>
          <cell r="N473">
            <v>132</v>
          </cell>
          <cell r="O473">
            <v>350</v>
          </cell>
          <cell r="P473">
            <v>2736.904</v>
          </cell>
          <cell r="Q473">
            <v>93.75</v>
          </cell>
          <cell r="R473">
            <v>2980.654</v>
          </cell>
          <cell r="S473">
            <v>3746.6517647058822</v>
          </cell>
          <cell r="T473">
            <v>7500</v>
          </cell>
          <cell r="U473">
            <v>3218.5</v>
          </cell>
          <cell r="V473">
            <v>3986.4705882352941</v>
          </cell>
          <cell r="W473">
            <v>8000</v>
          </cell>
          <cell r="X473">
            <v>7200</v>
          </cell>
        </row>
        <row r="474">
          <cell r="B474" t="str">
            <v>9R090215</v>
          </cell>
          <cell r="C474" t="str">
            <v>完売</v>
          </cell>
          <cell r="D474"/>
          <cell r="E474">
            <v>0</v>
          </cell>
          <cell r="F474" t="str">
            <v>コネターブル・ド・タルボ</v>
          </cell>
          <cell r="G474">
            <v>2015</v>
          </cell>
          <cell r="H474" t="str">
            <v>赤</v>
          </cell>
          <cell r="I474" t="str">
            <v>タルボ(4級)</v>
          </cell>
          <cell r="J474" t="str">
            <v>サン・ジュリアン</v>
          </cell>
          <cell r="K474">
            <v>750</v>
          </cell>
          <cell r="L474"/>
          <cell r="M474">
            <v>19.5</v>
          </cell>
          <cell r="N474">
            <v>132</v>
          </cell>
          <cell r="O474">
            <v>350</v>
          </cell>
          <cell r="P474">
            <v>2935.6959999999999</v>
          </cell>
          <cell r="Q474">
            <v>93.75</v>
          </cell>
          <cell r="R474">
            <v>3179.4459999999999</v>
          </cell>
          <cell r="S474">
            <v>3980.5247058823529</v>
          </cell>
          <cell r="T474">
            <v>8000</v>
          </cell>
          <cell r="U474">
            <v>3324</v>
          </cell>
          <cell r="V474">
            <v>4110.5882352941171</v>
          </cell>
          <cell r="W474">
            <v>8200</v>
          </cell>
          <cell r="X474">
            <v>7400</v>
          </cell>
        </row>
        <row r="475">
          <cell r="B475" t="str">
            <v>9R090314</v>
          </cell>
          <cell r="C475" t="str">
            <v>完売</v>
          </cell>
          <cell r="D475"/>
          <cell r="E475">
            <v>0</v>
          </cell>
          <cell r="F475" t="str">
            <v>サルジェ・ド・グリュオー・ラローズ</v>
          </cell>
          <cell r="G475">
            <v>2014</v>
          </cell>
          <cell r="H475" t="str">
            <v>赤</v>
          </cell>
          <cell r="I475" t="str">
            <v>ｸﾞﾘｭｵｰ･ﾗﾛｰｽﾞ(2級)</v>
          </cell>
          <cell r="J475" t="str">
            <v>サン・ジュリアン</v>
          </cell>
          <cell r="K475">
            <v>750</v>
          </cell>
          <cell r="L475"/>
          <cell r="M475">
            <v>18</v>
          </cell>
          <cell r="N475">
            <v>132</v>
          </cell>
          <cell r="O475">
            <v>350</v>
          </cell>
          <cell r="P475">
            <v>2736.904</v>
          </cell>
          <cell r="Q475">
            <v>93.75</v>
          </cell>
          <cell r="R475">
            <v>2980.654</v>
          </cell>
          <cell r="S475">
            <v>3746.6517647058822</v>
          </cell>
          <cell r="T475">
            <v>7500</v>
          </cell>
          <cell r="U475">
            <v>3218.5</v>
          </cell>
          <cell r="V475">
            <v>3986.4705882352941</v>
          </cell>
          <cell r="W475">
            <v>8000</v>
          </cell>
          <cell r="X475">
            <v>7400</v>
          </cell>
        </row>
        <row r="476">
          <cell r="B476" t="str">
            <v>9R090412</v>
          </cell>
          <cell r="C476" t="str">
            <v>完売</v>
          </cell>
          <cell r="D476"/>
          <cell r="E476">
            <v>0</v>
          </cell>
          <cell r="F476" t="str">
            <v>ラ・クロワ・ド・ボーカイユ</v>
          </cell>
          <cell r="G476">
            <v>2012</v>
          </cell>
          <cell r="H476" t="str">
            <v>赤</v>
          </cell>
          <cell r="I476" t="str">
            <v>ﾃﾞｭｸﾘｭ･ﾎﾞｰｶｲﾕ(２級)</v>
          </cell>
          <cell r="J476" t="str">
            <v>サン・ジュリアン</v>
          </cell>
          <cell r="K476">
            <v>750</v>
          </cell>
          <cell r="L476" t="str">
            <v>セカンドラベル</v>
          </cell>
          <cell r="M476">
            <v>21</v>
          </cell>
          <cell r="N476">
            <v>132</v>
          </cell>
          <cell r="O476">
            <v>350</v>
          </cell>
          <cell r="P476">
            <v>3134.4879999999998</v>
          </cell>
          <cell r="Q476">
            <v>93.75</v>
          </cell>
          <cell r="R476">
            <v>3378.2379999999998</v>
          </cell>
          <cell r="S476">
            <v>4214.3976470588241</v>
          </cell>
          <cell r="T476">
            <v>8400</v>
          </cell>
          <cell r="U476">
            <v>2976.5</v>
          </cell>
          <cell r="V476">
            <v>3701.7647058823532</v>
          </cell>
          <cell r="W476">
            <v>7400</v>
          </cell>
          <cell r="X476">
            <v>8000</v>
          </cell>
        </row>
        <row r="477">
          <cell r="B477" t="str">
            <v>9R090414</v>
          </cell>
          <cell r="C477" t="str">
            <v>完売</v>
          </cell>
          <cell r="D477"/>
          <cell r="E477">
            <v>0</v>
          </cell>
          <cell r="F477" t="str">
            <v>ラ・クロワ・ド・ボーカイユ</v>
          </cell>
          <cell r="G477">
            <v>2014</v>
          </cell>
          <cell r="H477" t="str">
            <v>赤</v>
          </cell>
          <cell r="I477" t="str">
            <v>ﾃﾞｭｸﾘｭ･ﾎﾞｰｶｲﾕ(２級)</v>
          </cell>
          <cell r="J477" t="str">
            <v>サン・ジュリアン</v>
          </cell>
          <cell r="K477">
            <v>750</v>
          </cell>
          <cell r="L477" t="str">
            <v>９０-９２点</v>
          </cell>
          <cell r="M477">
            <v>24</v>
          </cell>
          <cell r="N477">
            <v>132</v>
          </cell>
          <cell r="O477">
            <v>350</v>
          </cell>
          <cell r="P477">
            <v>3532.0720000000001</v>
          </cell>
          <cell r="Q477">
            <v>93.75</v>
          </cell>
          <cell r="R477">
            <v>3775.8220000000001</v>
          </cell>
          <cell r="S477">
            <v>4682.1435294117646</v>
          </cell>
          <cell r="T477">
            <v>9400</v>
          </cell>
          <cell r="U477">
            <v>4233.62</v>
          </cell>
          <cell r="V477">
            <v>5180.7294117647061</v>
          </cell>
          <cell r="W477">
            <v>10400</v>
          </cell>
          <cell r="X477">
            <v>9300</v>
          </cell>
        </row>
        <row r="478">
          <cell r="B478" t="str">
            <v>9R092803</v>
          </cell>
          <cell r="C478" t="str">
            <v>完売</v>
          </cell>
          <cell r="D478"/>
          <cell r="E478">
            <v>0</v>
          </cell>
          <cell r="F478" t="str">
            <v>ラ・レゼルヴ・ド・レオヴィル・バルトン</v>
          </cell>
          <cell r="G478">
            <v>2003</v>
          </cell>
          <cell r="H478" t="str">
            <v>赤</v>
          </cell>
          <cell r="I478" t="str">
            <v>レオヴィル・バルトン（２級）</v>
          </cell>
          <cell r="J478" t="str">
            <v>サン・ジュリアン</v>
          </cell>
          <cell r="K478">
            <v>750</v>
          </cell>
          <cell r="L478" t="str">
            <v>セカンドラベル</v>
          </cell>
          <cell r="M478">
            <v>25.55</v>
          </cell>
          <cell r="N478">
            <v>132</v>
          </cell>
          <cell r="O478">
            <v>350</v>
          </cell>
          <cell r="P478">
            <v>3737.4904000000001</v>
          </cell>
          <cell r="Q478">
            <v>93.75</v>
          </cell>
          <cell r="R478">
            <v>3981.2404000000001</v>
          </cell>
          <cell r="S478">
            <v>4923.8122352941182</v>
          </cell>
          <cell r="T478">
            <v>9800</v>
          </cell>
          <cell r="U478">
            <v>0</v>
          </cell>
          <cell r="V478">
            <v>200</v>
          </cell>
          <cell r="W478">
            <v>400</v>
          </cell>
          <cell r="X478">
            <v>8200</v>
          </cell>
        </row>
        <row r="479">
          <cell r="B479" t="str">
            <v>9R093609</v>
          </cell>
          <cell r="C479" t="str">
            <v>完売</v>
          </cell>
          <cell r="D479"/>
          <cell r="E479">
            <v>0</v>
          </cell>
          <cell r="F479" t="str">
            <v>ル・プティ・カイユ</v>
          </cell>
          <cell r="G479">
            <v>2009</v>
          </cell>
          <cell r="H479" t="str">
            <v>赤</v>
          </cell>
          <cell r="I479" t="str">
            <v>ﾃﾞｭｸﾘｭ･ﾎﾞｰｶｲﾕ(２級)</v>
          </cell>
          <cell r="J479" t="str">
            <v>サン・ジュリアン</v>
          </cell>
          <cell r="K479">
            <v>750</v>
          </cell>
          <cell r="L479" t="str">
            <v>セカンドラベル</v>
          </cell>
          <cell r="M479">
            <v>15</v>
          </cell>
          <cell r="N479">
            <v>132</v>
          </cell>
          <cell r="O479">
            <v>350</v>
          </cell>
          <cell r="P479">
            <v>2339.3200000000002</v>
          </cell>
          <cell r="Q479">
            <v>93.75</v>
          </cell>
          <cell r="R479">
            <v>2583.0700000000002</v>
          </cell>
          <cell r="S479">
            <v>3278.9058823529413</v>
          </cell>
          <cell r="T479">
            <v>6600</v>
          </cell>
          <cell r="U479">
            <v>2464.6999999999998</v>
          </cell>
          <cell r="V479">
            <v>3099.6470588235293</v>
          </cell>
          <cell r="W479">
            <v>6200</v>
          </cell>
          <cell r="X479">
            <v>6300</v>
          </cell>
        </row>
        <row r="480">
          <cell r="B480" t="str">
            <v>9R092709</v>
          </cell>
          <cell r="C480" t="str">
            <v>完売</v>
          </cell>
          <cell r="D480"/>
          <cell r="E480">
            <v>0</v>
          </cell>
          <cell r="F480" t="str">
            <v>ル・プティ・リオン・デュ・マルキ・ド・ラス・カーズ</v>
          </cell>
          <cell r="G480">
            <v>2009</v>
          </cell>
          <cell r="H480" t="str">
            <v>赤</v>
          </cell>
          <cell r="I480" t="str">
            <v>ﾚｵｳﾞｨﾙ・ﾗｽ・ｶｰｽﾞ(２級)</v>
          </cell>
          <cell r="J480" t="str">
            <v>サン・ジュリアン</v>
          </cell>
          <cell r="K480">
            <v>750</v>
          </cell>
          <cell r="L480"/>
          <cell r="M480">
            <v>38.4</v>
          </cell>
          <cell r="N480">
            <v>132</v>
          </cell>
          <cell r="O480">
            <v>350</v>
          </cell>
          <cell r="P480">
            <v>5440.4751999999999</v>
          </cell>
          <cell r="Q480">
            <v>93.75</v>
          </cell>
          <cell r="R480">
            <v>5684.2251999999999</v>
          </cell>
          <cell r="S480">
            <v>6927.3237647058822</v>
          </cell>
          <cell r="T480">
            <v>13900</v>
          </cell>
          <cell r="U480">
            <v>5375</v>
          </cell>
          <cell r="V480">
            <v>6523.5294117647063</v>
          </cell>
          <cell r="W480">
            <v>13000</v>
          </cell>
          <cell r="X480">
            <v>12700</v>
          </cell>
        </row>
        <row r="481">
          <cell r="B481" t="str">
            <v>9R090512</v>
          </cell>
          <cell r="C481" t="str">
            <v>完売</v>
          </cell>
          <cell r="D481"/>
          <cell r="E481">
            <v>0</v>
          </cell>
          <cell r="F481" t="str">
            <v>レ・フィエフ・ド・ラグランジュ</v>
          </cell>
          <cell r="G481">
            <v>2012</v>
          </cell>
          <cell r="H481" t="str">
            <v>赤</v>
          </cell>
          <cell r="I481" t="str">
            <v>ラグランジュ３級</v>
          </cell>
          <cell r="J481" t="str">
            <v>サン・ジュリアン</v>
          </cell>
          <cell r="K481">
            <v>750</v>
          </cell>
          <cell r="L481" t="str">
            <v>セカンドラベル</v>
          </cell>
          <cell r="M481">
            <v>17.5</v>
          </cell>
          <cell r="N481">
            <v>132</v>
          </cell>
          <cell r="O481">
            <v>350</v>
          </cell>
          <cell r="P481">
            <v>2670.64</v>
          </cell>
          <cell r="Q481">
            <v>93.75</v>
          </cell>
          <cell r="R481">
            <v>2914.39</v>
          </cell>
          <cell r="S481">
            <v>3668.6941176470586</v>
          </cell>
          <cell r="T481">
            <v>7300</v>
          </cell>
          <cell r="U481">
            <v>2641.66</v>
          </cell>
          <cell r="V481">
            <v>3307.8352941176468</v>
          </cell>
          <cell r="W481">
            <v>6600</v>
          </cell>
          <cell r="X481">
            <v>7900</v>
          </cell>
        </row>
        <row r="482">
          <cell r="B482" t="str">
            <v>9R094418</v>
          </cell>
          <cell r="C482">
            <v>39</v>
          </cell>
          <cell r="D482"/>
          <cell r="E482">
            <v>39</v>
          </cell>
          <cell r="F482" t="str">
            <v>レ・フィエフ・ド・ラグランジュ【ハーフ】</v>
          </cell>
          <cell r="G482">
            <v>2018</v>
          </cell>
          <cell r="H482" t="str">
            <v>赤</v>
          </cell>
          <cell r="I482" t="str">
            <v>ラグランジュ３級</v>
          </cell>
          <cell r="J482" t="str">
            <v>サン・ジュリアン</v>
          </cell>
          <cell r="K482">
            <v>375</v>
          </cell>
          <cell r="L482" t="str">
            <v>WS90</v>
          </cell>
          <cell r="M482">
            <v>10</v>
          </cell>
          <cell r="N482">
            <v>132</v>
          </cell>
          <cell r="O482">
            <v>175</v>
          </cell>
          <cell r="P482">
            <v>1500.98</v>
          </cell>
          <cell r="Q482">
            <v>46.875</v>
          </cell>
          <cell r="R482">
            <v>1667.855</v>
          </cell>
          <cell r="S482">
            <v>2202.1823529411768</v>
          </cell>
          <cell r="T482">
            <v>4400</v>
          </cell>
          <cell r="U482">
            <v>1847.56</v>
          </cell>
          <cell r="V482">
            <v>2373.6</v>
          </cell>
          <cell r="W482">
            <v>4700</v>
          </cell>
          <cell r="X482">
            <v>4900</v>
          </cell>
        </row>
        <row r="483">
          <cell r="B483" t="str">
            <v>9R090514</v>
          </cell>
          <cell r="C483" t="str">
            <v>完売</v>
          </cell>
          <cell r="D483"/>
          <cell r="E483">
            <v>0</v>
          </cell>
          <cell r="F483" t="str">
            <v>レ・フィエフ・ド・ラグランジュ</v>
          </cell>
          <cell r="G483">
            <v>2014</v>
          </cell>
          <cell r="H483" t="str">
            <v>赤</v>
          </cell>
          <cell r="I483" t="str">
            <v>ラグランジュ３級</v>
          </cell>
          <cell r="J483" t="str">
            <v>サン・ジュリアン</v>
          </cell>
          <cell r="K483">
            <v>750</v>
          </cell>
          <cell r="L483" t="str">
            <v>86-88点</v>
          </cell>
          <cell r="M483">
            <v>18</v>
          </cell>
          <cell r="N483">
            <v>132</v>
          </cell>
          <cell r="O483">
            <v>350</v>
          </cell>
          <cell r="P483">
            <v>2736.904</v>
          </cell>
          <cell r="Q483">
            <v>93.75</v>
          </cell>
          <cell r="R483">
            <v>2980.654</v>
          </cell>
          <cell r="S483">
            <v>3746.6517647058822</v>
          </cell>
          <cell r="T483">
            <v>7500</v>
          </cell>
          <cell r="U483">
            <v>2756</v>
          </cell>
          <cell r="V483">
            <v>3442.3529411764707</v>
          </cell>
          <cell r="W483">
            <v>6900</v>
          </cell>
          <cell r="X483">
            <v>7200</v>
          </cell>
        </row>
        <row r="484">
          <cell r="B484" t="str">
            <v>9R090515</v>
          </cell>
          <cell r="C484" t="str">
            <v>完売</v>
          </cell>
          <cell r="D484"/>
          <cell r="E484">
            <v>0</v>
          </cell>
          <cell r="F484" t="str">
            <v>レ・フィエフ・ド・ラグランジュ</v>
          </cell>
          <cell r="G484">
            <v>2015</v>
          </cell>
          <cell r="H484" t="str">
            <v>赤</v>
          </cell>
          <cell r="I484" t="str">
            <v>ラグランジュ３級</v>
          </cell>
          <cell r="J484" t="str">
            <v>サン・ジュリアン</v>
          </cell>
          <cell r="K484">
            <v>750</v>
          </cell>
          <cell r="L484"/>
          <cell r="M484">
            <v>16.850000000000001</v>
          </cell>
          <cell r="N484">
            <v>132</v>
          </cell>
          <cell r="O484">
            <v>350</v>
          </cell>
          <cell r="P484">
            <v>2584.4968000000003</v>
          </cell>
          <cell r="Q484">
            <v>93.75</v>
          </cell>
          <cell r="R484">
            <v>2828.2468000000003</v>
          </cell>
          <cell r="S484">
            <v>3567.3491764705886</v>
          </cell>
          <cell r="T484">
            <v>7100</v>
          </cell>
          <cell r="U484">
            <v>2771</v>
          </cell>
          <cell r="V484">
            <v>3460</v>
          </cell>
          <cell r="W484">
            <v>6900</v>
          </cell>
          <cell r="X484">
            <v>7000</v>
          </cell>
        </row>
        <row r="485">
          <cell r="B485" t="str">
            <v>9R090516</v>
          </cell>
          <cell r="C485" t="str">
            <v>完売</v>
          </cell>
          <cell r="D485"/>
          <cell r="E485">
            <v>0</v>
          </cell>
          <cell r="F485" t="str">
            <v>レ・フィエフ・ド・ラグランジュ</v>
          </cell>
          <cell r="G485">
            <v>2016</v>
          </cell>
          <cell r="H485" t="str">
            <v>赤</v>
          </cell>
          <cell r="I485" t="str">
            <v>ラグランジュ３級</v>
          </cell>
          <cell r="J485" t="str">
            <v>サン・ジュリアン</v>
          </cell>
          <cell r="K485">
            <v>750</v>
          </cell>
          <cell r="L485" t="str">
            <v>88-91点（WS)</v>
          </cell>
          <cell r="M485">
            <v>18</v>
          </cell>
          <cell r="N485">
            <v>132</v>
          </cell>
          <cell r="O485">
            <v>350</v>
          </cell>
          <cell r="P485">
            <v>2736.904</v>
          </cell>
          <cell r="Q485">
            <v>93.75</v>
          </cell>
          <cell r="R485">
            <v>2980.654</v>
          </cell>
          <cell r="S485">
            <v>3746.6517647058822</v>
          </cell>
          <cell r="T485">
            <v>7500</v>
          </cell>
          <cell r="U485">
            <v>2501.23</v>
          </cell>
          <cell r="V485">
            <v>3142.6235294117646</v>
          </cell>
          <cell r="W485">
            <v>6300</v>
          </cell>
          <cell r="X485">
            <v>7000</v>
          </cell>
        </row>
        <row r="486">
          <cell r="B486" t="str">
            <v>9R040497</v>
          </cell>
          <cell r="C486" t="str">
            <v>完売</v>
          </cell>
          <cell r="D486"/>
          <cell r="E486">
            <v>0</v>
          </cell>
          <cell r="F486" t="str">
            <v>Ch.オー・マルビュゼ</v>
          </cell>
          <cell r="G486">
            <v>1997</v>
          </cell>
          <cell r="H486" t="str">
            <v>赤</v>
          </cell>
          <cell r="I486" t="str">
            <v/>
          </cell>
          <cell r="J486" t="str">
            <v>サンテステフ ブルジョア</v>
          </cell>
          <cell r="K486">
            <v>750</v>
          </cell>
          <cell r="L486" t="str">
            <v/>
          </cell>
          <cell r="M486">
            <v>37.5</v>
          </cell>
          <cell r="N486">
            <v>132</v>
          </cell>
          <cell r="O486">
            <v>350</v>
          </cell>
          <cell r="P486">
            <v>5321.2</v>
          </cell>
          <cell r="Q486">
            <v>93.75</v>
          </cell>
          <cell r="R486">
            <v>5564.95</v>
          </cell>
          <cell r="S486">
            <v>6787</v>
          </cell>
          <cell r="T486">
            <v>13600</v>
          </cell>
          <cell r="U486">
            <v>5388</v>
          </cell>
          <cell r="V486">
            <v>6538.8235294117649</v>
          </cell>
          <cell r="W486">
            <v>13100</v>
          </cell>
          <cell r="X486">
            <v>13000</v>
          </cell>
        </row>
        <row r="487">
          <cell r="B487" t="str">
            <v>9R040403</v>
          </cell>
          <cell r="C487">
            <v>17</v>
          </cell>
          <cell r="D487"/>
          <cell r="E487">
            <v>17</v>
          </cell>
          <cell r="F487" t="str">
            <v>Ch.オー・マルビュゼ</v>
          </cell>
          <cell r="G487">
            <v>2003</v>
          </cell>
          <cell r="H487" t="str">
            <v>赤</v>
          </cell>
          <cell r="I487" t="str">
            <v/>
          </cell>
          <cell r="J487" t="str">
            <v>サンテステフ ブルジョア</v>
          </cell>
          <cell r="K487">
            <v>750</v>
          </cell>
          <cell r="L487" t="str">
            <v>88点</v>
          </cell>
          <cell r="M487">
            <v>32.700000000000003</v>
          </cell>
          <cell r="N487">
            <v>132</v>
          </cell>
          <cell r="O487">
            <v>350</v>
          </cell>
          <cell r="P487">
            <v>4685.0656000000008</v>
          </cell>
          <cell r="Q487">
            <v>93.75</v>
          </cell>
          <cell r="R487">
            <v>4928.8156000000008</v>
          </cell>
          <cell r="S487">
            <v>6038.606588235295</v>
          </cell>
          <cell r="T487">
            <v>12100</v>
          </cell>
          <cell r="U487">
            <v>4927.7</v>
          </cell>
          <cell r="V487">
            <v>5997.2941176470586</v>
          </cell>
          <cell r="W487">
            <v>12000</v>
          </cell>
          <cell r="X487">
            <v>16000</v>
          </cell>
        </row>
        <row r="488">
          <cell r="B488" t="str">
            <v>9R040406</v>
          </cell>
          <cell r="C488" t="str">
            <v>完売</v>
          </cell>
          <cell r="D488"/>
          <cell r="E488">
            <v>0</v>
          </cell>
          <cell r="F488" t="str">
            <v>Ch.オー・マルビュゼ</v>
          </cell>
          <cell r="G488">
            <v>2006</v>
          </cell>
          <cell r="H488" t="str">
            <v>赤</v>
          </cell>
          <cell r="I488"/>
          <cell r="J488" t="str">
            <v>サンテステフ ブルジョア</v>
          </cell>
          <cell r="K488">
            <v>750</v>
          </cell>
          <cell r="L488" t="str">
            <v>９０点</v>
          </cell>
          <cell r="M488">
            <v>24.9</v>
          </cell>
          <cell r="N488">
            <v>132</v>
          </cell>
          <cell r="O488">
            <v>350</v>
          </cell>
          <cell r="P488">
            <v>3651.3471999999997</v>
          </cell>
          <cell r="Q488">
            <v>93.75</v>
          </cell>
          <cell r="R488">
            <v>3895.0971999999997</v>
          </cell>
          <cell r="S488">
            <v>4822.4672941176468</v>
          </cell>
          <cell r="T488">
            <v>9600</v>
          </cell>
          <cell r="U488">
            <v>0</v>
          </cell>
          <cell r="V488">
            <v>200</v>
          </cell>
          <cell r="W488">
            <v>400</v>
          </cell>
          <cell r="X488">
            <v>8000</v>
          </cell>
        </row>
        <row r="489">
          <cell r="B489" t="str">
            <v>9R040407</v>
          </cell>
          <cell r="C489" t="str">
            <v>完売</v>
          </cell>
          <cell r="D489"/>
          <cell r="E489">
            <v>0</v>
          </cell>
          <cell r="F489" t="str">
            <v>Ch.オー・マルビュゼ</v>
          </cell>
          <cell r="G489">
            <v>2007</v>
          </cell>
          <cell r="H489" t="str">
            <v>赤</v>
          </cell>
          <cell r="I489"/>
          <cell r="J489" t="str">
            <v>サンテステフ ブルジョア</v>
          </cell>
          <cell r="K489">
            <v>750</v>
          </cell>
          <cell r="L489" t="str">
            <v>９３点、９３－９６点(WS)</v>
          </cell>
          <cell r="M489">
            <v>24.5</v>
          </cell>
          <cell r="N489">
            <v>132</v>
          </cell>
          <cell r="O489">
            <v>350</v>
          </cell>
          <cell r="P489">
            <v>3598.3360000000002</v>
          </cell>
          <cell r="Q489">
            <v>93.75</v>
          </cell>
          <cell r="R489">
            <v>3842.0860000000002</v>
          </cell>
          <cell r="S489">
            <v>4760.1011764705891</v>
          </cell>
          <cell r="T489">
            <v>9500</v>
          </cell>
          <cell r="U489">
            <v>3160.64</v>
          </cell>
          <cell r="V489">
            <v>3918.4</v>
          </cell>
          <cell r="W489">
            <v>7800</v>
          </cell>
          <cell r="X489">
            <v>7200</v>
          </cell>
        </row>
        <row r="490">
          <cell r="B490" t="str">
            <v>9R040411</v>
          </cell>
          <cell r="C490" t="str">
            <v>完売</v>
          </cell>
          <cell r="D490"/>
          <cell r="E490">
            <v>0</v>
          </cell>
          <cell r="F490" t="str">
            <v>Ch.オー・マルビュゼ</v>
          </cell>
          <cell r="G490">
            <v>2011</v>
          </cell>
          <cell r="H490" t="str">
            <v>赤</v>
          </cell>
          <cell r="I490"/>
          <cell r="J490" t="str">
            <v>サンテステフ ブルジョア</v>
          </cell>
          <cell r="K490">
            <v>750</v>
          </cell>
          <cell r="L490"/>
          <cell r="M490">
            <v>22</v>
          </cell>
          <cell r="N490">
            <v>132</v>
          </cell>
          <cell r="O490">
            <v>350</v>
          </cell>
          <cell r="P490">
            <v>3267.0160000000001</v>
          </cell>
          <cell r="Q490">
            <v>93.75</v>
          </cell>
          <cell r="R490">
            <v>3510.7660000000001</v>
          </cell>
          <cell r="S490">
            <v>4370.3129411764712</v>
          </cell>
          <cell r="T490">
            <v>8700</v>
          </cell>
          <cell r="U490">
            <v>3552.16</v>
          </cell>
          <cell r="V490">
            <v>4379.0117647058823</v>
          </cell>
          <cell r="W490">
            <v>8800</v>
          </cell>
          <cell r="X490">
            <v>8100</v>
          </cell>
        </row>
        <row r="491">
          <cell r="B491" t="str">
            <v>9R041385</v>
          </cell>
          <cell r="C491" t="str">
            <v>完売</v>
          </cell>
          <cell r="D491"/>
          <cell r="E491">
            <v>0</v>
          </cell>
          <cell r="F491" t="str">
            <v>Ch.カロン・セギュール</v>
          </cell>
          <cell r="G491">
            <v>1985</v>
          </cell>
          <cell r="H491" t="str">
            <v>赤</v>
          </cell>
          <cell r="I491"/>
          <cell r="J491" t="str">
            <v>サンテステフ第3級</v>
          </cell>
          <cell r="K491">
            <v>750</v>
          </cell>
          <cell r="L491" t="str">
            <v>84点</v>
          </cell>
          <cell r="M491">
            <v>100</v>
          </cell>
          <cell r="N491">
            <v>132</v>
          </cell>
          <cell r="O491">
            <v>350</v>
          </cell>
          <cell r="P491">
            <v>13604.2</v>
          </cell>
          <cell r="Q491">
            <v>93.75</v>
          </cell>
          <cell r="R491">
            <v>13847.95</v>
          </cell>
          <cell r="S491">
            <v>16531.705882352944</v>
          </cell>
          <cell r="T491">
            <v>33100</v>
          </cell>
          <cell r="U491">
            <v>13203</v>
          </cell>
          <cell r="V491">
            <v>15732.941176470589</v>
          </cell>
          <cell r="W491">
            <v>31500</v>
          </cell>
          <cell r="X491">
            <v>32400</v>
          </cell>
        </row>
        <row r="492">
          <cell r="B492" t="str">
            <v>9R041398</v>
          </cell>
          <cell r="C492" t="str">
            <v>完売</v>
          </cell>
          <cell r="D492"/>
          <cell r="E492">
            <v>0</v>
          </cell>
          <cell r="F492" t="str">
            <v>Ch.カロン・セギュール</v>
          </cell>
          <cell r="G492">
            <v>1998</v>
          </cell>
          <cell r="H492" t="str">
            <v>赤</v>
          </cell>
          <cell r="I492"/>
          <cell r="J492" t="str">
            <v>サンテステフ第3級</v>
          </cell>
          <cell r="K492">
            <v>750</v>
          </cell>
          <cell r="L492" t="str">
            <v>89点</v>
          </cell>
          <cell r="M492">
            <v>95</v>
          </cell>
          <cell r="N492">
            <v>132</v>
          </cell>
          <cell r="O492">
            <v>350</v>
          </cell>
          <cell r="P492">
            <v>12941.56</v>
          </cell>
          <cell r="Q492">
            <v>93.75</v>
          </cell>
          <cell r="R492">
            <v>13185.31</v>
          </cell>
          <cell r="S492">
            <v>15752.129411764705</v>
          </cell>
          <cell r="T492">
            <v>31500</v>
          </cell>
          <cell r="U492">
            <v>11568.5</v>
          </cell>
          <cell r="V492">
            <v>13810</v>
          </cell>
          <cell r="W492">
            <v>27600</v>
          </cell>
          <cell r="X492">
            <v>29100</v>
          </cell>
        </row>
        <row r="493">
          <cell r="B493" t="str">
            <v>9R041300</v>
          </cell>
          <cell r="C493" t="str">
            <v>完売</v>
          </cell>
          <cell r="D493"/>
          <cell r="E493">
            <v>0</v>
          </cell>
          <cell r="F493" t="str">
            <v>Ch.カロン・セギュール</v>
          </cell>
          <cell r="G493">
            <v>2000</v>
          </cell>
          <cell r="H493" t="str">
            <v>赤</v>
          </cell>
          <cell r="I493"/>
          <cell r="J493" t="str">
            <v>サンテステフ第3級</v>
          </cell>
          <cell r="K493">
            <v>750</v>
          </cell>
          <cell r="L493" t="str">
            <v>９１＋点</v>
          </cell>
          <cell r="M493">
            <v>90</v>
          </cell>
          <cell r="N493">
            <v>132</v>
          </cell>
          <cell r="O493">
            <v>350</v>
          </cell>
          <cell r="P493">
            <v>12278.92</v>
          </cell>
          <cell r="Q493">
            <v>93.75</v>
          </cell>
          <cell r="R493">
            <v>12522.67</v>
          </cell>
          <cell r="S493">
            <v>14972.552941176471</v>
          </cell>
          <cell r="T493">
            <v>29900</v>
          </cell>
          <cell r="U493">
            <v>11573</v>
          </cell>
          <cell r="V493">
            <v>13815.294117647059</v>
          </cell>
          <cell r="W493">
            <v>27600</v>
          </cell>
          <cell r="X493">
            <v>29000</v>
          </cell>
        </row>
        <row r="494">
          <cell r="B494" t="str">
            <v>9R041301</v>
          </cell>
          <cell r="C494">
            <v>1</v>
          </cell>
          <cell r="D494"/>
          <cell r="E494">
            <v>1</v>
          </cell>
          <cell r="F494" t="str">
            <v>Ch.カロン・セギュール</v>
          </cell>
          <cell r="G494">
            <v>2001</v>
          </cell>
          <cell r="H494" t="str">
            <v>赤</v>
          </cell>
          <cell r="I494" t="str">
            <v/>
          </cell>
          <cell r="J494" t="str">
            <v>サンテステフ第3級</v>
          </cell>
          <cell r="K494">
            <v>750</v>
          </cell>
          <cell r="L494"/>
          <cell r="M494">
            <v>98</v>
          </cell>
          <cell r="N494">
            <v>132</v>
          </cell>
          <cell r="O494">
            <v>350</v>
          </cell>
          <cell r="P494">
            <v>13339.144</v>
          </cell>
          <cell r="Q494">
            <v>93.75</v>
          </cell>
          <cell r="R494">
            <v>13582.894</v>
          </cell>
          <cell r="S494">
            <v>16219.875294117648</v>
          </cell>
          <cell r="T494">
            <v>32400</v>
          </cell>
          <cell r="U494">
            <v>13549.4</v>
          </cell>
          <cell r="V494">
            <v>16140.470588235294</v>
          </cell>
          <cell r="W494">
            <v>32300</v>
          </cell>
          <cell r="X494">
            <v>33100</v>
          </cell>
        </row>
        <row r="495">
          <cell r="B495" t="str">
            <v>9R041304</v>
          </cell>
          <cell r="C495" t="str">
            <v>完売</v>
          </cell>
          <cell r="D495"/>
          <cell r="E495">
            <v>0</v>
          </cell>
          <cell r="F495" t="str">
            <v>Ch.カロン・セギュール</v>
          </cell>
          <cell r="G495">
            <v>2004</v>
          </cell>
          <cell r="H495" t="str">
            <v>赤</v>
          </cell>
          <cell r="I495" t="str">
            <v/>
          </cell>
          <cell r="J495" t="str">
            <v>サンテステフ第3級</v>
          </cell>
          <cell r="K495">
            <v>750</v>
          </cell>
          <cell r="L495" t="str">
            <v>８９点</v>
          </cell>
          <cell r="M495">
            <v>80</v>
          </cell>
          <cell r="N495">
            <v>132</v>
          </cell>
          <cell r="O495">
            <v>350</v>
          </cell>
          <cell r="P495">
            <v>10953.64</v>
          </cell>
          <cell r="Q495">
            <v>93.75</v>
          </cell>
          <cell r="R495">
            <v>11197.39</v>
          </cell>
          <cell r="S495">
            <v>13413.4</v>
          </cell>
          <cell r="T495">
            <v>26800</v>
          </cell>
          <cell r="U495">
            <v>11087.16</v>
          </cell>
          <cell r="V495">
            <v>13243.717647058824</v>
          </cell>
          <cell r="W495">
            <v>26500</v>
          </cell>
          <cell r="X495">
            <v>26500</v>
          </cell>
        </row>
        <row r="496">
          <cell r="B496" t="str">
            <v>9R041305</v>
          </cell>
          <cell r="C496" t="str">
            <v>完売</v>
          </cell>
          <cell r="D496"/>
          <cell r="E496">
            <v>0</v>
          </cell>
          <cell r="F496" t="str">
            <v>Ch.カロン・セギュール</v>
          </cell>
          <cell r="G496">
            <v>2005</v>
          </cell>
          <cell r="H496" t="str">
            <v>赤</v>
          </cell>
          <cell r="I496"/>
          <cell r="J496" t="str">
            <v>サンテステフ第3級</v>
          </cell>
          <cell r="K496">
            <v>750</v>
          </cell>
          <cell r="L496" t="str">
            <v>９３点</v>
          </cell>
          <cell r="M496">
            <v>74.5</v>
          </cell>
          <cell r="N496">
            <v>132</v>
          </cell>
          <cell r="O496">
            <v>350</v>
          </cell>
          <cell r="P496">
            <v>10224.736000000001</v>
          </cell>
          <cell r="Q496">
            <v>93.75</v>
          </cell>
          <cell r="R496">
            <v>10468.486000000001</v>
          </cell>
          <cell r="S496">
            <v>12555.865882352942</v>
          </cell>
          <cell r="T496">
            <v>25100</v>
          </cell>
          <cell r="U496">
            <v>12540</v>
          </cell>
          <cell r="V496">
            <v>14952.941176470589</v>
          </cell>
          <cell r="W496">
            <v>29900</v>
          </cell>
          <cell r="X496">
            <v>29700</v>
          </cell>
        </row>
        <row r="497">
          <cell r="B497" t="str">
            <v>9R041307</v>
          </cell>
          <cell r="C497" t="str">
            <v>完売</v>
          </cell>
          <cell r="D497"/>
          <cell r="E497">
            <v>0</v>
          </cell>
          <cell r="F497" t="str">
            <v>Ch.カロン・セギュール</v>
          </cell>
          <cell r="G497">
            <v>2007</v>
          </cell>
          <cell r="H497" t="str">
            <v>赤</v>
          </cell>
          <cell r="I497"/>
          <cell r="J497" t="str">
            <v>サンテステフ第3級</v>
          </cell>
          <cell r="K497">
            <v>750</v>
          </cell>
          <cell r="L497" t="str">
            <v>８６－８８点</v>
          </cell>
          <cell r="M497">
            <v>72</v>
          </cell>
          <cell r="N497">
            <v>132</v>
          </cell>
          <cell r="O497">
            <v>350</v>
          </cell>
          <cell r="P497">
            <v>9893.4159999999993</v>
          </cell>
          <cell r="Q497">
            <v>93.75</v>
          </cell>
          <cell r="R497">
            <v>10137.165999999999</v>
          </cell>
          <cell r="S497">
            <v>12166.077647058823</v>
          </cell>
          <cell r="T497">
            <v>24300</v>
          </cell>
          <cell r="U497">
            <v>10863</v>
          </cell>
          <cell r="V497">
            <v>12980</v>
          </cell>
          <cell r="W497">
            <v>26000</v>
          </cell>
          <cell r="X497">
            <v>25000</v>
          </cell>
        </row>
        <row r="498">
          <cell r="B498" t="str">
            <v>9R041308</v>
          </cell>
          <cell r="C498" t="str">
            <v>完売</v>
          </cell>
          <cell r="D498"/>
          <cell r="E498">
            <v>0</v>
          </cell>
          <cell r="F498" t="str">
            <v>Ch.カロン・セギュール</v>
          </cell>
          <cell r="G498">
            <v>2008</v>
          </cell>
          <cell r="H498" t="str">
            <v>赤</v>
          </cell>
          <cell r="I498" t="str">
            <v/>
          </cell>
          <cell r="J498" t="str">
            <v>サンテステフ第3級</v>
          </cell>
          <cell r="K498">
            <v>750</v>
          </cell>
          <cell r="L498" t="str">
            <v>９０点</v>
          </cell>
          <cell r="M498">
            <v>87</v>
          </cell>
          <cell r="N498">
            <v>132</v>
          </cell>
          <cell r="O498">
            <v>350</v>
          </cell>
          <cell r="P498">
            <v>11881.335999999999</v>
          </cell>
          <cell r="Q498">
            <v>93.75</v>
          </cell>
          <cell r="R498">
            <v>12125.085999999999</v>
          </cell>
          <cell r="S498">
            <v>14504.80705882353</v>
          </cell>
          <cell r="T498">
            <v>29000</v>
          </cell>
          <cell r="U498">
            <v>12110.66</v>
          </cell>
          <cell r="V498">
            <v>14447.835294117647</v>
          </cell>
          <cell r="W498">
            <v>28900</v>
          </cell>
          <cell r="X498">
            <v>29700</v>
          </cell>
        </row>
        <row r="499">
          <cell r="B499" t="str">
            <v>9R041311</v>
          </cell>
          <cell r="C499" t="str">
            <v>完売</v>
          </cell>
          <cell r="D499"/>
          <cell r="E499">
            <v>0</v>
          </cell>
          <cell r="F499" t="str">
            <v>Ch.カロン・セギュール</v>
          </cell>
          <cell r="G499">
            <v>2011</v>
          </cell>
          <cell r="H499" t="str">
            <v>赤</v>
          </cell>
          <cell r="I499" t="str">
            <v/>
          </cell>
          <cell r="J499" t="str">
            <v>サンテステフ第3級</v>
          </cell>
          <cell r="K499">
            <v>750</v>
          </cell>
          <cell r="L499" t="str">
            <v>90点</v>
          </cell>
          <cell r="M499">
            <v>83</v>
          </cell>
          <cell r="N499">
            <v>132</v>
          </cell>
          <cell r="O499">
            <v>350</v>
          </cell>
          <cell r="P499">
            <v>11351.224</v>
          </cell>
          <cell r="Q499">
            <v>93.75</v>
          </cell>
          <cell r="R499">
            <v>11594.974</v>
          </cell>
          <cell r="S499">
            <v>13881.145882352941</v>
          </cell>
          <cell r="T499">
            <v>27800</v>
          </cell>
          <cell r="U499">
            <v>10938.5</v>
          </cell>
          <cell r="V499">
            <v>13068.823529411766</v>
          </cell>
          <cell r="W499">
            <v>26100</v>
          </cell>
          <cell r="X499">
            <v>26400</v>
          </cell>
        </row>
        <row r="500">
          <cell r="B500" t="str">
            <v>9R041312</v>
          </cell>
          <cell r="C500" t="str">
            <v>完売</v>
          </cell>
          <cell r="D500"/>
          <cell r="E500">
            <v>1</v>
          </cell>
          <cell r="F500" t="str">
            <v>Ch.カロン・セギュール</v>
          </cell>
          <cell r="G500">
            <v>2012</v>
          </cell>
          <cell r="H500" t="str">
            <v>赤</v>
          </cell>
          <cell r="I500" t="str">
            <v/>
          </cell>
          <cell r="J500" t="str">
            <v>サンテステフ第3級</v>
          </cell>
          <cell r="K500">
            <v>750</v>
          </cell>
          <cell r="L500" t="str">
            <v>９１点</v>
          </cell>
          <cell r="M500">
            <v>83</v>
          </cell>
          <cell r="N500">
            <v>132</v>
          </cell>
          <cell r="O500">
            <v>350</v>
          </cell>
          <cell r="P500">
            <v>11351.224</v>
          </cell>
          <cell r="Q500">
            <v>93.75</v>
          </cell>
          <cell r="R500">
            <v>11594.974</v>
          </cell>
          <cell r="S500">
            <v>13881.145882352941</v>
          </cell>
          <cell r="T500">
            <v>27800</v>
          </cell>
          <cell r="U500">
            <v>10755</v>
          </cell>
          <cell r="V500">
            <v>12852.941176470589</v>
          </cell>
          <cell r="W500">
            <v>25700</v>
          </cell>
          <cell r="X500">
            <v>26400</v>
          </cell>
        </row>
        <row r="501">
          <cell r="B501" t="str">
            <v>9R041313</v>
          </cell>
          <cell r="C501">
            <v>1</v>
          </cell>
          <cell r="D501"/>
          <cell r="E501">
            <v>1</v>
          </cell>
          <cell r="F501" t="str">
            <v>Ch.カロン・セギュール</v>
          </cell>
          <cell r="G501">
            <v>2013</v>
          </cell>
          <cell r="H501" t="str">
            <v>赤</v>
          </cell>
          <cell r="I501" t="str">
            <v/>
          </cell>
          <cell r="J501" t="str">
            <v>サンテステフ第3級</v>
          </cell>
          <cell r="K501">
            <v>750</v>
          </cell>
          <cell r="L501" t="str">
            <v>９2-94点</v>
          </cell>
          <cell r="M501">
            <v>82</v>
          </cell>
          <cell r="N501">
            <v>132</v>
          </cell>
          <cell r="O501">
            <v>350</v>
          </cell>
          <cell r="P501">
            <v>11218.696</v>
          </cell>
          <cell r="Q501">
            <v>93.75</v>
          </cell>
          <cell r="R501">
            <v>11462.446</v>
          </cell>
          <cell r="S501">
            <v>13725.230588235294</v>
          </cell>
          <cell r="T501">
            <v>27500</v>
          </cell>
          <cell r="U501">
            <v>10686</v>
          </cell>
          <cell r="V501">
            <v>12771.764705882353</v>
          </cell>
          <cell r="W501">
            <v>25500</v>
          </cell>
          <cell r="X501">
            <v>26000</v>
          </cell>
        </row>
        <row r="502">
          <cell r="B502" t="str">
            <v>9R041314</v>
          </cell>
          <cell r="C502">
            <v>9</v>
          </cell>
          <cell r="D502"/>
          <cell r="E502">
            <v>9</v>
          </cell>
          <cell r="F502" t="str">
            <v>Ch.カロン・セギュール</v>
          </cell>
          <cell r="G502">
            <v>2014</v>
          </cell>
          <cell r="H502" t="str">
            <v>赤</v>
          </cell>
          <cell r="I502" t="str">
            <v/>
          </cell>
          <cell r="J502" t="str">
            <v>サンテステフ第3級</v>
          </cell>
          <cell r="K502">
            <v>750</v>
          </cell>
          <cell r="L502" t="str">
            <v>９１-９３点</v>
          </cell>
          <cell r="M502">
            <v>88</v>
          </cell>
          <cell r="N502">
            <v>132</v>
          </cell>
          <cell r="O502">
            <v>350</v>
          </cell>
          <cell r="P502">
            <v>12013.864</v>
          </cell>
          <cell r="Q502">
            <v>93.75</v>
          </cell>
          <cell r="R502">
            <v>12257.614</v>
          </cell>
          <cell r="S502">
            <v>14660.722352941177</v>
          </cell>
          <cell r="T502">
            <v>29300</v>
          </cell>
          <cell r="U502">
            <v>12242.58</v>
          </cell>
          <cell r="V502">
            <v>14603.035294117648</v>
          </cell>
          <cell r="W502">
            <v>29200</v>
          </cell>
          <cell r="X502">
            <v>30000</v>
          </cell>
        </row>
        <row r="503">
          <cell r="B503" t="str">
            <v>9R041315</v>
          </cell>
          <cell r="C503" t="str">
            <v>完売</v>
          </cell>
          <cell r="D503"/>
          <cell r="E503">
            <v>0</v>
          </cell>
          <cell r="F503" t="str">
            <v>Ch.カロン・セギュール</v>
          </cell>
          <cell r="G503">
            <v>2015</v>
          </cell>
          <cell r="H503" t="str">
            <v>赤</v>
          </cell>
          <cell r="I503" t="str">
            <v/>
          </cell>
          <cell r="J503" t="str">
            <v>サンテステフ第3級</v>
          </cell>
          <cell r="K503">
            <v>750</v>
          </cell>
          <cell r="L503" t="str">
            <v>93点</v>
          </cell>
          <cell r="M503">
            <v>85</v>
          </cell>
          <cell r="N503">
            <v>132</v>
          </cell>
          <cell r="O503">
            <v>350</v>
          </cell>
          <cell r="P503">
            <v>11616.28</v>
          </cell>
          <cell r="Q503">
            <v>93.75</v>
          </cell>
          <cell r="R503">
            <v>11860.03</v>
          </cell>
          <cell r="S503">
            <v>14192.976470588237</v>
          </cell>
          <cell r="T503">
            <v>28400</v>
          </cell>
          <cell r="U503">
            <v>11009.11</v>
          </cell>
          <cell r="V503">
            <v>13151.89411764706</v>
          </cell>
          <cell r="W503">
            <v>26300</v>
          </cell>
          <cell r="X503">
            <v>27000</v>
          </cell>
        </row>
        <row r="504">
          <cell r="B504" t="str">
            <v>9R041317</v>
          </cell>
          <cell r="C504" t="str">
            <v>完売</v>
          </cell>
          <cell r="D504"/>
          <cell r="E504">
            <v>0</v>
          </cell>
          <cell r="F504" t="str">
            <v>Ch.カロン・セギュール</v>
          </cell>
          <cell r="G504">
            <v>2017</v>
          </cell>
          <cell r="H504" t="str">
            <v>赤</v>
          </cell>
          <cell r="I504" t="str">
            <v/>
          </cell>
          <cell r="J504" t="str">
            <v>サンテステフ第3級</v>
          </cell>
          <cell r="K504">
            <v>750</v>
          </cell>
          <cell r="L504" t="str">
            <v>９０点</v>
          </cell>
          <cell r="M504">
            <v>76.55</v>
          </cell>
          <cell r="N504">
            <v>132</v>
          </cell>
          <cell r="O504">
            <v>350</v>
          </cell>
          <cell r="P504">
            <v>10496.4184</v>
          </cell>
          <cell r="Q504">
            <v>93.75</v>
          </cell>
          <cell r="R504">
            <v>10740.1684</v>
          </cell>
          <cell r="S504">
            <v>12875.492235294119</v>
          </cell>
          <cell r="T504">
            <v>25800</v>
          </cell>
          <cell r="U504">
            <v>10847.22</v>
          </cell>
          <cell r="V504">
            <v>12961.435294117646</v>
          </cell>
          <cell r="W504">
            <v>25900</v>
          </cell>
          <cell r="X504">
            <v>26300</v>
          </cell>
        </row>
        <row r="505">
          <cell r="B505" t="str">
            <v>9R041401</v>
          </cell>
          <cell r="C505" t="str">
            <v>完売</v>
          </cell>
          <cell r="D505"/>
          <cell r="E505">
            <v>0</v>
          </cell>
          <cell r="F505" t="str">
            <v>Ch.カロン・セギュール【マグナム】</v>
          </cell>
          <cell r="G505">
            <v>2001</v>
          </cell>
          <cell r="H505" t="str">
            <v>赤</v>
          </cell>
          <cell r="I505" t="str">
            <v/>
          </cell>
          <cell r="J505" t="str">
            <v>サンテステフ第3級</v>
          </cell>
          <cell r="K505">
            <v>1500</v>
          </cell>
          <cell r="L505" t="str">
            <v>９０点</v>
          </cell>
          <cell r="M505">
            <v>158</v>
          </cell>
          <cell r="N505">
            <v>132</v>
          </cell>
          <cell r="O505">
            <v>700</v>
          </cell>
          <cell r="P505">
            <v>21642.223999999998</v>
          </cell>
          <cell r="Q505">
            <v>187.5</v>
          </cell>
          <cell r="R505">
            <v>22039.723999999998</v>
          </cell>
          <cell r="S505">
            <v>26169.087058823527</v>
          </cell>
          <cell r="T505">
            <v>52300</v>
          </cell>
          <cell r="U505">
            <v>22181.5</v>
          </cell>
          <cell r="V505">
            <v>26295.882352941178</v>
          </cell>
          <cell r="W505">
            <v>52600</v>
          </cell>
          <cell r="X505">
            <v>52000</v>
          </cell>
        </row>
        <row r="506">
          <cell r="B506" t="str">
            <v>9R041386</v>
          </cell>
          <cell r="C506" t="str">
            <v>完売</v>
          </cell>
          <cell r="D506"/>
          <cell r="E506">
            <v>0</v>
          </cell>
          <cell r="F506" t="str">
            <v>Ch.カロン・セギュール【ラベル不良】</v>
          </cell>
          <cell r="G506">
            <v>1986</v>
          </cell>
          <cell r="H506" t="str">
            <v>赤</v>
          </cell>
          <cell r="I506"/>
          <cell r="J506" t="str">
            <v>サンテステフ第3級</v>
          </cell>
          <cell r="K506">
            <v>750</v>
          </cell>
          <cell r="L506" t="str">
            <v>８9点</v>
          </cell>
          <cell r="M506">
            <v>122.45</v>
          </cell>
          <cell r="N506">
            <v>132</v>
          </cell>
          <cell r="O506">
            <v>350</v>
          </cell>
          <cell r="P506">
            <v>16579.453600000001</v>
          </cell>
          <cell r="Q506">
            <v>93.75</v>
          </cell>
          <cell r="R506">
            <v>16823.203600000001</v>
          </cell>
          <cell r="S506">
            <v>20032.00423529412</v>
          </cell>
          <cell r="T506">
            <v>40100</v>
          </cell>
          <cell r="U506">
            <v>15487.25</v>
          </cell>
          <cell r="V506">
            <v>18420.294117647059</v>
          </cell>
          <cell r="W506">
            <v>36800</v>
          </cell>
          <cell r="X506">
            <v>38500</v>
          </cell>
        </row>
        <row r="507">
          <cell r="B507" t="str">
            <v>9R045515</v>
          </cell>
          <cell r="C507">
            <v>21</v>
          </cell>
          <cell r="D507"/>
          <cell r="E507">
            <v>21</v>
          </cell>
          <cell r="F507" t="str">
            <v>パゴド・ド・コス【ハーフ】</v>
          </cell>
          <cell r="G507" t="str">
            <v>2015</v>
          </cell>
          <cell r="H507" t="str">
            <v>赤</v>
          </cell>
          <cell r="I507" t="str">
            <v>コス・デストゥルネル</v>
          </cell>
          <cell r="J507" t="str">
            <v>サンテステフ</v>
          </cell>
          <cell r="K507">
            <v>375</v>
          </cell>
          <cell r="L507"/>
          <cell r="M507">
            <v>17.350000000000001</v>
          </cell>
          <cell r="N507">
            <v>132</v>
          </cell>
          <cell r="O507">
            <v>175</v>
          </cell>
          <cell r="P507">
            <v>2475.0608000000002</v>
          </cell>
          <cell r="Q507">
            <v>46.875</v>
          </cell>
          <cell r="R507">
            <v>2641.9358000000002</v>
          </cell>
          <cell r="S507">
            <v>3348.1597647058825</v>
          </cell>
          <cell r="T507">
            <v>6700</v>
          </cell>
          <cell r="U507">
            <v>2789.8</v>
          </cell>
          <cell r="V507">
            <v>3482.1176470588239</v>
          </cell>
          <cell r="W507">
            <v>7000</v>
          </cell>
          <cell r="X507">
            <v>7000</v>
          </cell>
        </row>
        <row r="508">
          <cell r="B508" t="str">
            <v>9R041586</v>
          </cell>
          <cell r="C508" t="str">
            <v>完売</v>
          </cell>
          <cell r="D508"/>
          <cell r="E508">
            <v>0</v>
          </cell>
          <cell r="F508" t="str">
            <v>Ch.コス・デストゥルネル</v>
          </cell>
          <cell r="G508">
            <v>1986</v>
          </cell>
          <cell r="H508" t="str">
            <v>赤</v>
          </cell>
          <cell r="I508"/>
          <cell r="J508" t="str">
            <v>サンテステフ第2級</v>
          </cell>
          <cell r="K508">
            <v>750</v>
          </cell>
          <cell r="L508" t="str">
            <v>９５点</v>
          </cell>
          <cell r="M508">
            <v>165</v>
          </cell>
          <cell r="N508">
            <v>132</v>
          </cell>
          <cell r="O508">
            <v>350</v>
          </cell>
          <cell r="P508">
            <v>22218.52</v>
          </cell>
          <cell r="Q508">
            <v>93.75</v>
          </cell>
          <cell r="R508">
            <v>22462.27</v>
          </cell>
          <cell r="S508">
            <v>26666.2</v>
          </cell>
          <cell r="T508">
            <v>53300</v>
          </cell>
          <cell r="U508">
            <v>22275</v>
          </cell>
          <cell r="V508">
            <v>26405.882352941178</v>
          </cell>
          <cell r="W508">
            <v>52800</v>
          </cell>
          <cell r="X508">
            <v>53900</v>
          </cell>
        </row>
        <row r="509">
          <cell r="B509" t="str">
            <v>9R041592</v>
          </cell>
          <cell r="C509" t="str">
            <v>完売</v>
          </cell>
          <cell r="D509"/>
          <cell r="E509">
            <v>0</v>
          </cell>
          <cell r="F509" t="str">
            <v>Ch.コス・デストゥルネル</v>
          </cell>
          <cell r="G509">
            <v>1992</v>
          </cell>
          <cell r="H509" t="str">
            <v>赤</v>
          </cell>
          <cell r="I509" t="str">
            <v/>
          </cell>
          <cell r="J509" t="str">
            <v>サンテステフ第2級</v>
          </cell>
          <cell r="K509">
            <v>750</v>
          </cell>
          <cell r="L509" t="str">
            <v>88点</v>
          </cell>
          <cell r="M509">
            <v>105</v>
          </cell>
          <cell r="N509">
            <v>132</v>
          </cell>
          <cell r="O509">
            <v>350</v>
          </cell>
          <cell r="P509">
            <v>14266.84</v>
          </cell>
          <cell r="Q509">
            <v>93.75</v>
          </cell>
          <cell r="R509">
            <v>14510.59</v>
          </cell>
          <cell r="S509">
            <v>17311.282352941176</v>
          </cell>
          <cell r="T509">
            <v>34600</v>
          </cell>
          <cell r="U509">
            <v>13427</v>
          </cell>
          <cell r="V509">
            <v>15996.470588235294</v>
          </cell>
          <cell r="W509">
            <v>32000</v>
          </cell>
          <cell r="X509">
            <v>31700</v>
          </cell>
        </row>
        <row r="510">
          <cell r="B510" t="str">
            <v>9R041593</v>
          </cell>
          <cell r="C510" t="str">
            <v>完売</v>
          </cell>
          <cell r="D510"/>
          <cell r="E510">
            <v>0</v>
          </cell>
          <cell r="F510" t="str">
            <v>Ch.コス・デストゥルネル</v>
          </cell>
          <cell r="G510">
            <v>1993</v>
          </cell>
          <cell r="H510" t="str">
            <v>赤</v>
          </cell>
          <cell r="I510" t="str">
            <v/>
          </cell>
          <cell r="J510" t="str">
            <v>サンテステフ第2級</v>
          </cell>
          <cell r="K510">
            <v>750</v>
          </cell>
          <cell r="L510" t="str">
            <v>89点</v>
          </cell>
          <cell r="M510">
            <v>95</v>
          </cell>
          <cell r="N510">
            <v>132</v>
          </cell>
          <cell r="O510">
            <v>350</v>
          </cell>
          <cell r="P510">
            <v>12941.56</v>
          </cell>
          <cell r="Q510">
            <v>93.75</v>
          </cell>
          <cell r="R510">
            <v>13185.31</v>
          </cell>
          <cell r="S510">
            <v>15752.129411764705</v>
          </cell>
          <cell r="T510">
            <v>31500</v>
          </cell>
          <cell r="U510">
            <v>12722.11</v>
          </cell>
          <cell r="V510">
            <v>15167.188235294119</v>
          </cell>
          <cell r="W510">
            <v>30300</v>
          </cell>
          <cell r="X510">
            <v>29600</v>
          </cell>
        </row>
        <row r="511">
          <cell r="B511" t="str">
            <v>9R041597</v>
          </cell>
          <cell r="C511" t="str">
            <v>完売</v>
          </cell>
          <cell r="D511"/>
          <cell r="E511">
            <v>0</v>
          </cell>
          <cell r="F511" t="str">
            <v>Ch.コス・デストゥルネル</v>
          </cell>
          <cell r="G511">
            <v>1997</v>
          </cell>
          <cell r="H511" t="str">
            <v>赤</v>
          </cell>
          <cell r="I511" t="str">
            <v/>
          </cell>
          <cell r="J511" t="str">
            <v>サンテステフ第2級</v>
          </cell>
          <cell r="K511">
            <v>750</v>
          </cell>
          <cell r="L511" t="str">
            <v/>
          </cell>
          <cell r="M511">
            <v>91.35</v>
          </cell>
          <cell r="N511">
            <v>132</v>
          </cell>
          <cell r="O511">
            <v>350</v>
          </cell>
          <cell r="P511">
            <v>12457.832799999998</v>
          </cell>
          <cell r="Q511">
            <v>93.75</v>
          </cell>
          <cell r="R511">
            <v>12701.582799999998</v>
          </cell>
          <cell r="S511">
            <v>15183.038588235293</v>
          </cell>
          <cell r="T511">
            <v>30400</v>
          </cell>
          <cell r="U511">
            <v>11922.5</v>
          </cell>
          <cell r="V511">
            <v>14226.470588235294</v>
          </cell>
          <cell r="W511">
            <v>28500</v>
          </cell>
          <cell r="X511">
            <v>28500</v>
          </cell>
        </row>
        <row r="512">
          <cell r="B512" t="str">
            <v>9R041598</v>
          </cell>
          <cell r="C512">
            <v>11</v>
          </cell>
          <cell r="D512"/>
          <cell r="E512">
            <v>11</v>
          </cell>
          <cell r="F512" t="str">
            <v>Ch.コス・デストゥルネル</v>
          </cell>
          <cell r="G512">
            <v>1998</v>
          </cell>
          <cell r="H512" t="str">
            <v>赤</v>
          </cell>
          <cell r="I512" t="str">
            <v/>
          </cell>
          <cell r="J512" t="str">
            <v>サンテステフ第2級</v>
          </cell>
          <cell r="K512">
            <v>750</v>
          </cell>
          <cell r="L512"/>
          <cell r="M512">
            <v>130.65</v>
          </cell>
          <cell r="N512">
            <v>132</v>
          </cell>
          <cell r="O512">
            <v>350</v>
          </cell>
          <cell r="P512">
            <v>17666.183199999999</v>
          </cell>
          <cell r="Q512">
            <v>93.75</v>
          </cell>
          <cell r="R512">
            <v>17909.933199999999</v>
          </cell>
          <cell r="S512">
            <v>21310.509647058825</v>
          </cell>
          <cell r="T512">
            <v>42600</v>
          </cell>
          <cell r="U512">
            <v>17996.09</v>
          </cell>
          <cell r="V512">
            <v>21371.870588235295</v>
          </cell>
          <cell r="W512">
            <v>42700</v>
          </cell>
          <cell r="X512">
            <v>44000</v>
          </cell>
        </row>
        <row r="513">
          <cell r="B513" t="str">
            <v>9R041599</v>
          </cell>
          <cell r="C513">
            <v>3</v>
          </cell>
          <cell r="D513"/>
          <cell r="E513">
            <v>3</v>
          </cell>
          <cell r="F513" t="str">
            <v>Ch.コス・デストゥルネル</v>
          </cell>
          <cell r="G513">
            <v>1999</v>
          </cell>
          <cell r="H513" t="str">
            <v>赤</v>
          </cell>
          <cell r="I513" t="str">
            <v/>
          </cell>
          <cell r="J513" t="str">
            <v>サンテステフ第2級</v>
          </cell>
          <cell r="K513">
            <v>750</v>
          </cell>
          <cell r="L513"/>
          <cell r="M513">
            <v>135</v>
          </cell>
          <cell r="N513">
            <v>132</v>
          </cell>
          <cell r="O513">
            <v>350</v>
          </cell>
          <cell r="P513">
            <v>18242.68</v>
          </cell>
          <cell r="Q513">
            <v>93.75</v>
          </cell>
          <cell r="R513">
            <v>18486.43</v>
          </cell>
          <cell r="S513">
            <v>21988.74117647059</v>
          </cell>
          <cell r="T513">
            <v>44000</v>
          </cell>
          <cell r="U513">
            <v>18388.599999999999</v>
          </cell>
          <cell r="V513">
            <v>21833.647058823528</v>
          </cell>
          <cell r="W513">
            <v>43700</v>
          </cell>
          <cell r="X513">
            <v>45400</v>
          </cell>
        </row>
        <row r="514">
          <cell r="B514" t="str">
            <v>9R041504</v>
          </cell>
          <cell r="C514" t="str">
            <v>完売</v>
          </cell>
          <cell r="D514"/>
          <cell r="E514">
            <v>0</v>
          </cell>
          <cell r="F514" t="str">
            <v>Ch.コス・デストゥルネル</v>
          </cell>
          <cell r="G514">
            <v>2004</v>
          </cell>
          <cell r="H514" t="str">
            <v>赤</v>
          </cell>
          <cell r="I514"/>
          <cell r="J514" t="str">
            <v>サンテステフ第2級</v>
          </cell>
          <cell r="K514">
            <v>750</v>
          </cell>
          <cell r="L514" t="str">
            <v>９２点、９４点(WS)</v>
          </cell>
          <cell r="M514">
            <v>100</v>
          </cell>
          <cell r="N514">
            <v>132</v>
          </cell>
          <cell r="O514">
            <v>350</v>
          </cell>
          <cell r="P514">
            <v>13604.2</v>
          </cell>
          <cell r="Q514">
            <v>93.75</v>
          </cell>
          <cell r="R514">
            <v>13847.95</v>
          </cell>
          <cell r="S514">
            <v>16531.705882352944</v>
          </cell>
          <cell r="T514">
            <v>33100</v>
          </cell>
          <cell r="U514">
            <v>13568</v>
          </cell>
          <cell r="V514">
            <v>16162.35294117647</v>
          </cell>
          <cell r="W514">
            <v>32300</v>
          </cell>
          <cell r="X514">
            <v>33000</v>
          </cell>
        </row>
        <row r="515">
          <cell r="B515" t="str">
            <v>9R041509</v>
          </cell>
          <cell r="C515" t="str">
            <v>完売</v>
          </cell>
          <cell r="D515"/>
          <cell r="E515">
            <v>0</v>
          </cell>
          <cell r="F515" t="str">
            <v>Ch.コス・デストゥルネル</v>
          </cell>
          <cell r="G515">
            <v>2009</v>
          </cell>
          <cell r="H515" t="str">
            <v>赤</v>
          </cell>
          <cell r="I515" t="str">
            <v/>
          </cell>
          <cell r="J515" t="str">
            <v>サンテステフ第2級</v>
          </cell>
          <cell r="K515">
            <v>750</v>
          </cell>
          <cell r="L515" t="str">
            <v>１００点</v>
          </cell>
          <cell r="M515">
            <v>240</v>
          </cell>
          <cell r="N515">
            <v>132</v>
          </cell>
          <cell r="O515">
            <v>350</v>
          </cell>
          <cell r="P515">
            <v>32158.12</v>
          </cell>
          <cell r="Q515">
            <v>93.75</v>
          </cell>
          <cell r="R515">
            <v>32401.87</v>
          </cell>
          <cell r="S515">
            <v>38359.847058823529</v>
          </cell>
          <cell r="T515">
            <v>76700</v>
          </cell>
          <cell r="U515">
            <v>29823</v>
          </cell>
          <cell r="V515">
            <v>35285.882352941175</v>
          </cell>
          <cell r="W515">
            <v>70600</v>
          </cell>
          <cell r="X515">
            <v>69000</v>
          </cell>
        </row>
        <row r="516">
          <cell r="B516" t="str">
            <v>9R041514</v>
          </cell>
          <cell r="C516">
            <v>12</v>
          </cell>
          <cell r="D516"/>
          <cell r="E516">
            <v>12</v>
          </cell>
          <cell r="F516" t="str">
            <v>Ch.コス・デストゥルネル</v>
          </cell>
          <cell r="G516">
            <v>2014</v>
          </cell>
          <cell r="H516" t="str">
            <v>赤</v>
          </cell>
          <cell r="I516" t="str">
            <v/>
          </cell>
          <cell r="J516" t="str">
            <v>サンテステフ第2級</v>
          </cell>
          <cell r="K516">
            <v>750</v>
          </cell>
          <cell r="L516"/>
          <cell r="M516">
            <v>100</v>
          </cell>
          <cell r="N516">
            <v>132</v>
          </cell>
          <cell r="O516">
            <v>350</v>
          </cell>
          <cell r="P516">
            <v>13604.2</v>
          </cell>
          <cell r="Q516">
            <v>93.75</v>
          </cell>
          <cell r="R516">
            <v>13847.95</v>
          </cell>
          <cell r="S516">
            <v>16531.705882352944</v>
          </cell>
          <cell r="T516">
            <v>33100</v>
          </cell>
          <cell r="U516">
            <v>13811</v>
          </cell>
          <cell r="V516">
            <v>16448.235294117647</v>
          </cell>
          <cell r="W516">
            <v>32900</v>
          </cell>
          <cell r="X516">
            <v>33800</v>
          </cell>
        </row>
        <row r="517">
          <cell r="B517" t="str">
            <v>9R041517</v>
          </cell>
          <cell r="C517" t="str">
            <v>完売</v>
          </cell>
          <cell r="D517"/>
          <cell r="E517">
            <v>3</v>
          </cell>
          <cell r="F517" t="str">
            <v>Ch.コス・デストゥルネル</v>
          </cell>
          <cell r="G517">
            <v>2017</v>
          </cell>
          <cell r="H517" t="str">
            <v>赤</v>
          </cell>
          <cell r="I517"/>
          <cell r="J517" t="str">
            <v>サンテステフ第2級</v>
          </cell>
          <cell r="K517">
            <v>750</v>
          </cell>
          <cell r="L517"/>
          <cell r="M517">
            <v>108</v>
          </cell>
          <cell r="N517">
            <v>132</v>
          </cell>
          <cell r="O517">
            <v>350</v>
          </cell>
          <cell r="P517">
            <v>14664.424000000001</v>
          </cell>
          <cell r="Q517">
            <v>93.75</v>
          </cell>
          <cell r="R517">
            <v>14908.174000000001</v>
          </cell>
          <cell r="S517">
            <v>17779.028235294118</v>
          </cell>
          <cell r="T517">
            <v>35600</v>
          </cell>
          <cell r="U517">
            <v>13742</v>
          </cell>
          <cell r="V517">
            <v>16367.058823529413</v>
          </cell>
          <cell r="W517">
            <v>32700</v>
          </cell>
          <cell r="X517">
            <v>31000</v>
          </cell>
        </row>
        <row r="518">
          <cell r="B518" t="str">
            <v>9R043515</v>
          </cell>
          <cell r="C518" t="str">
            <v>完売</v>
          </cell>
          <cell r="D518"/>
          <cell r="E518">
            <v>0</v>
          </cell>
          <cell r="F518" t="str">
            <v>Ch.コス・デストゥルネル・ブラン</v>
          </cell>
          <cell r="G518">
            <v>2015</v>
          </cell>
          <cell r="H518" t="str">
            <v>白</v>
          </cell>
          <cell r="I518" t="str">
            <v>コス・デストゥルネル</v>
          </cell>
          <cell r="J518" t="str">
            <v>AOC ボルドー</v>
          </cell>
          <cell r="K518">
            <v>750</v>
          </cell>
          <cell r="L518"/>
          <cell r="M518">
            <v>85</v>
          </cell>
          <cell r="N518">
            <v>132</v>
          </cell>
          <cell r="O518">
            <v>350</v>
          </cell>
          <cell r="P518">
            <v>11616.28</v>
          </cell>
          <cell r="Q518">
            <v>93.75</v>
          </cell>
          <cell r="R518">
            <v>11860.03</v>
          </cell>
          <cell r="S518">
            <v>14192.976470588237</v>
          </cell>
          <cell r="T518">
            <v>28400</v>
          </cell>
          <cell r="U518">
            <v>11720.81</v>
          </cell>
          <cell r="V518">
            <v>13989.188235294117</v>
          </cell>
          <cell r="W518">
            <v>28000</v>
          </cell>
          <cell r="X518">
            <v>28000</v>
          </cell>
        </row>
        <row r="519">
          <cell r="B519" t="str">
            <v>9R043516</v>
          </cell>
          <cell r="C519" t="str">
            <v>完売</v>
          </cell>
          <cell r="D519"/>
          <cell r="E519">
            <v>0</v>
          </cell>
          <cell r="F519" t="str">
            <v>Ch.コス・デストゥルネル・ブラン</v>
          </cell>
          <cell r="G519">
            <v>2016</v>
          </cell>
          <cell r="H519" t="str">
            <v>白</v>
          </cell>
          <cell r="I519" t="str">
            <v>コス・デストゥルネル</v>
          </cell>
          <cell r="J519" t="str">
            <v>AOC ボルドー</v>
          </cell>
          <cell r="K519">
            <v>750</v>
          </cell>
          <cell r="L519"/>
          <cell r="M519">
            <v>95</v>
          </cell>
          <cell r="N519">
            <v>132</v>
          </cell>
          <cell r="O519">
            <v>350</v>
          </cell>
          <cell r="P519">
            <v>12941.56</v>
          </cell>
          <cell r="Q519">
            <v>93.75</v>
          </cell>
          <cell r="R519">
            <v>13185.31</v>
          </cell>
          <cell r="S519">
            <v>15752.129411764705</v>
          </cell>
          <cell r="T519">
            <v>31500</v>
          </cell>
          <cell r="U519">
            <v>11668.1</v>
          </cell>
          <cell r="V519">
            <v>13927.176470588236</v>
          </cell>
          <cell r="W519">
            <v>27900</v>
          </cell>
          <cell r="X519">
            <v>30000</v>
          </cell>
        </row>
        <row r="520">
          <cell r="B520" t="str">
            <v>9R042110</v>
          </cell>
          <cell r="C520" t="str">
            <v>完売</v>
          </cell>
          <cell r="D520"/>
          <cell r="E520">
            <v>0</v>
          </cell>
          <cell r="F520" t="str">
            <v>Ch.コス・ラボリー</v>
          </cell>
          <cell r="G520">
            <v>2010</v>
          </cell>
          <cell r="H520" t="str">
            <v>赤</v>
          </cell>
          <cell r="I520"/>
          <cell r="J520" t="str">
            <v>サンテステフ第5級</v>
          </cell>
          <cell r="K520">
            <v>750</v>
          </cell>
          <cell r="L520" t="str">
            <v>８５－８7点</v>
          </cell>
          <cell r="M520">
            <v>30</v>
          </cell>
          <cell r="N520">
            <v>132</v>
          </cell>
          <cell r="O520">
            <v>350</v>
          </cell>
          <cell r="P520">
            <v>4327.24</v>
          </cell>
          <cell r="Q520">
            <v>93.75</v>
          </cell>
          <cell r="R520">
            <v>4570.99</v>
          </cell>
          <cell r="S520">
            <v>5617.6352941176474</v>
          </cell>
          <cell r="T520">
            <v>11200</v>
          </cell>
          <cell r="U520">
            <v>4250</v>
          </cell>
          <cell r="V520">
            <v>5200</v>
          </cell>
          <cell r="W520">
            <v>10400</v>
          </cell>
          <cell r="X520">
            <v>12000</v>
          </cell>
        </row>
        <row r="521">
          <cell r="B521" t="str">
            <v>9R042111</v>
          </cell>
          <cell r="C521" t="str">
            <v>完売</v>
          </cell>
          <cell r="D521"/>
          <cell r="E521">
            <v>0</v>
          </cell>
          <cell r="F521" t="str">
            <v>Ch.コス・ラボリー</v>
          </cell>
          <cell r="G521">
            <v>2011</v>
          </cell>
          <cell r="H521" t="str">
            <v>赤</v>
          </cell>
          <cell r="I521"/>
          <cell r="J521" t="str">
            <v>サンテステフ第5級</v>
          </cell>
          <cell r="K521">
            <v>750</v>
          </cell>
          <cell r="L521" t="str">
            <v>８５－８８点</v>
          </cell>
          <cell r="M521">
            <v>20</v>
          </cell>
          <cell r="N521">
            <v>132</v>
          </cell>
          <cell r="O521">
            <v>350</v>
          </cell>
          <cell r="P521">
            <v>3001.96</v>
          </cell>
          <cell r="Q521">
            <v>93.75</v>
          </cell>
          <cell r="R521">
            <v>3245.71</v>
          </cell>
          <cell r="S521">
            <v>4058.4823529411765</v>
          </cell>
          <cell r="T521">
            <v>8100</v>
          </cell>
          <cell r="U521">
            <v>2981.8</v>
          </cell>
          <cell r="V521">
            <v>3708.0000000000005</v>
          </cell>
          <cell r="W521">
            <v>7400</v>
          </cell>
          <cell r="X521">
            <v>7800</v>
          </cell>
        </row>
        <row r="522">
          <cell r="B522" t="str">
            <v>9R042113</v>
          </cell>
          <cell r="C522" t="str">
            <v>完売</v>
          </cell>
          <cell r="D522"/>
          <cell r="E522">
            <v>0</v>
          </cell>
          <cell r="F522" t="str">
            <v>Ch.コス・ラボリー</v>
          </cell>
          <cell r="G522">
            <v>2013</v>
          </cell>
          <cell r="H522" t="str">
            <v>赤</v>
          </cell>
          <cell r="I522" t="str">
            <v/>
          </cell>
          <cell r="J522" t="str">
            <v>サンテステフ第5級</v>
          </cell>
          <cell r="K522">
            <v>750</v>
          </cell>
          <cell r="L522"/>
          <cell r="M522">
            <v>19</v>
          </cell>
          <cell r="N522">
            <v>132</v>
          </cell>
          <cell r="O522">
            <v>350</v>
          </cell>
          <cell r="P522">
            <v>2869.4319999999998</v>
          </cell>
          <cell r="Q522">
            <v>93.75</v>
          </cell>
          <cell r="R522">
            <v>3113.1819999999998</v>
          </cell>
          <cell r="S522">
            <v>3902.5670588235294</v>
          </cell>
          <cell r="T522">
            <v>7800</v>
          </cell>
          <cell r="U522">
            <v>2728</v>
          </cell>
          <cell r="V522">
            <v>3409.4117647058824</v>
          </cell>
          <cell r="W522">
            <v>6800</v>
          </cell>
          <cell r="X522">
            <v>7200</v>
          </cell>
        </row>
        <row r="523">
          <cell r="B523" t="str">
            <v>9R042114</v>
          </cell>
          <cell r="C523" t="str">
            <v>完売</v>
          </cell>
          <cell r="D523"/>
          <cell r="E523">
            <v>0</v>
          </cell>
          <cell r="F523" t="str">
            <v>Ch.コス・ラボリー</v>
          </cell>
          <cell r="G523">
            <v>2014</v>
          </cell>
          <cell r="H523" t="str">
            <v>赤</v>
          </cell>
          <cell r="I523" t="str">
            <v/>
          </cell>
          <cell r="J523" t="str">
            <v>サンテステフ第5級</v>
          </cell>
          <cell r="K523">
            <v>750</v>
          </cell>
          <cell r="L523"/>
          <cell r="M523">
            <v>20.95</v>
          </cell>
          <cell r="N523">
            <v>132</v>
          </cell>
          <cell r="O523">
            <v>350</v>
          </cell>
          <cell r="P523">
            <v>3127.8616000000002</v>
          </cell>
          <cell r="Q523">
            <v>93.75</v>
          </cell>
          <cell r="R523">
            <v>3371.6116000000002</v>
          </cell>
          <cell r="S523">
            <v>4206.6018823529412</v>
          </cell>
          <cell r="T523">
            <v>8400</v>
          </cell>
          <cell r="U523">
            <v>3266.66</v>
          </cell>
          <cell r="V523">
            <v>4043.1294117647058</v>
          </cell>
          <cell r="W523">
            <v>8100</v>
          </cell>
          <cell r="X523">
            <v>7800</v>
          </cell>
        </row>
        <row r="524">
          <cell r="B524" t="str">
            <v>9R044010</v>
          </cell>
          <cell r="C524" t="str">
            <v>完売</v>
          </cell>
          <cell r="D524"/>
          <cell r="E524">
            <v>0</v>
          </cell>
          <cell r="F524" t="str">
            <v>Ch.セリラン</v>
          </cell>
          <cell r="G524">
            <v>2010</v>
          </cell>
          <cell r="H524" t="str">
            <v>赤</v>
          </cell>
          <cell r="I524"/>
          <cell r="J524" t="str">
            <v>サンテステフ</v>
          </cell>
          <cell r="K524">
            <v>750</v>
          </cell>
          <cell r="L524" t="str">
            <v>９０-９２点</v>
          </cell>
          <cell r="M524">
            <v>14.45</v>
          </cell>
          <cell r="N524">
            <v>132</v>
          </cell>
          <cell r="O524">
            <v>350</v>
          </cell>
          <cell r="P524">
            <v>2266.4295999999995</v>
          </cell>
          <cell r="Q524">
            <v>93.75</v>
          </cell>
          <cell r="R524">
            <v>2510.1795999999995</v>
          </cell>
          <cell r="S524">
            <v>3193.1524705882348</v>
          </cell>
          <cell r="T524">
            <v>6400</v>
          </cell>
          <cell r="U524">
            <v>2264.81</v>
          </cell>
          <cell r="V524">
            <v>2864.4823529411765</v>
          </cell>
          <cell r="W524">
            <v>5700</v>
          </cell>
          <cell r="X524">
            <v>5600</v>
          </cell>
        </row>
        <row r="525">
          <cell r="B525" t="str">
            <v>9R043993</v>
          </cell>
          <cell r="C525" t="str">
            <v>完売</v>
          </cell>
          <cell r="D525"/>
          <cell r="E525">
            <v>0</v>
          </cell>
          <cell r="F525" t="str">
            <v>Ch.ド・ペズ</v>
          </cell>
          <cell r="G525">
            <v>1993</v>
          </cell>
          <cell r="H525" t="str">
            <v>赤</v>
          </cell>
          <cell r="I525"/>
          <cell r="J525" t="str">
            <v>サンテステフ ブルジョア</v>
          </cell>
          <cell r="K525">
            <v>750</v>
          </cell>
          <cell r="L525"/>
          <cell r="M525">
            <v>17.5</v>
          </cell>
          <cell r="N525">
            <v>132</v>
          </cell>
          <cell r="O525">
            <v>350</v>
          </cell>
          <cell r="P525">
            <v>2670.64</v>
          </cell>
          <cell r="Q525">
            <v>93.75</v>
          </cell>
          <cell r="R525">
            <v>2914.39</v>
          </cell>
          <cell r="S525">
            <v>3668.6941176470586</v>
          </cell>
          <cell r="T525">
            <v>7300</v>
          </cell>
          <cell r="U525">
            <v>2670.33</v>
          </cell>
          <cell r="V525">
            <v>3341.5647058823529</v>
          </cell>
          <cell r="W525">
            <v>6700</v>
          </cell>
          <cell r="X525">
            <v>6500</v>
          </cell>
        </row>
        <row r="526">
          <cell r="B526" t="str">
            <v>9R040686</v>
          </cell>
          <cell r="C526" t="str">
            <v>完売</v>
          </cell>
          <cell r="D526"/>
          <cell r="E526">
            <v>0</v>
          </cell>
          <cell r="F526" t="str">
            <v>Ch.ド・マルビュゼ</v>
          </cell>
          <cell r="G526">
            <v>1986</v>
          </cell>
          <cell r="H526" t="str">
            <v>赤</v>
          </cell>
          <cell r="I526" t="str">
            <v>コス・デストゥルネル</v>
          </cell>
          <cell r="J526" t="str">
            <v>サンテステフ ブルジョア</v>
          </cell>
          <cell r="K526">
            <v>750</v>
          </cell>
          <cell r="L526"/>
          <cell r="M526">
            <v>0</v>
          </cell>
          <cell r="N526">
            <v>132</v>
          </cell>
          <cell r="O526">
            <v>350</v>
          </cell>
          <cell r="P526">
            <v>351.4</v>
          </cell>
          <cell r="Q526">
            <v>52.709999999999994</v>
          </cell>
          <cell r="R526">
            <v>554.1099999999999</v>
          </cell>
          <cell r="S526">
            <v>891.89411764705869</v>
          </cell>
          <cell r="T526">
            <v>1800</v>
          </cell>
          <cell r="U526">
            <v>0</v>
          </cell>
          <cell r="V526">
            <v>200</v>
          </cell>
          <cell r="W526">
            <v>400</v>
          </cell>
          <cell r="X526">
            <v>12500</v>
          </cell>
        </row>
        <row r="527">
          <cell r="B527" t="str">
            <v>9R040690</v>
          </cell>
          <cell r="C527">
            <v>2</v>
          </cell>
          <cell r="D527"/>
          <cell r="E527">
            <v>2</v>
          </cell>
          <cell r="F527" t="str">
            <v>Ch.ド・マルビュゼ</v>
          </cell>
          <cell r="G527">
            <v>1990</v>
          </cell>
          <cell r="H527" t="str">
            <v>赤</v>
          </cell>
          <cell r="I527" t="str">
            <v>コス・デストゥルネル</v>
          </cell>
          <cell r="J527" t="str">
            <v>サンテステフ ブルジョア</v>
          </cell>
          <cell r="K527">
            <v>750</v>
          </cell>
          <cell r="L527"/>
          <cell r="M527">
            <v>56.6</v>
          </cell>
          <cell r="N527">
            <v>132</v>
          </cell>
          <cell r="O527">
            <v>350</v>
          </cell>
          <cell r="P527">
            <v>7852.4848000000002</v>
          </cell>
          <cell r="Q527">
            <v>93.75</v>
          </cell>
          <cell r="R527">
            <v>8096.2348000000002</v>
          </cell>
          <cell r="S527">
            <v>9764.9821176470596</v>
          </cell>
          <cell r="T527">
            <v>19500</v>
          </cell>
          <cell r="U527">
            <v>8049.5</v>
          </cell>
          <cell r="V527">
            <v>9670</v>
          </cell>
          <cell r="W527">
            <v>19300</v>
          </cell>
          <cell r="X527">
            <v>20100</v>
          </cell>
        </row>
        <row r="528">
          <cell r="B528" t="str">
            <v>9R044611</v>
          </cell>
          <cell r="C528" t="str">
            <v>完売</v>
          </cell>
          <cell r="D528"/>
          <cell r="E528">
            <v>0</v>
          </cell>
          <cell r="F528" t="str">
            <v>Ch.ドメイヌ</v>
          </cell>
          <cell r="G528">
            <v>2011</v>
          </cell>
          <cell r="H528" t="str">
            <v>赤</v>
          </cell>
          <cell r="I528"/>
          <cell r="J528" t="str">
            <v>サンテステフ ブルジョア</v>
          </cell>
          <cell r="K528">
            <v>750</v>
          </cell>
          <cell r="L528"/>
          <cell r="M528">
            <v>10.199999999999999</v>
          </cell>
          <cell r="N528">
            <v>132</v>
          </cell>
          <cell r="O528">
            <v>350</v>
          </cell>
          <cell r="P528">
            <v>1703.1855999999998</v>
          </cell>
          <cell r="Q528">
            <v>93.75</v>
          </cell>
          <cell r="R528">
            <v>1946.9355999999998</v>
          </cell>
          <cell r="S528">
            <v>2530.5124705882349</v>
          </cell>
          <cell r="T528">
            <v>5100</v>
          </cell>
          <cell r="U528">
            <v>1583</v>
          </cell>
          <cell r="V528">
            <v>2062.3529411764707</v>
          </cell>
          <cell r="W528">
            <v>4100</v>
          </cell>
          <cell r="X528">
            <v>4600</v>
          </cell>
        </row>
        <row r="529">
          <cell r="B529" t="str">
            <v>9R044612</v>
          </cell>
          <cell r="C529" t="str">
            <v>完売</v>
          </cell>
          <cell r="D529"/>
          <cell r="E529">
            <v>0</v>
          </cell>
          <cell r="F529" t="str">
            <v>Ch.ドメイヌ</v>
          </cell>
          <cell r="G529">
            <v>2012</v>
          </cell>
          <cell r="H529" t="str">
            <v>赤</v>
          </cell>
          <cell r="I529"/>
          <cell r="J529" t="str">
            <v>サンテステフ ブルジョア</v>
          </cell>
          <cell r="K529">
            <v>750</v>
          </cell>
          <cell r="L529"/>
          <cell r="M529">
            <v>10</v>
          </cell>
          <cell r="N529">
            <v>132</v>
          </cell>
          <cell r="O529">
            <v>350</v>
          </cell>
          <cell r="P529">
            <v>1676.68</v>
          </cell>
          <cell r="Q529">
            <v>93.75</v>
          </cell>
          <cell r="R529">
            <v>1920.43</v>
          </cell>
          <cell r="S529">
            <v>2499.329411764706</v>
          </cell>
          <cell r="T529">
            <v>5000</v>
          </cell>
          <cell r="U529">
            <v>1646</v>
          </cell>
          <cell r="V529">
            <v>2136.4705882352941</v>
          </cell>
          <cell r="W529">
            <v>4300</v>
          </cell>
          <cell r="X529">
            <v>4100</v>
          </cell>
        </row>
        <row r="530">
          <cell r="B530" t="str">
            <v>9R043602</v>
          </cell>
          <cell r="C530" t="str">
            <v>完売</v>
          </cell>
          <cell r="D530"/>
          <cell r="E530">
            <v>0</v>
          </cell>
          <cell r="F530" t="str">
            <v>Ch.トロンコワ・ラランド</v>
          </cell>
          <cell r="G530">
            <v>2002</v>
          </cell>
          <cell r="H530" t="str">
            <v>赤</v>
          </cell>
          <cell r="I530" t="str">
            <v>モンローズ</v>
          </cell>
          <cell r="J530" t="str">
            <v>サンテステフ</v>
          </cell>
          <cell r="K530">
            <v>750</v>
          </cell>
          <cell r="L530"/>
          <cell r="M530">
            <v>10.7</v>
          </cell>
          <cell r="N530">
            <v>132</v>
          </cell>
          <cell r="O530">
            <v>350</v>
          </cell>
          <cell r="P530">
            <v>1769.4495999999999</v>
          </cell>
          <cell r="Q530">
            <v>93.75</v>
          </cell>
          <cell r="R530">
            <v>2013.1995999999999</v>
          </cell>
          <cell r="S530">
            <v>2608.4701176470589</v>
          </cell>
          <cell r="T530">
            <v>5200</v>
          </cell>
          <cell r="U530">
            <v>1457.53</v>
          </cell>
          <cell r="V530">
            <v>1914.7411764705882</v>
          </cell>
          <cell r="W530">
            <v>3800</v>
          </cell>
          <cell r="X530">
            <v>4100</v>
          </cell>
        </row>
        <row r="531">
          <cell r="B531" t="str">
            <v>9R043609</v>
          </cell>
          <cell r="C531" t="str">
            <v>完売</v>
          </cell>
          <cell r="D531"/>
          <cell r="E531">
            <v>0</v>
          </cell>
          <cell r="F531" t="str">
            <v>Ch.トロンコワ・ラランド</v>
          </cell>
          <cell r="G531">
            <v>2009</v>
          </cell>
          <cell r="H531" t="str">
            <v>赤</v>
          </cell>
          <cell r="I531" t="str">
            <v>モンローズ</v>
          </cell>
          <cell r="J531" t="str">
            <v>サンテステフ</v>
          </cell>
          <cell r="K531">
            <v>750</v>
          </cell>
          <cell r="L531" t="str">
            <v>９１点</v>
          </cell>
          <cell r="M531">
            <v>30.6</v>
          </cell>
          <cell r="N531">
            <v>132</v>
          </cell>
          <cell r="O531">
            <v>350</v>
          </cell>
          <cell r="P531">
            <v>4406.756800000001</v>
          </cell>
          <cell r="Q531">
            <v>93.75</v>
          </cell>
          <cell r="R531">
            <v>4650.506800000001</v>
          </cell>
          <cell r="S531">
            <v>5711.1844705882368</v>
          </cell>
          <cell r="T531">
            <v>11400</v>
          </cell>
          <cell r="U531">
            <v>4086.66</v>
          </cell>
          <cell r="V531">
            <v>5007.8352941176472</v>
          </cell>
          <cell r="W531">
            <v>10000</v>
          </cell>
          <cell r="X531">
            <v>11000</v>
          </cell>
        </row>
        <row r="532">
          <cell r="B532" t="str">
            <v>9R044912</v>
          </cell>
          <cell r="C532" t="str">
            <v>完売</v>
          </cell>
          <cell r="D532"/>
          <cell r="E532">
            <v>0</v>
          </cell>
          <cell r="F532" t="str">
            <v>Ch.ピカール</v>
          </cell>
          <cell r="G532">
            <v>2012</v>
          </cell>
          <cell r="H532" t="str">
            <v>赤</v>
          </cell>
          <cell r="I532"/>
          <cell r="J532" t="str">
            <v>サンテステフ ブルジョア</v>
          </cell>
          <cell r="K532">
            <v>750</v>
          </cell>
          <cell r="L532" t="str">
            <v>カベルネ主体</v>
          </cell>
          <cell r="M532">
            <v>8</v>
          </cell>
          <cell r="N532">
            <v>132</v>
          </cell>
          <cell r="O532">
            <v>350</v>
          </cell>
          <cell r="P532">
            <v>1411.624</v>
          </cell>
          <cell r="Q532">
            <v>93.75</v>
          </cell>
          <cell r="R532">
            <v>1655.374</v>
          </cell>
          <cell r="S532">
            <v>2187.4988235294118</v>
          </cell>
          <cell r="T532">
            <v>4400</v>
          </cell>
          <cell r="U532">
            <v>1605.5</v>
          </cell>
          <cell r="V532">
            <v>2088.8235294117649</v>
          </cell>
          <cell r="W532">
            <v>4200</v>
          </cell>
          <cell r="X532">
            <v>4400</v>
          </cell>
        </row>
        <row r="533">
          <cell r="B533" t="str">
            <v>9R040714</v>
          </cell>
          <cell r="C533" t="str">
            <v>完売</v>
          </cell>
          <cell r="D533"/>
          <cell r="E533">
            <v>0</v>
          </cell>
          <cell r="F533" t="str">
            <v>Ch.フェラン・セギュール</v>
          </cell>
          <cell r="G533">
            <v>2014</v>
          </cell>
          <cell r="H533" t="str">
            <v>赤</v>
          </cell>
          <cell r="I533"/>
          <cell r="J533" t="str">
            <v>サンテステフ ブルジョア</v>
          </cell>
          <cell r="K533">
            <v>750</v>
          </cell>
          <cell r="L533"/>
          <cell r="M533">
            <v>26.5</v>
          </cell>
          <cell r="N533">
            <v>132</v>
          </cell>
          <cell r="O533">
            <v>350</v>
          </cell>
          <cell r="P533">
            <v>3863.3919999999998</v>
          </cell>
          <cell r="Q533">
            <v>93.75</v>
          </cell>
          <cell r="R533">
            <v>4107.1419999999998</v>
          </cell>
          <cell r="S533">
            <v>5071.9317647058824</v>
          </cell>
          <cell r="T533">
            <v>10100</v>
          </cell>
          <cell r="U533">
            <v>3972.5</v>
          </cell>
          <cell r="V533">
            <v>4873.5294117647063</v>
          </cell>
          <cell r="W533">
            <v>9700</v>
          </cell>
          <cell r="X533">
            <v>10000</v>
          </cell>
        </row>
        <row r="534">
          <cell r="B534" t="str">
            <v>9R040803</v>
          </cell>
          <cell r="C534" t="str">
            <v>完売</v>
          </cell>
          <cell r="D534"/>
          <cell r="E534">
            <v>0</v>
          </cell>
          <cell r="F534" t="str">
            <v>Ch.プティ・ボック</v>
          </cell>
          <cell r="G534">
            <v>2003</v>
          </cell>
          <cell r="H534" t="str">
            <v>赤</v>
          </cell>
          <cell r="I534"/>
          <cell r="J534" t="str">
            <v>サンテステフ ブルジョア</v>
          </cell>
          <cell r="K534">
            <v>750</v>
          </cell>
          <cell r="L534"/>
          <cell r="M534">
            <v>12</v>
          </cell>
          <cell r="N534">
            <v>132</v>
          </cell>
          <cell r="O534">
            <v>350</v>
          </cell>
          <cell r="P534">
            <v>1941.7360000000001</v>
          </cell>
          <cell r="Q534">
            <v>93.75</v>
          </cell>
          <cell r="R534">
            <v>2185.4859999999999</v>
          </cell>
          <cell r="S534">
            <v>2811.16</v>
          </cell>
          <cell r="T534">
            <v>5600</v>
          </cell>
          <cell r="U534">
            <v>0</v>
          </cell>
          <cell r="V534">
            <v>200</v>
          </cell>
          <cell r="W534">
            <v>400</v>
          </cell>
          <cell r="X534">
            <v>5800</v>
          </cell>
        </row>
        <row r="535">
          <cell r="B535" t="str">
            <v>9R040913</v>
          </cell>
          <cell r="C535" t="str">
            <v>完売</v>
          </cell>
          <cell r="D535"/>
          <cell r="E535">
            <v>0</v>
          </cell>
          <cell r="F535" t="str">
            <v>Ch.メイネイ</v>
          </cell>
          <cell r="G535">
            <v>2013</v>
          </cell>
          <cell r="H535" t="str">
            <v>赤</v>
          </cell>
          <cell r="I535" t="str">
            <v/>
          </cell>
          <cell r="J535" t="str">
            <v>サンテステフ ブルジョア</v>
          </cell>
          <cell r="K535">
            <v>750</v>
          </cell>
          <cell r="L535" t="str">
            <v>８７－８９点</v>
          </cell>
          <cell r="M535">
            <v>16.55</v>
          </cell>
          <cell r="N535">
            <v>132</v>
          </cell>
          <cell r="O535">
            <v>350</v>
          </cell>
          <cell r="P535">
            <v>2544.7383999999997</v>
          </cell>
          <cell r="Q535">
            <v>93.75</v>
          </cell>
          <cell r="R535">
            <v>2788.4883999999997</v>
          </cell>
          <cell r="S535">
            <v>3520.574588235294</v>
          </cell>
          <cell r="T535">
            <v>7000</v>
          </cell>
          <cell r="U535">
            <v>2964</v>
          </cell>
          <cell r="V535">
            <v>3687.0588235294117</v>
          </cell>
          <cell r="W535">
            <v>7400</v>
          </cell>
          <cell r="X535">
            <v>6700</v>
          </cell>
        </row>
        <row r="536">
          <cell r="B536" t="str">
            <v>9R041795</v>
          </cell>
          <cell r="C536" t="str">
            <v>完売</v>
          </cell>
          <cell r="D536"/>
          <cell r="E536">
            <v>0</v>
          </cell>
          <cell r="F536" t="str">
            <v>Ch.モンローズ</v>
          </cell>
          <cell r="G536">
            <v>1995</v>
          </cell>
          <cell r="H536" t="str">
            <v>赤</v>
          </cell>
          <cell r="I536"/>
          <cell r="J536" t="str">
            <v>サンテステフ第2級</v>
          </cell>
          <cell r="K536">
            <v>750</v>
          </cell>
          <cell r="L536" t="str">
            <v>９３点</v>
          </cell>
          <cell r="M536">
            <v>86.75</v>
          </cell>
          <cell r="N536">
            <v>132</v>
          </cell>
          <cell r="O536">
            <v>350</v>
          </cell>
          <cell r="P536">
            <v>11848.204</v>
          </cell>
          <cell r="Q536">
            <v>93.75</v>
          </cell>
          <cell r="R536">
            <v>12091.954</v>
          </cell>
          <cell r="S536">
            <v>14465.828235294117</v>
          </cell>
          <cell r="T536">
            <v>28900</v>
          </cell>
          <cell r="U536">
            <v>14383</v>
          </cell>
          <cell r="V536">
            <v>17121.176470588234</v>
          </cell>
          <cell r="W536">
            <v>34200</v>
          </cell>
          <cell r="X536">
            <v>34200</v>
          </cell>
        </row>
        <row r="537">
          <cell r="B537" t="str">
            <v>9R041796</v>
          </cell>
          <cell r="C537" t="str">
            <v>完売</v>
          </cell>
          <cell r="D537"/>
          <cell r="E537">
            <v>0</v>
          </cell>
          <cell r="F537" t="str">
            <v>Ch.モンローズ</v>
          </cell>
          <cell r="G537">
            <v>1996</v>
          </cell>
          <cell r="H537" t="str">
            <v>赤</v>
          </cell>
          <cell r="I537" t="str">
            <v/>
          </cell>
          <cell r="J537" t="str">
            <v>サンテステフ第2級</v>
          </cell>
          <cell r="K537">
            <v>750</v>
          </cell>
          <cell r="L537" t="str">
            <v>９１点（WS)</v>
          </cell>
          <cell r="M537">
            <v>160</v>
          </cell>
          <cell r="N537">
            <v>132</v>
          </cell>
          <cell r="O537">
            <v>350</v>
          </cell>
          <cell r="P537">
            <v>21555.88</v>
          </cell>
          <cell r="Q537">
            <v>93.75</v>
          </cell>
          <cell r="R537">
            <v>21799.63</v>
          </cell>
          <cell r="S537">
            <v>25886.623529411765</v>
          </cell>
          <cell r="T537">
            <v>51800</v>
          </cell>
          <cell r="U537">
            <v>19779</v>
          </cell>
          <cell r="V537">
            <v>23469.411764705885</v>
          </cell>
          <cell r="W537">
            <v>46900</v>
          </cell>
          <cell r="X537">
            <v>47100</v>
          </cell>
        </row>
        <row r="538">
          <cell r="B538" t="str">
            <v>9R041700</v>
          </cell>
          <cell r="C538" t="str">
            <v>完売</v>
          </cell>
          <cell r="D538"/>
          <cell r="E538">
            <v>0</v>
          </cell>
          <cell r="F538" t="str">
            <v>Ch.モンローズ</v>
          </cell>
          <cell r="G538">
            <v>2000</v>
          </cell>
          <cell r="H538" t="str">
            <v>赤</v>
          </cell>
          <cell r="I538" t="str">
            <v/>
          </cell>
          <cell r="J538" t="str">
            <v>サンテステフ第2級</v>
          </cell>
          <cell r="K538">
            <v>750</v>
          </cell>
          <cell r="L538" t="str">
            <v>96点</v>
          </cell>
          <cell r="M538">
            <v>157</v>
          </cell>
          <cell r="N538">
            <v>132</v>
          </cell>
          <cell r="O538">
            <v>350</v>
          </cell>
          <cell r="P538">
            <v>21158.295999999998</v>
          </cell>
          <cell r="Q538">
            <v>93.75</v>
          </cell>
          <cell r="R538">
            <v>21402.045999999998</v>
          </cell>
          <cell r="S538">
            <v>25418.877647058824</v>
          </cell>
          <cell r="T538">
            <v>50800</v>
          </cell>
          <cell r="U538">
            <v>20139.25</v>
          </cell>
          <cell r="V538">
            <v>23893.235294117647</v>
          </cell>
          <cell r="W538">
            <v>47800</v>
          </cell>
          <cell r="X538">
            <v>46000</v>
          </cell>
        </row>
        <row r="539">
          <cell r="B539" t="str">
            <v>9R041705</v>
          </cell>
          <cell r="C539" t="str">
            <v>完売</v>
          </cell>
          <cell r="D539"/>
          <cell r="E539">
            <v>0</v>
          </cell>
          <cell r="F539" t="str">
            <v>Ch.モンローズ</v>
          </cell>
          <cell r="G539">
            <v>2005</v>
          </cell>
          <cell r="H539" t="str">
            <v>赤</v>
          </cell>
          <cell r="I539"/>
          <cell r="J539" t="str">
            <v>サンテステフ第2級</v>
          </cell>
          <cell r="K539">
            <v>750</v>
          </cell>
          <cell r="L539" t="str">
            <v>WA96</v>
          </cell>
          <cell r="M539">
            <v>135</v>
          </cell>
          <cell r="N539">
            <v>132</v>
          </cell>
          <cell r="O539">
            <v>350</v>
          </cell>
          <cell r="P539">
            <v>18242.68</v>
          </cell>
          <cell r="Q539">
            <v>93.75</v>
          </cell>
          <cell r="R539">
            <v>18486.43</v>
          </cell>
          <cell r="S539">
            <v>21988.74117647059</v>
          </cell>
          <cell r="T539">
            <v>44000</v>
          </cell>
          <cell r="U539">
            <v>17677</v>
          </cell>
          <cell r="V539">
            <v>20996.470588235294</v>
          </cell>
          <cell r="W539">
            <v>42000</v>
          </cell>
          <cell r="X539">
            <v>42900</v>
          </cell>
        </row>
        <row r="540">
          <cell r="B540" t="str">
            <v>9R041712</v>
          </cell>
          <cell r="C540" t="str">
            <v>完売</v>
          </cell>
          <cell r="D540"/>
          <cell r="E540">
            <v>0</v>
          </cell>
          <cell r="F540" t="str">
            <v>Ch.モンローズ</v>
          </cell>
          <cell r="G540">
            <v>2012</v>
          </cell>
          <cell r="H540" t="str">
            <v>赤</v>
          </cell>
          <cell r="I540" t="str">
            <v/>
          </cell>
          <cell r="J540" t="str">
            <v>サンテステフ第2級</v>
          </cell>
          <cell r="K540">
            <v>750</v>
          </cell>
          <cell r="L540" t="str">
            <v>９２＋点</v>
          </cell>
          <cell r="M540">
            <v>65</v>
          </cell>
          <cell r="N540">
            <v>132</v>
          </cell>
          <cell r="O540">
            <v>350</v>
          </cell>
          <cell r="P540">
            <v>8965.7199999999993</v>
          </cell>
          <cell r="Q540">
            <v>93.75</v>
          </cell>
          <cell r="R540">
            <v>9209.4699999999993</v>
          </cell>
          <cell r="S540">
            <v>11074.670588235294</v>
          </cell>
          <cell r="T540">
            <v>22100</v>
          </cell>
          <cell r="U540">
            <v>8475</v>
          </cell>
          <cell r="V540">
            <v>10170.588235294117</v>
          </cell>
          <cell r="W540">
            <v>20300</v>
          </cell>
          <cell r="X540">
            <v>23000</v>
          </cell>
        </row>
        <row r="541">
          <cell r="B541" t="str">
            <v>9R041713</v>
          </cell>
          <cell r="C541" t="str">
            <v>完売</v>
          </cell>
          <cell r="D541"/>
          <cell r="E541">
            <v>0</v>
          </cell>
          <cell r="F541" t="str">
            <v>Ch.モンローズ</v>
          </cell>
          <cell r="G541">
            <v>2013</v>
          </cell>
          <cell r="H541" t="str">
            <v>赤</v>
          </cell>
          <cell r="I541"/>
          <cell r="J541" t="str">
            <v>サンテステフ第2級</v>
          </cell>
          <cell r="K541">
            <v>750</v>
          </cell>
          <cell r="L541" t="str">
            <v>８７点</v>
          </cell>
          <cell r="M541">
            <v>57.6</v>
          </cell>
          <cell r="N541">
            <v>132</v>
          </cell>
          <cell r="O541">
            <v>350</v>
          </cell>
          <cell r="P541">
            <v>7985.0127999999995</v>
          </cell>
          <cell r="Q541">
            <v>93.75</v>
          </cell>
          <cell r="R541">
            <v>8228.7628000000004</v>
          </cell>
          <cell r="S541">
            <v>9920.8974117647067</v>
          </cell>
          <cell r="T541">
            <v>19800</v>
          </cell>
          <cell r="U541">
            <v>7924.25</v>
          </cell>
          <cell r="V541">
            <v>9522.6470588235297</v>
          </cell>
          <cell r="W541">
            <v>19000</v>
          </cell>
          <cell r="X541">
            <v>19800</v>
          </cell>
        </row>
        <row r="542">
          <cell r="B542" t="str">
            <v>9R041717</v>
          </cell>
          <cell r="C542">
            <v>3</v>
          </cell>
          <cell r="D542"/>
          <cell r="E542">
            <v>3</v>
          </cell>
          <cell r="F542" t="str">
            <v>Ch.モンローズ</v>
          </cell>
          <cell r="G542">
            <v>2017</v>
          </cell>
          <cell r="H542" t="str">
            <v>赤</v>
          </cell>
          <cell r="I542" t="str">
            <v/>
          </cell>
          <cell r="J542" t="str">
            <v>サンテステフ第2級</v>
          </cell>
          <cell r="K542">
            <v>750</v>
          </cell>
          <cell r="L542"/>
          <cell r="M542">
            <v>90</v>
          </cell>
          <cell r="N542">
            <v>132</v>
          </cell>
          <cell r="O542">
            <v>350</v>
          </cell>
          <cell r="P542">
            <v>12278.92</v>
          </cell>
          <cell r="Q542">
            <v>93.75</v>
          </cell>
          <cell r="R542">
            <v>12522.67</v>
          </cell>
          <cell r="S542">
            <v>14972.552941176471</v>
          </cell>
          <cell r="T542">
            <v>29900</v>
          </cell>
          <cell r="U542">
            <v>11646.5</v>
          </cell>
          <cell r="V542">
            <v>13901.764705882353</v>
          </cell>
          <cell r="W542">
            <v>27800</v>
          </cell>
          <cell r="X542">
            <v>27000</v>
          </cell>
        </row>
        <row r="543">
          <cell r="B543" t="str">
            <v>9R041916</v>
          </cell>
          <cell r="C543" t="str">
            <v>完売</v>
          </cell>
          <cell r="D543"/>
          <cell r="E543">
            <v>0</v>
          </cell>
          <cell r="F543" t="str">
            <v>Ch.リリアン・ラドゥイ</v>
          </cell>
          <cell r="G543">
            <v>2016</v>
          </cell>
          <cell r="H543" t="str">
            <v>赤</v>
          </cell>
          <cell r="I543"/>
          <cell r="J543" t="str">
            <v>サンテステフ</v>
          </cell>
          <cell r="K543">
            <v>750</v>
          </cell>
          <cell r="L543" t="str">
            <v>WA91-93</v>
          </cell>
          <cell r="M543">
            <v>12.7</v>
          </cell>
          <cell r="N543">
            <v>132</v>
          </cell>
          <cell r="O543">
            <v>350</v>
          </cell>
          <cell r="P543">
            <v>2034.5056</v>
          </cell>
          <cell r="Q543">
            <v>93.75</v>
          </cell>
          <cell r="R543">
            <v>2278.2556</v>
          </cell>
          <cell r="S543">
            <v>2920.3007058823528</v>
          </cell>
          <cell r="T543">
            <v>5800</v>
          </cell>
          <cell r="U543">
            <v>2371</v>
          </cell>
          <cell r="V543">
            <v>2989.4117647058824</v>
          </cell>
          <cell r="W543">
            <v>6000</v>
          </cell>
          <cell r="X543">
            <v>6000</v>
          </cell>
        </row>
        <row r="544">
          <cell r="B544" t="str">
            <v>9R041286</v>
          </cell>
          <cell r="C544" t="str">
            <v>完売</v>
          </cell>
          <cell r="D544"/>
          <cell r="E544">
            <v>0</v>
          </cell>
          <cell r="F544" t="str">
            <v>Ch.ラフォン・ロシェ</v>
          </cell>
          <cell r="G544">
            <v>1986</v>
          </cell>
          <cell r="H544" t="str">
            <v>赤</v>
          </cell>
          <cell r="I544"/>
          <cell r="J544" t="str">
            <v>サンテステフ第4級</v>
          </cell>
          <cell r="K544">
            <v>750</v>
          </cell>
          <cell r="L544" t="str">
            <v>８8点</v>
          </cell>
          <cell r="M544">
            <v>60</v>
          </cell>
          <cell r="N544">
            <v>132</v>
          </cell>
          <cell r="O544">
            <v>350</v>
          </cell>
          <cell r="P544">
            <v>8303.08</v>
          </cell>
          <cell r="Q544">
            <v>93.75</v>
          </cell>
          <cell r="R544">
            <v>8546.83</v>
          </cell>
          <cell r="S544">
            <v>10295.094117647059</v>
          </cell>
          <cell r="T544">
            <v>20600</v>
          </cell>
          <cell r="U544">
            <v>7307</v>
          </cell>
          <cell r="V544">
            <v>8796.4705882352937</v>
          </cell>
          <cell r="W544">
            <v>17600</v>
          </cell>
          <cell r="X544">
            <v>21000</v>
          </cell>
        </row>
        <row r="545">
          <cell r="B545" t="str">
            <v>9R041295</v>
          </cell>
          <cell r="C545" t="str">
            <v>完売</v>
          </cell>
          <cell r="D545" t="str">
            <v>NEW</v>
          </cell>
          <cell r="E545">
            <v>23</v>
          </cell>
          <cell r="F545" t="str">
            <v>Ch.ラフォン・ロシェ</v>
          </cell>
          <cell r="G545">
            <v>1995</v>
          </cell>
          <cell r="H545" t="str">
            <v>赤</v>
          </cell>
          <cell r="I545" t="str">
            <v/>
          </cell>
          <cell r="J545" t="str">
            <v>サンテステフ第4級</v>
          </cell>
          <cell r="K545">
            <v>750</v>
          </cell>
          <cell r="L545" t="str">
            <v xml:space="preserve">WA89    </v>
          </cell>
          <cell r="M545">
            <v>55</v>
          </cell>
          <cell r="N545">
            <v>132</v>
          </cell>
          <cell r="O545">
            <v>350</v>
          </cell>
          <cell r="P545">
            <v>7640.44</v>
          </cell>
          <cell r="Q545">
            <v>93.75</v>
          </cell>
          <cell r="R545">
            <v>7884.19</v>
          </cell>
          <cell r="S545">
            <v>9515.5176470588231</v>
          </cell>
          <cell r="T545">
            <v>19000</v>
          </cell>
          <cell r="U545">
            <v>7990.91</v>
          </cell>
          <cell r="V545">
            <v>9601.0705882352941</v>
          </cell>
          <cell r="W545">
            <v>19200</v>
          </cell>
          <cell r="X545">
            <v>20200</v>
          </cell>
        </row>
        <row r="546">
          <cell r="B546" t="str">
            <v>9R041296</v>
          </cell>
          <cell r="C546" t="str">
            <v>完売</v>
          </cell>
          <cell r="D546"/>
          <cell r="E546">
            <v>0</v>
          </cell>
          <cell r="F546" t="str">
            <v>Ch.ラフォン・ロシェ</v>
          </cell>
          <cell r="G546">
            <v>1996</v>
          </cell>
          <cell r="H546" t="str">
            <v>赤</v>
          </cell>
          <cell r="I546"/>
          <cell r="J546" t="str">
            <v>サンテステフ第4級</v>
          </cell>
          <cell r="K546">
            <v>750</v>
          </cell>
          <cell r="L546" t="str">
            <v>90点</v>
          </cell>
          <cell r="M546">
            <v>45</v>
          </cell>
          <cell r="N546">
            <v>132</v>
          </cell>
          <cell r="O546">
            <v>350</v>
          </cell>
          <cell r="P546">
            <v>6315.16</v>
          </cell>
          <cell r="Q546">
            <v>93.75</v>
          </cell>
          <cell r="R546">
            <v>6558.91</v>
          </cell>
          <cell r="S546">
            <v>7956.3647058823526</v>
          </cell>
          <cell r="T546">
            <v>15900</v>
          </cell>
          <cell r="U546">
            <v>8103</v>
          </cell>
          <cell r="V546">
            <v>9732.9411764705892</v>
          </cell>
          <cell r="W546">
            <v>19500</v>
          </cell>
          <cell r="X546">
            <v>19500</v>
          </cell>
        </row>
        <row r="547">
          <cell r="B547" t="str">
            <v>9R041298</v>
          </cell>
          <cell r="C547" t="str">
            <v>完売</v>
          </cell>
          <cell r="D547"/>
          <cell r="E547">
            <v>0</v>
          </cell>
          <cell r="F547" t="str">
            <v>Ch.ラフォン・ロシェ</v>
          </cell>
          <cell r="G547">
            <v>1998</v>
          </cell>
          <cell r="H547" t="str">
            <v>赤</v>
          </cell>
          <cell r="I547"/>
          <cell r="J547" t="str">
            <v>サンテステフ第4級</v>
          </cell>
          <cell r="K547">
            <v>750</v>
          </cell>
          <cell r="L547" t="str">
            <v>88点</v>
          </cell>
          <cell r="M547">
            <v>45.5</v>
          </cell>
          <cell r="N547">
            <v>132</v>
          </cell>
          <cell r="O547">
            <v>350</v>
          </cell>
          <cell r="P547">
            <v>6381.424</v>
          </cell>
          <cell r="Q547">
            <v>93.75</v>
          </cell>
          <cell r="R547">
            <v>6625.174</v>
          </cell>
          <cell r="S547">
            <v>8034.3223529411771</v>
          </cell>
          <cell r="T547">
            <v>16100</v>
          </cell>
          <cell r="U547">
            <v>6508</v>
          </cell>
          <cell r="V547">
            <v>7856.4705882352946</v>
          </cell>
          <cell r="W547">
            <v>15700</v>
          </cell>
          <cell r="X547">
            <v>16000</v>
          </cell>
        </row>
        <row r="548">
          <cell r="B548" t="str">
            <v>9R041210</v>
          </cell>
          <cell r="C548" t="str">
            <v>完売</v>
          </cell>
          <cell r="D548"/>
          <cell r="E548">
            <v>0</v>
          </cell>
          <cell r="F548" t="str">
            <v>Ch.ラフォン・ロシェ</v>
          </cell>
          <cell r="G548">
            <v>2010</v>
          </cell>
          <cell r="H548" t="str">
            <v>赤</v>
          </cell>
          <cell r="I548"/>
          <cell r="J548" t="str">
            <v>サンテステフ第4級</v>
          </cell>
          <cell r="K548">
            <v>750</v>
          </cell>
          <cell r="L548" t="str">
            <v>９０＋点</v>
          </cell>
          <cell r="M548">
            <v>40.85</v>
          </cell>
          <cell r="N548">
            <v>132</v>
          </cell>
          <cell r="O548">
            <v>350</v>
          </cell>
          <cell r="P548">
            <v>5765.1687999999995</v>
          </cell>
          <cell r="Q548">
            <v>93.75</v>
          </cell>
          <cell r="R548">
            <v>6008.9187999999995</v>
          </cell>
          <cell r="S548">
            <v>7309.3162352941172</v>
          </cell>
          <cell r="T548">
            <v>14600</v>
          </cell>
          <cell r="U548">
            <v>5579</v>
          </cell>
          <cell r="V548">
            <v>6763.5294117647063</v>
          </cell>
          <cell r="W548">
            <v>13500</v>
          </cell>
          <cell r="X548">
            <v>13800</v>
          </cell>
        </row>
        <row r="549">
          <cell r="B549" t="str">
            <v>9R041213</v>
          </cell>
          <cell r="C549" t="str">
            <v>完売</v>
          </cell>
          <cell r="D549"/>
          <cell r="E549">
            <v>0</v>
          </cell>
          <cell r="F549" t="str">
            <v>Ch.ラフォン・ロシェ</v>
          </cell>
          <cell r="G549">
            <v>2013</v>
          </cell>
          <cell r="H549" t="str">
            <v>赤</v>
          </cell>
          <cell r="I549" t="str">
            <v/>
          </cell>
          <cell r="J549" t="str">
            <v>サンテステフ第4級</v>
          </cell>
          <cell r="K549">
            <v>750</v>
          </cell>
          <cell r="L549" t="str">
            <v>８６-８８点</v>
          </cell>
          <cell r="M549">
            <v>26.5</v>
          </cell>
          <cell r="N549">
            <v>132</v>
          </cell>
          <cell r="O549">
            <v>350</v>
          </cell>
          <cell r="P549">
            <v>3863.3919999999998</v>
          </cell>
          <cell r="Q549">
            <v>93.75</v>
          </cell>
          <cell r="R549">
            <v>4107.1419999999998</v>
          </cell>
          <cell r="S549">
            <v>5071.9317647058824</v>
          </cell>
          <cell r="T549">
            <v>10100</v>
          </cell>
          <cell r="U549">
            <v>4025.4</v>
          </cell>
          <cell r="V549">
            <v>4935.7647058823532</v>
          </cell>
          <cell r="W549">
            <v>9900</v>
          </cell>
          <cell r="X549">
            <v>9300</v>
          </cell>
        </row>
        <row r="550">
          <cell r="B550" t="str">
            <v>9R041215</v>
          </cell>
          <cell r="C550" t="str">
            <v>完売</v>
          </cell>
          <cell r="D550"/>
          <cell r="E550">
            <v>0</v>
          </cell>
          <cell r="F550" t="str">
            <v>Ch.ラフォン・ロシェ</v>
          </cell>
          <cell r="G550">
            <v>2015</v>
          </cell>
          <cell r="H550" t="str">
            <v>赤</v>
          </cell>
          <cell r="I550" t="str">
            <v/>
          </cell>
          <cell r="J550" t="str">
            <v>サンテステフ第4級</v>
          </cell>
          <cell r="K550">
            <v>750</v>
          </cell>
          <cell r="L550" t="str">
            <v>91+点</v>
          </cell>
          <cell r="M550">
            <v>30.65</v>
          </cell>
          <cell r="N550">
            <v>132</v>
          </cell>
          <cell r="O550">
            <v>350</v>
          </cell>
          <cell r="P550">
            <v>4413.3831999999993</v>
          </cell>
          <cell r="Q550">
            <v>93.75</v>
          </cell>
          <cell r="R550">
            <v>4657.1331999999993</v>
          </cell>
          <cell r="S550">
            <v>5718.9802352941169</v>
          </cell>
          <cell r="T550">
            <v>11400</v>
          </cell>
          <cell r="U550">
            <v>4325</v>
          </cell>
          <cell r="V550">
            <v>5288.2352941176468</v>
          </cell>
          <cell r="W550">
            <v>10600</v>
          </cell>
          <cell r="X550">
            <v>10800</v>
          </cell>
        </row>
        <row r="551">
          <cell r="B551" t="str">
            <v>9R042808</v>
          </cell>
          <cell r="C551">
            <v>13</v>
          </cell>
          <cell r="D551"/>
          <cell r="E551">
            <v>13</v>
          </cell>
          <cell r="F551" t="str">
            <v>Ch.ラフォン・ロシェ【ハーフ】</v>
          </cell>
          <cell r="G551">
            <v>2008</v>
          </cell>
          <cell r="H551" t="str">
            <v>赤</v>
          </cell>
          <cell r="I551"/>
          <cell r="J551" t="str">
            <v>サンテステフ第4級</v>
          </cell>
          <cell r="K551">
            <v>375</v>
          </cell>
          <cell r="L551" t="str">
            <v>WA88</v>
          </cell>
          <cell r="M551">
            <v>19.899999999999999</v>
          </cell>
          <cell r="N551">
            <v>132</v>
          </cell>
          <cell r="O551">
            <v>175</v>
          </cell>
          <cell r="P551">
            <v>2813.0071999999996</v>
          </cell>
          <cell r="Q551">
            <v>46.875</v>
          </cell>
          <cell r="R551">
            <v>2979.8821999999996</v>
          </cell>
          <cell r="S551">
            <v>3745.7437647058819</v>
          </cell>
          <cell r="T551">
            <v>7500</v>
          </cell>
          <cell r="U551">
            <v>3118.33</v>
          </cell>
          <cell r="V551">
            <v>3868.6235294117646</v>
          </cell>
          <cell r="W551">
            <v>7700</v>
          </cell>
          <cell r="X551">
            <v>7800</v>
          </cell>
        </row>
        <row r="552">
          <cell r="B552" t="str">
            <v>9R042817</v>
          </cell>
          <cell r="C552">
            <v>48</v>
          </cell>
          <cell r="D552"/>
          <cell r="E552">
            <v>48</v>
          </cell>
          <cell r="F552" t="str">
            <v>Ch.ラフォン・ロシェ【ハーフ】</v>
          </cell>
          <cell r="G552">
            <v>2017</v>
          </cell>
          <cell r="H552" t="str">
            <v>赤</v>
          </cell>
          <cell r="I552" t="str">
            <v/>
          </cell>
          <cell r="J552" t="str">
            <v>サンテステフ第4級</v>
          </cell>
          <cell r="K552">
            <v>375</v>
          </cell>
          <cell r="L552" t="str">
            <v>WA85-87</v>
          </cell>
          <cell r="M552">
            <v>16.5</v>
          </cell>
          <cell r="N552">
            <v>132</v>
          </cell>
          <cell r="O552">
            <v>175</v>
          </cell>
          <cell r="P552">
            <v>2362.4119999999998</v>
          </cell>
          <cell r="Q552">
            <v>46.875</v>
          </cell>
          <cell r="R552">
            <v>2529.2869999999998</v>
          </cell>
          <cell r="S552">
            <v>3215.6317647058822</v>
          </cell>
          <cell r="T552">
            <v>6400</v>
          </cell>
          <cell r="U552">
            <v>2696</v>
          </cell>
          <cell r="V552">
            <v>3371.7647058823532</v>
          </cell>
          <cell r="W552">
            <v>6700</v>
          </cell>
          <cell r="X552">
            <v>7100</v>
          </cell>
        </row>
        <row r="553">
          <cell r="B553" t="str">
            <v>9R041990</v>
          </cell>
          <cell r="C553" t="str">
            <v>完売</v>
          </cell>
          <cell r="D553"/>
          <cell r="E553">
            <v>0</v>
          </cell>
          <cell r="F553" t="str">
            <v>Ch.リリアン・ラドゥイ</v>
          </cell>
          <cell r="G553">
            <v>1990</v>
          </cell>
          <cell r="H553" t="str">
            <v>赤</v>
          </cell>
          <cell r="I553"/>
          <cell r="J553" t="str">
            <v>サンテステフ ブルジョア</v>
          </cell>
          <cell r="K553">
            <v>750</v>
          </cell>
          <cell r="L553" t="str">
            <v>ラフィットとコスに隣接</v>
          </cell>
          <cell r="M553">
            <v>29.6</v>
          </cell>
          <cell r="N553">
            <v>132</v>
          </cell>
          <cell r="O553">
            <v>350</v>
          </cell>
          <cell r="P553">
            <v>4274.2288000000008</v>
          </cell>
          <cell r="Q553">
            <v>93.75</v>
          </cell>
          <cell r="R553">
            <v>4517.9788000000008</v>
          </cell>
          <cell r="S553">
            <v>5555.2691764705896</v>
          </cell>
          <cell r="T553">
            <v>11100</v>
          </cell>
          <cell r="U553">
            <v>0</v>
          </cell>
          <cell r="V553">
            <v>200</v>
          </cell>
          <cell r="W553">
            <v>400</v>
          </cell>
          <cell r="X553">
            <v>8300</v>
          </cell>
        </row>
        <row r="554">
          <cell r="B554" t="str">
            <v>9R043712</v>
          </cell>
          <cell r="C554" t="str">
            <v>完売</v>
          </cell>
          <cell r="D554"/>
          <cell r="E554">
            <v>0</v>
          </cell>
          <cell r="F554" t="str">
            <v>Ch.リリアン・ラドゥイ【ハーフ】</v>
          </cell>
          <cell r="G554">
            <v>2012</v>
          </cell>
          <cell r="H554" t="str">
            <v>赤</v>
          </cell>
          <cell r="I554"/>
          <cell r="J554" t="str">
            <v>サンテステフ</v>
          </cell>
          <cell r="K554">
            <v>375</v>
          </cell>
          <cell r="L554" t="str">
            <v>８７－８９点</v>
          </cell>
          <cell r="M554">
            <v>5.95</v>
          </cell>
          <cell r="N554">
            <v>132</v>
          </cell>
          <cell r="O554">
            <v>175</v>
          </cell>
          <cell r="P554">
            <v>964.24159999999995</v>
          </cell>
          <cell r="Q554">
            <v>46.875</v>
          </cell>
          <cell r="R554">
            <v>1131.1165999999998</v>
          </cell>
          <cell r="S554">
            <v>1570.7254117647058</v>
          </cell>
          <cell r="T554">
            <v>3100</v>
          </cell>
          <cell r="U554">
            <v>1182.8399999999999</v>
          </cell>
          <cell r="V554">
            <v>1591.5764705882352</v>
          </cell>
          <cell r="W554">
            <v>3200</v>
          </cell>
          <cell r="X554">
            <v>2600</v>
          </cell>
        </row>
        <row r="555">
          <cell r="B555" t="str">
            <v>9R043801</v>
          </cell>
          <cell r="C555" t="str">
            <v>完売</v>
          </cell>
          <cell r="D555"/>
          <cell r="E555">
            <v>0</v>
          </cell>
          <cell r="F555" t="str">
            <v>Ch.ル・ボスク</v>
          </cell>
          <cell r="G555">
            <v>2001</v>
          </cell>
          <cell r="H555" t="str">
            <v>赤</v>
          </cell>
          <cell r="I555"/>
          <cell r="J555" t="str">
            <v>サンテステフ</v>
          </cell>
          <cell r="K555">
            <v>750</v>
          </cell>
          <cell r="L555"/>
          <cell r="M555">
            <v>16.5</v>
          </cell>
          <cell r="N555">
            <v>132</v>
          </cell>
          <cell r="O555">
            <v>350</v>
          </cell>
          <cell r="P555">
            <v>2538.1120000000001</v>
          </cell>
          <cell r="Q555">
            <v>93.75</v>
          </cell>
          <cell r="R555">
            <v>2781.8620000000001</v>
          </cell>
          <cell r="S555">
            <v>3512.778823529412</v>
          </cell>
          <cell r="T555">
            <v>7000</v>
          </cell>
          <cell r="U555">
            <v>2440.75</v>
          </cell>
          <cell r="V555">
            <v>3071.4705882352941</v>
          </cell>
          <cell r="W555">
            <v>6100</v>
          </cell>
          <cell r="X555">
            <v>6200</v>
          </cell>
        </row>
        <row r="556">
          <cell r="B556" t="str">
            <v>9R041106</v>
          </cell>
          <cell r="C556" t="str">
            <v>完売</v>
          </cell>
          <cell r="D556"/>
          <cell r="E556">
            <v>0</v>
          </cell>
          <cell r="F556" t="str">
            <v>Ch.レ・ゾルム・ド・ペズ</v>
          </cell>
          <cell r="G556">
            <v>2006</v>
          </cell>
          <cell r="H556" t="str">
            <v>赤</v>
          </cell>
          <cell r="I556"/>
          <cell r="J556" t="str">
            <v>サンテステフ ブルジョア</v>
          </cell>
          <cell r="K556">
            <v>750</v>
          </cell>
          <cell r="L556" t="str">
            <v>８７点</v>
          </cell>
          <cell r="M556">
            <v>28.950000000000003</v>
          </cell>
          <cell r="N556">
            <v>132</v>
          </cell>
          <cell r="O556">
            <v>350</v>
          </cell>
          <cell r="P556">
            <v>4188.0856000000003</v>
          </cell>
          <cell r="Q556">
            <v>93.75</v>
          </cell>
          <cell r="R556">
            <v>4431.8356000000003</v>
          </cell>
          <cell r="S556">
            <v>5453.9242352941183</v>
          </cell>
          <cell r="T556">
            <v>10900</v>
          </cell>
          <cell r="U556">
            <v>3922.75</v>
          </cell>
          <cell r="V556">
            <v>4815</v>
          </cell>
          <cell r="W556">
            <v>9600</v>
          </cell>
          <cell r="X556">
            <v>10600</v>
          </cell>
        </row>
        <row r="557">
          <cell r="B557" t="str">
            <v>9R041112</v>
          </cell>
          <cell r="C557" t="str">
            <v>完売</v>
          </cell>
          <cell r="D557"/>
          <cell r="E557">
            <v>0</v>
          </cell>
          <cell r="F557" t="str">
            <v>Ch.レ・ゾルム・ド・ペズ</v>
          </cell>
          <cell r="G557">
            <v>2012</v>
          </cell>
          <cell r="H557" t="str">
            <v>赤</v>
          </cell>
          <cell r="I557" t="str">
            <v/>
          </cell>
          <cell r="J557" t="str">
            <v>サンテステフ ブルジョア</v>
          </cell>
          <cell r="K557">
            <v>750</v>
          </cell>
          <cell r="L557" t="str">
            <v>８７点</v>
          </cell>
          <cell r="M557">
            <v>17</v>
          </cell>
          <cell r="N557">
            <v>132</v>
          </cell>
          <cell r="O557">
            <v>350</v>
          </cell>
          <cell r="P557">
            <v>2604.3760000000002</v>
          </cell>
          <cell r="Q557">
            <v>93.75</v>
          </cell>
          <cell r="R557">
            <v>2848.1260000000002</v>
          </cell>
          <cell r="S557">
            <v>3590.7364705882355</v>
          </cell>
          <cell r="T557">
            <v>7200</v>
          </cell>
          <cell r="U557">
            <v>2790.66</v>
          </cell>
          <cell r="V557">
            <v>3483.1294117647058</v>
          </cell>
          <cell r="W557">
            <v>7000</v>
          </cell>
          <cell r="X557">
            <v>7000</v>
          </cell>
        </row>
        <row r="558">
          <cell r="B558" t="str">
            <v>9R044816</v>
          </cell>
          <cell r="C558" t="str">
            <v>完売</v>
          </cell>
          <cell r="D558"/>
          <cell r="E558">
            <v>0</v>
          </cell>
          <cell r="F558" t="str">
            <v>サンテステフ・ド・カロン・セギュール</v>
          </cell>
          <cell r="G558">
            <v>2016</v>
          </cell>
          <cell r="H558" t="str">
            <v>赤</v>
          </cell>
          <cell r="I558" t="str">
            <v>カロン・セギュール(３級）</v>
          </cell>
          <cell r="J558" t="str">
            <v>サンテステフ</v>
          </cell>
          <cell r="K558">
            <v>750</v>
          </cell>
          <cell r="L558"/>
          <cell r="M558">
            <v>14.4</v>
          </cell>
          <cell r="N558">
            <v>132</v>
          </cell>
          <cell r="O558">
            <v>350</v>
          </cell>
          <cell r="P558">
            <v>2259.8032000000003</v>
          </cell>
          <cell r="Q558">
            <v>93.75</v>
          </cell>
          <cell r="R558">
            <v>2503.5532000000003</v>
          </cell>
          <cell r="S558">
            <v>3185.3567058823533</v>
          </cell>
          <cell r="T558">
            <v>6400</v>
          </cell>
          <cell r="U558">
            <v>2172</v>
          </cell>
          <cell r="V558">
            <v>2755.294117647059</v>
          </cell>
          <cell r="W558">
            <v>5500</v>
          </cell>
          <cell r="X558">
            <v>5700</v>
          </cell>
        </row>
        <row r="559">
          <cell r="B559" t="str">
            <v>9R045014</v>
          </cell>
          <cell r="C559" t="str">
            <v>完売</v>
          </cell>
          <cell r="D559"/>
          <cell r="E559">
            <v>0</v>
          </cell>
          <cell r="F559" t="str">
            <v>サンテステフ・ド・モンローズ</v>
          </cell>
          <cell r="G559">
            <v>2014</v>
          </cell>
          <cell r="H559" t="str">
            <v>赤</v>
          </cell>
          <cell r="I559" t="str">
            <v>モンローズ</v>
          </cell>
          <cell r="J559" t="str">
            <v>サンテステフ</v>
          </cell>
          <cell r="K559">
            <v>750</v>
          </cell>
          <cell r="L559" t="str">
            <v>モンローズ（２級）サードラベル</v>
          </cell>
          <cell r="M559">
            <v>15.950000000000001</v>
          </cell>
          <cell r="N559">
            <v>132</v>
          </cell>
          <cell r="O559">
            <v>350</v>
          </cell>
          <cell r="P559">
            <v>2465.2216000000003</v>
          </cell>
          <cell r="Q559">
            <v>93.75</v>
          </cell>
          <cell r="R559">
            <v>2708.9716000000003</v>
          </cell>
          <cell r="S559">
            <v>3427.0254117647064</v>
          </cell>
          <cell r="T559">
            <v>6900</v>
          </cell>
          <cell r="U559">
            <v>2259.9</v>
          </cell>
          <cell r="V559">
            <v>2858.7058823529414</v>
          </cell>
          <cell r="W559">
            <v>5700</v>
          </cell>
          <cell r="X559">
            <v>6400</v>
          </cell>
        </row>
        <row r="560">
          <cell r="B560" t="str">
            <v>9R045015</v>
          </cell>
          <cell r="C560" t="str">
            <v>完売</v>
          </cell>
          <cell r="D560"/>
          <cell r="E560">
            <v>0</v>
          </cell>
          <cell r="F560" t="str">
            <v>サンテステフ・ド・モンローズ</v>
          </cell>
          <cell r="G560">
            <v>2015</v>
          </cell>
          <cell r="H560" t="str">
            <v>赤</v>
          </cell>
          <cell r="I560" t="str">
            <v>モンローズ</v>
          </cell>
          <cell r="J560" t="str">
            <v>サンテステフ</v>
          </cell>
          <cell r="K560">
            <v>750</v>
          </cell>
          <cell r="L560"/>
          <cell r="M560">
            <v>16</v>
          </cell>
          <cell r="N560">
            <v>132</v>
          </cell>
          <cell r="O560">
            <v>350</v>
          </cell>
          <cell r="P560">
            <v>2471.848</v>
          </cell>
          <cell r="Q560">
            <v>93.75</v>
          </cell>
          <cell r="R560">
            <v>2715.598</v>
          </cell>
          <cell r="S560">
            <v>3434.8211764705884</v>
          </cell>
          <cell r="T560">
            <v>6900</v>
          </cell>
          <cell r="U560">
            <v>2365.1999999999998</v>
          </cell>
          <cell r="V560">
            <v>2982.5882352941176</v>
          </cell>
          <cell r="W560">
            <v>6000</v>
          </cell>
          <cell r="X560">
            <v>6200</v>
          </cell>
        </row>
        <row r="561">
          <cell r="B561" t="str">
            <v>9R043296</v>
          </cell>
          <cell r="C561" t="str">
            <v>完売</v>
          </cell>
          <cell r="D561"/>
          <cell r="E561">
            <v>0</v>
          </cell>
          <cell r="F561" t="str">
            <v>ヌメロ・ドゥー・デュ・シャトー・ラフォン・ロシェ</v>
          </cell>
          <cell r="G561">
            <v>1996</v>
          </cell>
          <cell r="H561" t="str">
            <v>赤</v>
          </cell>
          <cell r="I561" t="str">
            <v>ラフォン・ロシェ（４級）</v>
          </cell>
          <cell r="J561" t="str">
            <v>サンテステフ</v>
          </cell>
          <cell r="K561">
            <v>750</v>
          </cell>
          <cell r="L561" t="str">
            <v>セカンドラベル</v>
          </cell>
          <cell r="M561">
            <v>12.5</v>
          </cell>
          <cell r="N561">
            <v>132</v>
          </cell>
          <cell r="O561">
            <v>350</v>
          </cell>
          <cell r="P561">
            <v>2008</v>
          </cell>
          <cell r="Q561">
            <v>93.75</v>
          </cell>
          <cell r="R561">
            <v>2251.75</v>
          </cell>
          <cell r="S561">
            <v>2889.1176470588234</v>
          </cell>
          <cell r="T561">
            <v>5800</v>
          </cell>
          <cell r="U561">
            <v>0</v>
          </cell>
          <cell r="V561">
            <v>200</v>
          </cell>
          <cell r="W561">
            <v>400</v>
          </cell>
          <cell r="X561">
            <v>4500</v>
          </cell>
        </row>
        <row r="562">
          <cell r="B562" t="str">
            <v>9R040114</v>
          </cell>
          <cell r="C562" t="str">
            <v>完売</v>
          </cell>
          <cell r="D562"/>
          <cell r="E562">
            <v>0</v>
          </cell>
          <cell r="F562" t="str">
            <v>パゴド・ド・コス</v>
          </cell>
          <cell r="G562">
            <v>2014</v>
          </cell>
          <cell r="H562" t="str">
            <v>赤</v>
          </cell>
          <cell r="I562" t="str">
            <v>コス・デストゥルネル</v>
          </cell>
          <cell r="J562" t="str">
            <v>サンテステフ</v>
          </cell>
          <cell r="K562">
            <v>750</v>
          </cell>
          <cell r="L562" t="str">
            <v>９０点</v>
          </cell>
          <cell r="M562">
            <v>30</v>
          </cell>
          <cell r="N562">
            <v>132</v>
          </cell>
          <cell r="O562">
            <v>350</v>
          </cell>
          <cell r="P562">
            <v>4327.24</v>
          </cell>
          <cell r="Q562">
            <v>93.75</v>
          </cell>
          <cell r="R562">
            <v>4570.99</v>
          </cell>
          <cell r="S562">
            <v>5617.6352941176474</v>
          </cell>
          <cell r="T562">
            <v>11200</v>
          </cell>
          <cell r="U562">
            <v>4244.66</v>
          </cell>
          <cell r="V562">
            <v>5193.7176470588238</v>
          </cell>
          <cell r="W562">
            <v>10400</v>
          </cell>
          <cell r="X562">
            <v>10500</v>
          </cell>
        </row>
        <row r="563">
          <cell r="B563" t="str">
            <v>9R042614</v>
          </cell>
          <cell r="C563" t="str">
            <v>完売</v>
          </cell>
          <cell r="D563"/>
          <cell r="E563">
            <v>0</v>
          </cell>
          <cell r="F563" t="str">
            <v>フランク・フェラン</v>
          </cell>
          <cell r="G563">
            <v>2014</v>
          </cell>
          <cell r="H563" t="str">
            <v>赤</v>
          </cell>
          <cell r="I563" t="str">
            <v>フェラン・セギュール（ブルジョア級）</v>
          </cell>
          <cell r="J563" t="str">
            <v>サンテステフ</v>
          </cell>
          <cell r="K563">
            <v>750</v>
          </cell>
          <cell r="L563"/>
          <cell r="M563">
            <v>13</v>
          </cell>
          <cell r="N563">
            <v>132</v>
          </cell>
          <cell r="O563">
            <v>350</v>
          </cell>
          <cell r="P563">
            <v>2074.2640000000001</v>
          </cell>
          <cell r="Q563">
            <v>93.75</v>
          </cell>
          <cell r="R563">
            <v>2318.0140000000001</v>
          </cell>
          <cell r="S563">
            <v>2967.0752941176474</v>
          </cell>
          <cell r="T563">
            <v>5900</v>
          </cell>
          <cell r="U563">
            <v>2182.2600000000002</v>
          </cell>
          <cell r="V563">
            <v>2767.3647058823531</v>
          </cell>
          <cell r="W563">
            <v>5500</v>
          </cell>
          <cell r="X563">
            <v>6400</v>
          </cell>
        </row>
        <row r="564">
          <cell r="B564" t="str">
            <v>9R040012</v>
          </cell>
          <cell r="C564" t="str">
            <v>完売</v>
          </cell>
          <cell r="D564"/>
          <cell r="E564">
            <v>4</v>
          </cell>
          <cell r="F564" t="str">
            <v>マルキ・ド・カロン</v>
          </cell>
          <cell r="G564">
            <v>2012</v>
          </cell>
          <cell r="H564" t="str">
            <v>赤</v>
          </cell>
          <cell r="I564" t="str">
            <v>カロン・セギュール(３級）</v>
          </cell>
          <cell r="J564" t="str">
            <v>サンテステフ</v>
          </cell>
          <cell r="K564">
            <v>750</v>
          </cell>
          <cell r="L564"/>
          <cell r="M564">
            <v>18</v>
          </cell>
          <cell r="N564">
            <v>132</v>
          </cell>
          <cell r="O564">
            <v>350</v>
          </cell>
          <cell r="P564">
            <v>2736.904</v>
          </cell>
          <cell r="Q564">
            <v>93.75</v>
          </cell>
          <cell r="R564">
            <v>2980.654</v>
          </cell>
          <cell r="S564">
            <v>3746.6517647058822</v>
          </cell>
          <cell r="T564">
            <v>7500</v>
          </cell>
          <cell r="U564">
            <v>2977</v>
          </cell>
          <cell r="V564">
            <v>3702.3529411764707</v>
          </cell>
          <cell r="W564">
            <v>7400</v>
          </cell>
          <cell r="X564">
            <v>8000</v>
          </cell>
        </row>
        <row r="565">
          <cell r="B565" t="str">
            <v>9R042917</v>
          </cell>
          <cell r="C565">
            <v>44</v>
          </cell>
          <cell r="D565"/>
          <cell r="E565">
            <v>44</v>
          </cell>
          <cell r="F565" t="str">
            <v>マルキ・ド・カロン【ハーフ】</v>
          </cell>
          <cell r="G565">
            <v>2017</v>
          </cell>
          <cell r="H565" t="str">
            <v>赤</v>
          </cell>
          <cell r="I565" t="str">
            <v>カロン・セギュール(３級）</v>
          </cell>
          <cell r="J565" t="str">
            <v>サンテステフ</v>
          </cell>
          <cell r="K565">
            <v>375</v>
          </cell>
          <cell r="L565" t="str">
            <v>WA88-90</v>
          </cell>
          <cell r="M565">
            <v>11.5</v>
          </cell>
          <cell r="N565">
            <v>132</v>
          </cell>
          <cell r="O565">
            <v>175</v>
          </cell>
          <cell r="P565">
            <v>1699.7719999999999</v>
          </cell>
          <cell r="Q565">
            <v>46.875</v>
          </cell>
          <cell r="R565">
            <v>1866.6469999999999</v>
          </cell>
          <cell r="S565">
            <v>2436.055294117647</v>
          </cell>
          <cell r="T565">
            <v>4900</v>
          </cell>
          <cell r="U565">
            <v>2043.35</v>
          </cell>
          <cell r="V565">
            <v>2603.9411764705883</v>
          </cell>
          <cell r="W565">
            <v>5200</v>
          </cell>
          <cell r="X565">
            <v>5400</v>
          </cell>
        </row>
        <row r="566">
          <cell r="B566" t="str">
            <v>9R040016</v>
          </cell>
          <cell r="C566" t="str">
            <v>完売</v>
          </cell>
          <cell r="D566"/>
          <cell r="E566">
            <v>0</v>
          </cell>
          <cell r="F566" t="str">
            <v>マルキ・ド・カロン</v>
          </cell>
          <cell r="G566">
            <v>2016</v>
          </cell>
          <cell r="H566" t="str">
            <v>赤</v>
          </cell>
          <cell r="I566" t="str">
            <v>カロン・セギュール(３級）</v>
          </cell>
          <cell r="J566" t="str">
            <v>サンテステフ</v>
          </cell>
          <cell r="K566">
            <v>750</v>
          </cell>
          <cell r="L566" t="str">
            <v>92-93点(JS)</v>
          </cell>
          <cell r="M566">
            <v>21.5</v>
          </cell>
          <cell r="N566">
            <v>132</v>
          </cell>
          <cell r="O566">
            <v>350</v>
          </cell>
          <cell r="P566">
            <v>3200.752</v>
          </cell>
          <cell r="Q566">
            <v>93.75</v>
          </cell>
          <cell r="R566">
            <v>3444.502</v>
          </cell>
          <cell r="S566">
            <v>4292.3552941176476</v>
          </cell>
          <cell r="T566">
            <v>8600</v>
          </cell>
          <cell r="U566">
            <v>3019.08</v>
          </cell>
          <cell r="V566">
            <v>3751.8588235294119</v>
          </cell>
          <cell r="W566">
            <v>7500</v>
          </cell>
          <cell r="X566">
            <v>8100</v>
          </cell>
        </row>
        <row r="567">
          <cell r="B567" t="str">
            <v>9R040017</v>
          </cell>
          <cell r="C567" t="str">
            <v>完売</v>
          </cell>
          <cell r="D567"/>
          <cell r="E567">
            <v>0</v>
          </cell>
          <cell r="F567" t="str">
            <v>マルキ・ド・カロン</v>
          </cell>
          <cell r="G567" t="str">
            <v>2017</v>
          </cell>
          <cell r="H567" t="str">
            <v>赤</v>
          </cell>
          <cell r="I567" t="str">
            <v>カロン・セギュール(３級）</v>
          </cell>
          <cell r="J567" t="str">
            <v>サンテステフ</v>
          </cell>
          <cell r="K567">
            <v>750</v>
          </cell>
          <cell r="L567" t="str">
            <v>89-90点（JS)</v>
          </cell>
          <cell r="M567">
            <v>18</v>
          </cell>
          <cell r="N567">
            <v>132</v>
          </cell>
          <cell r="O567">
            <v>350</v>
          </cell>
          <cell r="P567">
            <v>2736.904</v>
          </cell>
          <cell r="Q567">
            <v>93.75</v>
          </cell>
          <cell r="R567">
            <v>2980.654</v>
          </cell>
          <cell r="S567">
            <v>3746.6517647058822</v>
          </cell>
          <cell r="T567">
            <v>7500</v>
          </cell>
          <cell r="U567">
            <v>3145.83</v>
          </cell>
          <cell r="V567">
            <v>3900.9764705882353</v>
          </cell>
          <cell r="W567">
            <v>7800</v>
          </cell>
          <cell r="X567">
            <v>7400</v>
          </cell>
        </row>
        <row r="568">
          <cell r="B568" t="str">
            <v>9R043107</v>
          </cell>
          <cell r="C568" t="str">
            <v>完売</v>
          </cell>
          <cell r="D568"/>
          <cell r="E568">
            <v>0</v>
          </cell>
          <cell r="F568" t="str">
            <v>ラ・シャペル・ド・カロン</v>
          </cell>
          <cell r="G568">
            <v>2007</v>
          </cell>
          <cell r="H568" t="str">
            <v>赤</v>
          </cell>
          <cell r="I568" t="str">
            <v>カロン・セギュール(３級）</v>
          </cell>
          <cell r="J568" t="str">
            <v>サンテステフ</v>
          </cell>
          <cell r="K568">
            <v>750</v>
          </cell>
          <cell r="L568" t="str">
            <v>セカンドラベル</v>
          </cell>
          <cell r="M568">
            <v>11.3</v>
          </cell>
          <cell r="N568">
            <v>132</v>
          </cell>
          <cell r="O568">
            <v>350</v>
          </cell>
          <cell r="P568">
            <v>1848.9664000000002</v>
          </cell>
          <cell r="Q568">
            <v>93.75</v>
          </cell>
          <cell r="R568">
            <v>2092.7164000000002</v>
          </cell>
          <cell r="S568">
            <v>2702.0192941176474</v>
          </cell>
          <cell r="T568">
            <v>5400</v>
          </cell>
          <cell r="U568">
            <v>1898.96</v>
          </cell>
          <cell r="V568">
            <v>2434.0705882352941</v>
          </cell>
          <cell r="W568">
            <v>4900</v>
          </cell>
          <cell r="X568">
            <v>4800</v>
          </cell>
        </row>
        <row r="569">
          <cell r="B569" t="str">
            <v>9R043110</v>
          </cell>
          <cell r="C569" t="str">
            <v>完売</v>
          </cell>
          <cell r="D569"/>
          <cell r="E569">
            <v>0</v>
          </cell>
          <cell r="F569" t="str">
            <v>ラ・シャペル・ド・カロン</v>
          </cell>
          <cell r="G569">
            <v>2010</v>
          </cell>
          <cell r="H569" t="str">
            <v>赤</v>
          </cell>
          <cell r="I569" t="str">
            <v>カロン・セギュール(３級）</v>
          </cell>
          <cell r="J569" t="str">
            <v>サンテステフ</v>
          </cell>
          <cell r="K569">
            <v>750</v>
          </cell>
          <cell r="L569" t="str">
            <v>セカンドラベル</v>
          </cell>
          <cell r="M569">
            <v>14.2</v>
          </cell>
          <cell r="N569">
            <v>132</v>
          </cell>
          <cell r="O569">
            <v>350</v>
          </cell>
          <cell r="P569">
            <v>2233.2975999999994</v>
          </cell>
          <cell r="Q569">
            <v>93.75</v>
          </cell>
          <cell r="R569">
            <v>2477.0475999999994</v>
          </cell>
          <cell r="S569">
            <v>3154.173647058823</v>
          </cell>
          <cell r="T569">
            <v>6300</v>
          </cell>
          <cell r="U569">
            <v>2313.42</v>
          </cell>
          <cell r="V569">
            <v>2921.6705882352944</v>
          </cell>
          <cell r="W569">
            <v>5800</v>
          </cell>
          <cell r="X569">
            <v>6100</v>
          </cell>
        </row>
        <row r="570">
          <cell r="B570" t="str">
            <v>9R043006</v>
          </cell>
          <cell r="C570" t="str">
            <v>完売</v>
          </cell>
          <cell r="D570"/>
          <cell r="E570">
            <v>0</v>
          </cell>
          <cell r="F570" t="str">
            <v>ラ・シャペル・ド・ラフォン・ロシェ</v>
          </cell>
          <cell r="G570">
            <v>2006</v>
          </cell>
          <cell r="H570" t="str">
            <v>赤</v>
          </cell>
          <cell r="I570" t="str">
            <v>ラフォン・ロシェ（４級）</v>
          </cell>
          <cell r="J570" t="str">
            <v>サンテステフ</v>
          </cell>
          <cell r="K570">
            <v>750</v>
          </cell>
          <cell r="L570" t="str">
            <v>セカンドラベル</v>
          </cell>
          <cell r="M570">
            <v>10.5</v>
          </cell>
          <cell r="N570">
            <v>132</v>
          </cell>
          <cell r="O570">
            <v>350</v>
          </cell>
          <cell r="P570">
            <v>1742.944</v>
          </cell>
          <cell r="Q570">
            <v>93.75</v>
          </cell>
          <cell r="R570">
            <v>1986.694</v>
          </cell>
          <cell r="S570">
            <v>2577.2870588235296</v>
          </cell>
          <cell r="T570">
            <v>5200</v>
          </cell>
          <cell r="U570">
            <v>0</v>
          </cell>
          <cell r="V570">
            <v>200</v>
          </cell>
          <cell r="W570">
            <v>400</v>
          </cell>
          <cell r="X570">
            <v>4200</v>
          </cell>
        </row>
        <row r="571">
          <cell r="B571" t="str">
            <v>9R042704</v>
          </cell>
          <cell r="C571" t="str">
            <v>完売</v>
          </cell>
          <cell r="D571"/>
          <cell r="E571">
            <v>0</v>
          </cell>
          <cell r="F571" t="str">
            <v>ラ・シャペル・ド・ラフォン・ロシェ【ハーフ】</v>
          </cell>
          <cell r="G571">
            <v>2004</v>
          </cell>
          <cell r="H571" t="str">
            <v>赤</v>
          </cell>
          <cell r="I571" t="str">
            <v>ラフォン・ロシェ（４級）</v>
          </cell>
          <cell r="J571" t="str">
            <v>サンテステフ</v>
          </cell>
          <cell r="K571">
            <v>375</v>
          </cell>
          <cell r="L571" t="str">
            <v>セカンドラベル</v>
          </cell>
          <cell r="M571">
            <v>5</v>
          </cell>
          <cell r="N571">
            <v>132</v>
          </cell>
          <cell r="O571">
            <v>175</v>
          </cell>
          <cell r="P571">
            <v>838.34</v>
          </cell>
          <cell r="Q571">
            <v>46.875</v>
          </cell>
          <cell r="R571">
            <v>1005.215</v>
          </cell>
          <cell r="S571">
            <v>1422.6058823529413</v>
          </cell>
          <cell r="T571">
            <v>2800</v>
          </cell>
          <cell r="U571">
            <v>0</v>
          </cell>
          <cell r="V571">
            <v>200</v>
          </cell>
          <cell r="W571">
            <v>400</v>
          </cell>
          <cell r="X571">
            <v>2000</v>
          </cell>
        </row>
        <row r="572">
          <cell r="B572" t="str">
            <v>9R042712</v>
          </cell>
          <cell r="C572" t="str">
            <v>完売</v>
          </cell>
          <cell r="D572"/>
          <cell r="E572">
            <v>0</v>
          </cell>
          <cell r="F572" t="str">
            <v>ラ・シャペル・ド・ラフォン・ロシェ【ハーフ】</v>
          </cell>
          <cell r="G572">
            <v>2012</v>
          </cell>
          <cell r="H572" t="str">
            <v>赤</v>
          </cell>
          <cell r="I572" t="str">
            <v>ラフォン・ロシェ（４級）</v>
          </cell>
          <cell r="J572" t="str">
            <v>サンテステフ</v>
          </cell>
          <cell r="K572">
            <v>375</v>
          </cell>
          <cell r="L572"/>
          <cell r="M572">
            <v>7.2</v>
          </cell>
          <cell r="N572">
            <v>132</v>
          </cell>
          <cell r="O572">
            <v>175</v>
          </cell>
          <cell r="P572">
            <v>1129.9016000000001</v>
          </cell>
          <cell r="Q572">
            <v>46.875</v>
          </cell>
          <cell r="R572">
            <v>1296.7766000000001</v>
          </cell>
          <cell r="S572">
            <v>1765.6195294117649</v>
          </cell>
          <cell r="T572">
            <v>3500</v>
          </cell>
          <cell r="U572">
            <v>1562.18</v>
          </cell>
          <cell r="V572">
            <v>2037.8588235294119</v>
          </cell>
          <cell r="W572">
            <v>4100</v>
          </cell>
          <cell r="X572">
            <v>3500</v>
          </cell>
        </row>
        <row r="573">
          <cell r="B573" t="str">
            <v>9R040200</v>
          </cell>
          <cell r="C573" t="str">
            <v>完売</v>
          </cell>
          <cell r="D573"/>
          <cell r="E573">
            <v>0</v>
          </cell>
          <cell r="F573" t="str">
            <v>ラ・ダーム・ド・モンローズ</v>
          </cell>
          <cell r="G573" t="str">
            <v>2000</v>
          </cell>
          <cell r="H573" t="str">
            <v>赤</v>
          </cell>
          <cell r="I573" t="str">
            <v>モンローズ</v>
          </cell>
          <cell r="J573" t="str">
            <v>サンテステフ</v>
          </cell>
          <cell r="K573">
            <v>750</v>
          </cell>
          <cell r="L573" t="str">
            <v>90点</v>
          </cell>
          <cell r="M573">
            <v>42.06</v>
          </cell>
          <cell r="N573">
            <v>132</v>
          </cell>
          <cell r="O573">
            <v>350</v>
          </cell>
          <cell r="P573">
            <v>5925.5276800000001</v>
          </cell>
          <cell r="Q573">
            <v>93.75</v>
          </cell>
          <cell r="R573">
            <v>6169.2776800000001</v>
          </cell>
          <cell r="S573">
            <v>7497.9737411764709</v>
          </cell>
          <cell r="T573">
            <v>15000</v>
          </cell>
          <cell r="U573">
            <v>5539.5</v>
          </cell>
          <cell r="V573">
            <v>6717.0588235294117</v>
          </cell>
          <cell r="W573">
            <v>13400</v>
          </cell>
          <cell r="X573">
            <v>13900</v>
          </cell>
        </row>
        <row r="574">
          <cell r="B574" t="str">
            <v>9R040210</v>
          </cell>
          <cell r="C574" t="str">
            <v>完売</v>
          </cell>
          <cell r="D574"/>
          <cell r="E574">
            <v>0</v>
          </cell>
          <cell r="F574" t="str">
            <v>ラ・ダーム・ド・モンローズ</v>
          </cell>
          <cell r="G574">
            <v>2010</v>
          </cell>
          <cell r="H574" t="str">
            <v>赤</v>
          </cell>
          <cell r="I574" t="str">
            <v>モンローズ</v>
          </cell>
          <cell r="J574" t="str">
            <v>サンテステフ</v>
          </cell>
          <cell r="K574">
            <v>750</v>
          </cell>
          <cell r="L574" t="str">
            <v>94点</v>
          </cell>
          <cell r="M574">
            <v>42</v>
          </cell>
          <cell r="N574">
            <v>132</v>
          </cell>
          <cell r="O574">
            <v>350</v>
          </cell>
          <cell r="P574">
            <v>5917.576</v>
          </cell>
          <cell r="Q574">
            <v>93.75</v>
          </cell>
          <cell r="R574">
            <v>6161.326</v>
          </cell>
          <cell r="S574">
            <v>7488.6188235294121</v>
          </cell>
          <cell r="T574">
            <v>15000</v>
          </cell>
          <cell r="U574">
            <v>5521.5</v>
          </cell>
          <cell r="V574">
            <v>6695.8823529411766</v>
          </cell>
          <cell r="W574">
            <v>13400</v>
          </cell>
          <cell r="X574">
            <v>14400</v>
          </cell>
        </row>
        <row r="575">
          <cell r="B575" t="str">
            <v>9R040212</v>
          </cell>
          <cell r="C575" t="str">
            <v>完売</v>
          </cell>
          <cell r="D575"/>
          <cell r="E575">
            <v>0</v>
          </cell>
          <cell r="F575" t="str">
            <v>ラ・ダーム・ド・モンローズ</v>
          </cell>
          <cell r="G575">
            <v>2012</v>
          </cell>
          <cell r="H575" t="str">
            <v>赤</v>
          </cell>
          <cell r="I575" t="str">
            <v>モンローズ</v>
          </cell>
          <cell r="J575" t="str">
            <v>サンテステフ</v>
          </cell>
          <cell r="K575">
            <v>750</v>
          </cell>
          <cell r="L575" t="str">
            <v>８８点</v>
          </cell>
          <cell r="M575">
            <v>21.450000000000003</v>
          </cell>
          <cell r="N575">
            <v>132</v>
          </cell>
          <cell r="O575">
            <v>350</v>
          </cell>
          <cell r="P575">
            <v>3194.1256000000008</v>
          </cell>
          <cell r="Q575">
            <v>93.75</v>
          </cell>
          <cell r="R575">
            <v>3437.8756000000008</v>
          </cell>
          <cell r="S575">
            <v>4284.5595294117657</v>
          </cell>
          <cell r="T575">
            <v>8600</v>
          </cell>
          <cell r="U575">
            <v>3175.3</v>
          </cell>
          <cell r="V575">
            <v>3935.6470588235297</v>
          </cell>
          <cell r="W575">
            <v>7900</v>
          </cell>
          <cell r="X575">
            <v>8400</v>
          </cell>
        </row>
        <row r="576">
          <cell r="B576" t="str">
            <v>9R040214</v>
          </cell>
          <cell r="C576">
            <v>32</v>
          </cell>
          <cell r="D576"/>
          <cell r="E576">
            <v>32</v>
          </cell>
          <cell r="F576" t="str">
            <v>ラ・ダーム・ド・モンローズ</v>
          </cell>
          <cell r="G576">
            <v>2014</v>
          </cell>
          <cell r="H576" t="str">
            <v>赤</v>
          </cell>
          <cell r="I576" t="str">
            <v>モンローズ</v>
          </cell>
          <cell r="J576" t="str">
            <v>サンテステフ</v>
          </cell>
          <cell r="K576">
            <v>750</v>
          </cell>
          <cell r="L576"/>
          <cell r="M576">
            <v>22.75</v>
          </cell>
          <cell r="N576">
            <v>132</v>
          </cell>
          <cell r="O576">
            <v>350</v>
          </cell>
          <cell r="P576">
            <v>3366.4119999999998</v>
          </cell>
          <cell r="Q576">
            <v>93.75</v>
          </cell>
          <cell r="R576">
            <v>3610.1619999999998</v>
          </cell>
          <cell r="S576">
            <v>4487.2494117647057</v>
          </cell>
          <cell r="T576">
            <v>9000</v>
          </cell>
          <cell r="U576">
            <v>3707.4</v>
          </cell>
          <cell r="V576">
            <v>4561.6470588235297</v>
          </cell>
          <cell r="W576">
            <v>9100</v>
          </cell>
          <cell r="X576">
            <v>9500</v>
          </cell>
        </row>
        <row r="577">
          <cell r="B577" t="str">
            <v>9R044315</v>
          </cell>
          <cell r="C577" t="str">
            <v>完売</v>
          </cell>
          <cell r="D577"/>
          <cell r="E577">
            <v>0</v>
          </cell>
          <cell r="F577" t="str">
            <v>ラ・ダーム・ド・モンローズ【ハーフ】</v>
          </cell>
          <cell r="G577">
            <v>2015</v>
          </cell>
          <cell r="H577" t="str">
            <v>赤</v>
          </cell>
          <cell r="I577" t="str">
            <v>モンローズ</v>
          </cell>
          <cell r="J577" t="str">
            <v>サンテステフ</v>
          </cell>
          <cell r="K577">
            <v>375</v>
          </cell>
          <cell r="L577" t="str">
            <v>セカンドラベル</v>
          </cell>
          <cell r="M577">
            <v>13.8</v>
          </cell>
          <cell r="N577">
            <v>132</v>
          </cell>
          <cell r="O577">
            <v>175</v>
          </cell>
          <cell r="P577">
            <v>2004.5864000000001</v>
          </cell>
          <cell r="Q577">
            <v>46.875</v>
          </cell>
          <cell r="R577">
            <v>2171.4614000000001</v>
          </cell>
          <cell r="S577">
            <v>2794.6604705882355</v>
          </cell>
          <cell r="T577">
            <v>5600</v>
          </cell>
          <cell r="U577">
            <v>2165.66</v>
          </cell>
          <cell r="V577">
            <v>2747.8352941176468</v>
          </cell>
          <cell r="W577">
            <v>5500</v>
          </cell>
          <cell r="X577">
            <v>5800</v>
          </cell>
        </row>
        <row r="578">
          <cell r="B578" t="str">
            <v>9R044317</v>
          </cell>
          <cell r="C578">
            <v>48</v>
          </cell>
          <cell r="D578"/>
          <cell r="E578">
            <v>48</v>
          </cell>
          <cell r="F578" t="str">
            <v>ラ・ダーム・ド・モンローズ【ハーフ】</v>
          </cell>
          <cell r="G578">
            <v>2017</v>
          </cell>
          <cell r="H578" t="str">
            <v>赤</v>
          </cell>
          <cell r="I578" t="str">
            <v>モンローズ</v>
          </cell>
          <cell r="J578" t="str">
            <v>サンテステフ</v>
          </cell>
          <cell r="K578">
            <v>375</v>
          </cell>
          <cell r="L578" t="str">
            <v>WA89-91</v>
          </cell>
          <cell r="M578">
            <v>14.6</v>
          </cell>
          <cell r="N578">
            <v>132</v>
          </cell>
          <cell r="O578">
            <v>175</v>
          </cell>
          <cell r="P578">
            <v>2110.6088</v>
          </cell>
          <cell r="Q578">
            <v>46.875</v>
          </cell>
          <cell r="R578">
            <v>2277.4838</v>
          </cell>
          <cell r="S578">
            <v>2919.3927058823529</v>
          </cell>
          <cell r="T578">
            <v>5800</v>
          </cell>
          <cell r="U578">
            <v>2448</v>
          </cell>
          <cell r="V578">
            <v>3080</v>
          </cell>
          <cell r="W578">
            <v>6200</v>
          </cell>
          <cell r="X578">
            <v>6500</v>
          </cell>
        </row>
        <row r="579">
          <cell r="B579" t="str">
            <v>9R042497</v>
          </cell>
          <cell r="C579" t="str">
            <v>完売</v>
          </cell>
          <cell r="D579"/>
          <cell r="E579">
            <v>0</v>
          </cell>
          <cell r="F579" t="str">
            <v>ル・シャルム・ラボリー</v>
          </cell>
          <cell r="G579">
            <v>1997</v>
          </cell>
          <cell r="H579" t="str">
            <v>赤</v>
          </cell>
          <cell r="I579" t="str">
            <v>コス・ラボリー（５級）</v>
          </cell>
          <cell r="J579" t="str">
            <v>サンテステフ</v>
          </cell>
          <cell r="K579">
            <v>750</v>
          </cell>
          <cell r="L579" t="str">
            <v>セカンドラベル</v>
          </cell>
          <cell r="M579">
            <v>9.1</v>
          </cell>
          <cell r="N579">
            <v>132</v>
          </cell>
          <cell r="O579">
            <v>350</v>
          </cell>
          <cell r="P579">
            <v>1557.4048</v>
          </cell>
          <cell r="Q579">
            <v>93.75</v>
          </cell>
          <cell r="R579">
            <v>1801.1548</v>
          </cell>
          <cell r="S579">
            <v>2359.0056470588238</v>
          </cell>
          <cell r="T579">
            <v>4700</v>
          </cell>
          <cell r="U579">
            <v>0</v>
          </cell>
          <cell r="V579">
            <v>200</v>
          </cell>
          <cell r="W579">
            <v>400</v>
          </cell>
          <cell r="X579">
            <v>3500</v>
          </cell>
        </row>
        <row r="580">
          <cell r="B580" t="str">
            <v>9R040302</v>
          </cell>
          <cell r="C580" t="str">
            <v>完売</v>
          </cell>
          <cell r="D580"/>
          <cell r="E580">
            <v>0</v>
          </cell>
          <cell r="F580" t="str">
            <v>レ・ペルラン・ド・ラフォン・ロシェ</v>
          </cell>
          <cell r="G580">
            <v>2002</v>
          </cell>
          <cell r="H580" t="str">
            <v>赤</v>
          </cell>
          <cell r="I580" t="str">
            <v>ラフォン・ロシェ（４級）</v>
          </cell>
          <cell r="J580" t="str">
            <v>サンテステフ</v>
          </cell>
          <cell r="K580">
            <v>750</v>
          </cell>
          <cell r="L580" t="str">
            <v>セカンドラベル</v>
          </cell>
          <cell r="M580">
            <v>12</v>
          </cell>
          <cell r="N580">
            <v>132</v>
          </cell>
          <cell r="O580">
            <v>350</v>
          </cell>
          <cell r="P580">
            <v>1941.7360000000001</v>
          </cell>
          <cell r="Q580">
            <v>93.75</v>
          </cell>
          <cell r="R580">
            <v>2185.4859999999999</v>
          </cell>
          <cell r="S580">
            <v>2811.16</v>
          </cell>
          <cell r="T580">
            <v>5600</v>
          </cell>
          <cell r="U580">
            <v>0</v>
          </cell>
          <cell r="V580">
            <v>200</v>
          </cell>
          <cell r="W580">
            <v>400</v>
          </cell>
          <cell r="X580">
            <v>4800</v>
          </cell>
        </row>
        <row r="581">
          <cell r="B581" t="str">
            <v>9R040308</v>
          </cell>
          <cell r="C581" t="str">
            <v>完売</v>
          </cell>
          <cell r="D581"/>
          <cell r="E581">
            <v>0</v>
          </cell>
          <cell r="F581" t="str">
            <v>レ・ペルラン・ド・ラフォン・ロシェ</v>
          </cell>
          <cell r="G581">
            <v>2008</v>
          </cell>
          <cell r="H581" t="str">
            <v>赤</v>
          </cell>
          <cell r="I581" t="str">
            <v>ラフォン・ロシェ（４級）</v>
          </cell>
          <cell r="J581" t="str">
            <v>サンテステフ</v>
          </cell>
          <cell r="K581">
            <v>750</v>
          </cell>
          <cell r="L581" t="str">
            <v>セカンドラベル</v>
          </cell>
          <cell r="M581">
            <v>9.6</v>
          </cell>
          <cell r="N581">
            <v>132</v>
          </cell>
          <cell r="O581">
            <v>350</v>
          </cell>
          <cell r="P581">
            <v>1623.6688000000001</v>
          </cell>
          <cell r="Q581">
            <v>93.75</v>
          </cell>
          <cell r="R581">
            <v>1867.4188000000001</v>
          </cell>
          <cell r="S581">
            <v>2436.9632941176474</v>
          </cell>
          <cell r="T581">
            <v>4900</v>
          </cell>
          <cell r="U581">
            <v>0</v>
          </cell>
          <cell r="V581">
            <v>200</v>
          </cell>
          <cell r="W581">
            <v>400</v>
          </cell>
          <cell r="X581">
            <v>4000</v>
          </cell>
        </row>
        <row r="582">
          <cell r="B582" t="str">
            <v>9R270800</v>
          </cell>
          <cell r="C582" t="str">
            <v>完売</v>
          </cell>
          <cell r="D582"/>
          <cell r="E582">
            <v>0</v>
          </cell>
          <cell r="F582" t="str">
            <v>Ch.アルマン</v>
          </cell>
          <cell r="G582">
            <v>2000</v>
          </cell>
          <cell r="H582" t="str">
            <v>赤</v>
          </cell>
          <cell r="I582" t="str">
            <v>マレ・ロックフォール家（Ch.ガフリエール）</v>
          </cell>
          <cell r="J582" t="str">
            <v>サンテミリオン GC</v>
          </cell>
          <cell r="K582">
            <v>750</v>
          </cell>
          <cell r="L582" t="str">
            <v>８８点</v>
          </cell>
          <cell r="M582">
            <v>29.2</v>
          </cell>
          <cell r="N582">
            <v>132</v>
          </cell>
          <cell r="O582">
            <v>350</v>
          </cell>
          <cell r="P582">
            <v>4221.2175999999999</v>
          </cell>
          <cell r="Q582">
            <v>93.75</v>
          </cell>
          <cell r="R582">
            <v>4464.9675999999999</v>
          </cell>
          <cell r="S582">
            <v>5492.9030588235291</v>
          </cell>
          <cell r="T582">
            <v>11000</v>
          </cell>
          <cell r="U582">
            <v>3458.33</v>
          </cell>
          <cell r="V582">
            <v>4268.623529411765</v>
          </cell>
          <cell r="W582">
            <v>8500</v>
          </cell>
          <cell r="X582">
            <v>9300</v>
          </cell>
        </row>
        <row r="583">
          <cell r="B583" t="str">
            <v>9R262405</v>
          </cell>
          <cell r="C583" t="str">
            <v>完売</v>
          </cell>
          <cell r="D583"/>
          <cell r="E583">
            <v>0</v>
          </cell>
          <cell r="F583" t="str">
            <v>Ch.アンジェリック・ド・モンブスケ</v>
          </cell>
          <cell r="G583">
            <v>2005</v>
          </cell>
          <cell r="H583" t="str">
            <v>赤</v>
          </cell>
          <cell r="I583" t="str">
            <v>モンブスケ（特級）</v>
          </cell>
          <cell r="J583" t="str">
            <v>サンテミリオン GC</v>
          </cell>
          <cell r="K583">
            <v>750</v>
          </cell>
          <cell r="L583"/>
          <cell r="M583">
            <v>8.6999999999999993</v>
          </cell>
          <cell r="N583">
            <v>132</v>
          </cell>
          <cell r="O583">
            <v>350</v>
          </cell>
          <cell r="P583">
            <v>1504.3935999999999</v>
          </cell>
          <cell r="Q583">
            <v>93.75</v>
          </cell>
          <cell r="R583">
            <v>1748.1435999999999</v>
          </cell>
          <cell r="S583">
            <v>2296.6395294117647</v>
          </cell>
          <cell r="T583">
            <v>4600</v>
          </cell>
          <cell r="U583">
            <v>0</v>
          </cell>
          <cell r="V583">
            <v>200</v>
          </cell>
          <cell r="W583">
            <v>400</v>
          </cell>
          <cell r="X583">
            <v>5000</v>
          </cell>
        </row>
        <row r="584">
          <cell r="B584" t="str">
            <v>9R262406</v>
          </cell>
          <cell r="C584" t="str">
            <v>完売</v>
          </cell>
          <cell r="D584"/>
          <cell r="E584">
            <v>0</v>
          </cell>
          <cell r="F584" t="str">
            <v>Ch.アンジェリック・ド・モンブスケ</v>
          </cell>
          <cell r="G584">
            <v>2006</v>
          </cell>
          <cell r="H584" t="str">
            <v>赤</v>
          </cell>
          <cell r="I584" t="str">
            <v>モンブスケ（特級）</v>
          </cell>
          <cell r="J584" t="str">
            <v>サンテミリオン GC</v>
          </cell>
          <cell r="K584">
            <v>750</v>
          </cell>
          <cell r="L584"/>
          <cell r="M584">
            <v>8.1999999999999993</v>
          </cell>
          <cell r="N584">
            <v>132</v>
          </cell>
          <cell r="O584">
            <v>350</v>
          </cell>
          <cell r="P584">
            <v>1438.1295999999998</v>
          </cell>
          <cell r="Q584">
            <v>93.75</v>
          </cell>
          <cell r="R584">
            <v>1681.8795999999998</v>
          </cell>
          <cell r="S584">
            <v>2218.6818823529411</v>
          </cell>
          <cell r="T584">
            <v>4400</v>
          </cell>
          <cell r="U584">
            <v>0</v>
          </cell>
          <cell r="V584">
            <v>200</v>
          </cell>
          <cell r="W584">
            <v>400</v>
          </cell>
          <cell r="X584">
            <v>3500</v>
          </cell>
        </row>
        <row r="585">
          <cell r="B585" t="str">
            <v>9R260499</v>
          </cell>
          <cell r="C585">
            <v>3</v>
          </cell>
          <cell r="D585"/>
          <cell r="E585">
            <v>3</v>
          </cell>
          <cell r="F585" t="str">
            <v>Ch.アンジェリュス</v>
          </cell>
          <cell r="G585" t="str">
            <v>1999</v>
          </cell>
          <cell r="H585" t="str">
            <v>赤</v>
          </cell>
          <cell r="I585"/>
          <cell r="J585" t="str">
            <v>サンテミリオン GC</v>
          </cell>
          <cell r="K585">
            <v>750</v>
          </cell>
          <cell r="L585"/>
          <cell r="M585">
            <v>279</v>
          </cell>
          <cell r="N585">
            <v>132</v>
          </cell>
          <cell r="O585">
            <v>350</v>
          </cell>
          <cell r="P585">
            <v>37326.712</v>
          </cell>
          <cell r="Q585">
            <v>93.75</v>
          </cell>
          <cell r="R585">
            <v>37570.462</v>
          </cell>
          <cell r="S585">
            <v>44440.543529411763</v>
          </cell>
          <cell r="T585">
            <v>88900</v>
          </cell>
          <cell r="U585">
            <v>37630.5</v>
          </cell>
          <cell r="V585">
            <v>44471.176470588238</v>
          </cell>
          <cell r="W585">
            <v>88900</v>
          </cell>
          <cell r="X585">
            <v>90500</v>
          </cell>
        </row>
        <row r="586">
          <cell r="B586" t="str">
            <v>9R260413</v>
          </cell>
          <cell r="C586" t="str">
            <v>完売</v>
          </cell>
          <cell r="D586"/>
          <cell r="E586">
            <v>0</v>
          </cell>
          <cell r="F586" t="str">
            <v>Ch.アンジェリュス</v>
          </cell>
          <cell r="G586">
            <v>2013</v>
          </cell>
          <cell r="H586" t="str">
            <v>赤</v>
          </cell>
          <cell r="I586" t="str">
            <v/>
          </cell>
          <cell r="J586" t="str">
            <v>サンテミリオン GC</v>
          </cell>
          <cell r="K586">
            <v>750</v>
          </cell>
          <cell r="L586" t="str">
            <v>90-93点</v>
          </cell>
          <cell r="M586">
            <v>225</v>
          </cell>
          <cell r="N586">
            <v>132</v>
          </cell>
          <cell r="O586">
            <v>350</v>
          </cell>
          <cell r="P586">
            <v>30170.2</v>
          </cell>
          <cell r="Q586">
            <v>93.75</v>
          </cell>
          <cell r="R586">
            <v>30413.95</v>
          </cell>
          <cell r="S586">
            <v>36021.117647058825</v>
          </cell>
          <cell r="T586">
            <v>72000</v>
          </cell>
          <cell r="U586">
            <v>28857.57</v>
          </cell>
          <cell r="V586">
            <v>34150.082352941179</v>
          </cell>
          <cell r="W586">
            <v>68300</v>
          </cell>
          <cell r="X586">
            <v>70500</v>
          </cell>
        </row>
        <row r="587">
          <cell r="B587" t="str">
            <v>9R260414</v>
          </cell>
          <cell r="C587">
            <v>5</v>
          </cell>
          <cell r="D587"/>
          <cell r="E587">
            <v>5</v>
          </cell>
          <cell r="F587" t="str">
            <v>Ch.アンジェリュス</v>
          </cell>
          <cell r="G587">
            <v>2014</v>
          </cell>
          <cell r="H587" t="str">
            <v>赤</v>
          </cell>
          <cell r="I587" t="str">
            <v/>
          </cell>
          <cell r="J587" t="str">
            <v>サンテミリオン GC</v>
          </cell>
          <cell r="K587">
            <v>750</v>
          </cell>
          <cell r="L587" t="str">
            <v>93点</v>
          </cell>
          <cell r="M587">
            <v>234.70000000000002</v>
          </cell>
          <cell r="N587">
            <v>132</v>
          </cell>
          <cell r="O587">
            <v>350</v>
          </cell>
          <cell r="P587">
            <v>31455.721600000001</v>
          </cell>
          <cell r="Q587">
            <v>93.75</v>
          </cell>
          <cell r="R587">
            <v>31699.471600000001</v>
          </cell>
          <cell r="S587">
            <v>37533.495999999999</v>
          </cell>
          <cell r="T587">
            <v>75100</v>
          </cell>
          <cell r="U587">
            <v>28427.57</v>
          </cell>
          <cell r="V587">
            <v>33644.199999999997</v>
          </cell>
          <cell r="W587">
            <v>67300</v>
          </cell>
          <cell r="X587">
            <v>75400</v>
          </cell>
        </row>
        <row r="588">
          <cell r="B588" t="str">
            <v>9R269392</v>
          </cell>
          <cell r="C588" t="str">
            <v>完売</v>
          </cell>
          <cell r="D588"/>
          <cell r="E588">
            <v>0</v>
          </cell>
          <cell r="F588" t="str">
            <v>Ch.アンジェリュス【マグナム】</v>
          </cell>
          <cell r="G588">
            <v>1992</v>
          </cell>
          <cell r="H588" t="str">
            <v>赤</v>
          </cell>
          <cell r="I588"/>
          <cell r="J588" t="str">
            <v>サンテミリオン プルミエGC</v>
          </cell>
          <cell r="K588">
            <v>1500</v>
          </cell>
          <cell r="L588"/>
          <cell r="M588">
            <v>275</v>
          </cell>
          <cell r="N588">
            <v>132</v>
          </cell>
          <cell r="O588">
            <v>700</v>
          </cell>
          <cell r="P588">
            <v>37148</v>
          </cell>
          <cell r="Q588">
            <v>187.5</v>
          </cell>
          <cell r="R588">
            <v>37545.5</v>
          </cell>
          <cell r="S588">
            <v>44411.176470588238</v>
          </cell>
          <cell r="T588">
            <v>88800</v>
          </cell>
          <cell r="U588">
            <v>29236</v>
          </cell>
          <cell r="V588">
            <v>34595.294117647063</v>
          </cell>
          <cell r="W588">
            <v>69200</v>
          </cell>
          <cell r="X588">
            <v>71400</v>
          </cell>
        </row>
        <row r="589">
          <cell r="B589" t="str">
            <v>9R268905</v>
          </cell>
          <cell r="C589" t="str">
            <v>完売</v>
          </cell>
          <cell r="D589"/>
          <cell r="E589">
            <v>0</v>
          </cell>
          <cell r="F589" t="str">
            <v>Ch.ヴィルハルディ</v>
          </cell>
          <cell r="G589">
            <v>2005</v>
          </cell>
          <cell r="H589" t="str">
            <v>赤</v>
          </cell>
          <cell r="I589" t="str">
            <v>ステファン・ベデン(僅か１ha)</v>
          </cell>
          <cell r="J589" t="str">
            <v>サンテミリオン GC</v>
          </cell>
          <cell r="K589">
            <v>750</v>
          </cell>
          <cell r="L589" t="str">
            <v>９０－９３点</v>
          </cell>
          <cell r="M589">
            <v>35</v>
          </cell>
          <cell r="N589">
            <v>132</v>
          </cell>
          <cell r="O589">
            <v>350</v>
          </cell>
          <cell r="P589">
            <v>4989.88</v>
          </cell>
          <cell r="Q589">
            <v>93.75</v>
          </cell>
          <cell r="R589">
            <v>5233.63</v>
          </cell>
          <cell r="S589">
            <v>6397.2117647058831</v>
          </cell>
          <cell r="T589">
            <v>12800</v>
          </cell>
          <cell r="U589">
            <v>0</v>
          </cell>
          <cell r="V589">
            <v>200</v>
          </cell>
          <cell r="W589">
            <v>400</v>
          </cell>
          <cell r="X589">
            <v>9500</v>
          </cell>
        </row>
        <row r="590">
          <cell r="B590" t="str">
            <v>9R272108</v>
          </cell>
          <cell r="C590" t="str">
            <v>完売</v>
          </cell>
          <cell r="D590"/>
          <cell r="E590">
            <v>0</v>
          </cell>
          <cell r="F590" t="str">
            <v>Ch.ヴュー・シャトー・マゼラ</v>
          </cell>
          <cell r="G590">
            <v>2008</v>
          </cell>
          <cell r="H590" t="str">
            <v>赤</v>
          </cell>
          <cell r="I590" t="str">
            <v>ジョナサン・マルテュス</v>
          </cell>
          <cell r="J590" t="str">
            <v>サンテミリオン GC</v>
          </cell>
          <cell r="K590">
            <v>750</v>
          </cell>
          <cell r="L590" t="str">
            <v>９２点、 フラン80％</v>
          </cell>
          <cell r="M590">
            <v>55</v>
          </cell>
          <cell r="N590">
            <v>132</v>
          </cell>
          <cell r="O590">
            <v>350</v>
          </cell>
          <cell r="P590">
            <v>7640.44</v>
          </cell>
          <cell r="Q590">
            <v>93.75</v>
          </cell>
          <cell r="R590">
            <v>7884.19</v>
          </cell>
          <cell r="S590">
            <v>9515.5176470588231</v>
          </cell>
          <cell r="T590">
            <v>19000</v>
          </cell>
          <cell r="U590">
            <v>3883.5</v>
          </cell>
          <cell r="V590">
            <v>4768.8235294117649</v>
          </cell>
          <cell r="W590">
            <v>9500</v>
          </cell>
          <cell r="X590">
            <v>17000</v>
          </cell>
        </row>
        <row r="591">
          <cell r="B591" t="str">
            <v>9R272110</v>
          </cell>
          <cell r="C591" t="str">
            <v>完売</v>
          </cell>
          <cell r="D591"/>
          <cell r="E591">
            <v>0</v>
          </cell>
          <cell r="F591" t="str">
            <v>Ch.ヴュー・シャトー・マゼラ</v>
          </cell>
          <cell r="G591">
            <v>2010</v>
          </cell>
          <cell r="H591" t="str">
            <v>赤</v>
          </cell>
          <cell r="I591" t="str">
            <v>ジョナサン・マルテュス</v>
          </cell>
          <cell r="J591" t="str">
            <v>サンテミリオン GC</v>
          </cell>
          <cell r="K591">
            <v>750</v>
          </cell>
          <cell r="L591" t="str">
            <v>９５＋点</v>
          </cell>
          <cell r="M591">
            <v>55.150000000000006</v>
          </cell>
          <cell r="N591">
            <v>132</v>
          </cell>
          <cell r="O591">
            <v>350</v>
          </cell>
          <cell r="P591">
            <v>7660.3192000000008</v>
          </cell>
          <cell r="Q591">
            <v>93.75</v>
          </cell>
          <cell r="R591">
            <v>7904.0692000000008</v>
          </cell>
          <cell r="S591">
            <v>9538.9049411764718</v>
          </cell>
          <cell r="T591">
            <v>19100</v>
          </cell>
          <cell r="U591">
            <v>7814.6</v>
          </cell>
          <cell r="V591">
            <v>9393.6470588235297</v>
          </cell>
          <cell r="W591">
            <v>18800</v>
          </cell>
          <cell r="X591">
            <v>19100</v>
          </cell>
        </row>
        <row r="592">
          <cell r="B592" t="str">
            <v>9R268187</v>
          </cell>
          <cell r="C592" t="str">
            <v>完売</v>
          </cell>
          <cell r="D592"/>
          <cell r="E592">
            <v>0</v>
          </cell>
          <cell r="F592" t="str">
            <v>Ch.オー・コルバン</v>
          </cell>
          <cell r="G592">
            <v>1987</v>
          </cell>
          <cell r="H592" t="str">
            <v>赤</v>
          </cell>
          <cell r="I592"/>
          <cell r="J592" t="str">
            <v>サンテミリオン GC</v>
          </cell>
          <cell r="K592">
            <v>750</v>
          </cell>
          <cell r="L592"/>
          <cell r="M592">
            <v>16.350000000000001</v>
          </cell>
          <cell r="N592">
            <v>132</v>
          </cell>
          <cell r="O592">
            <v>350</v>
          </cell>
          <cell r="P592">
            <v>2518.2328000000002</v>
          </cell>
          <cell r="Q592">
            <v>93.75</v>
          </cell>
          <cell r="R592">
            <v>2761.9828000000002</v>
          </cell>
          <cell r="S592">
            <v>3489.3915294117651</v>
          </cell>
          <cell r="T592">
            <v>7000</v>
          </cell>
          <cell r="U592">
            <v>2711.77</v>
          </cell>
          <cell r="V592">
            <v>3390.3176470588237</v>
          </cell>
          <cell r="W592">
            <v>6800</v>
          </cell>
          <cell r="X592">
            <v>6800</v>
          </cell>
        </row>
        <row r="593">
          <cell r="B593" t="str">
            <v>9R268188</v>
          </cell>
          <cell r="C593" t="str">
            <v>完売</v>
          </cell>
          <cell r="D593"/>
          <cell r="E593">
            <v>0</v>
          </cell>
          <cell r="F593" t="str">
            <v>Ch.オー・コルバン</v>
          </cell>
          <cell r="G593">
            <v>1988</v>
          </cell>
          <cell r="H593" t="str">
            <v>赤</v>
          </cell>
          <cell r="I593"/>
          <cell r="J593" t="str">
            <v>サンテミリオン GC</v>
          </cell>
          <cell r="K593">
            <v>750</v>
          </cell>
          <cell r="L593" t="str">
            <v>８６点</v>
          </cell>
          <cell r="M593">
            <v>19.95</v>
          </cell>
          <cell r="N593">
            <v>132</v>
          </cell>
          <cell r="O593">
            <v>350</v>
          </cell>
          <cell r="P593">
            <v>2995.3335999999999</v>
          </cell>
          <cell r="Q593">
            <v>93.75</v>
          </cell>
          <cell r="R593">
            <v>3239.0835999999999</v>
          </cell>
          <cell r="S593">
            <v>4050.686588235294</v>
          </cell>
          <cell r="T593">
            <v>8100</v>
          </cell>
          <cell r="U593">
            <v>3207</v>
          </cell>
          <cell r="V593">
            <v>3972.9411764705883</v>
          </cell>
          <cell r="W593">
            <v>7900</v>
          </cell>
          <cell r="X593">
            <v>7900</v>
          </cell>
        </row>
        <row r="594">
          <cell r="B594" t="str">
            <v>9R263409</v>
          </cell>
          <cell r="C594" t="str">
            <v>完売</v>
          </cell>
          <cell r="D594"/>
          <cell r="E594">
            <v>0</v>
          </cell>
          <cell r="F594" t="str">
            <v>Ch.オーゾンヌ</v>
          </cell>
          <cell r="G594">
            <v>2009</v>
          </cell>
          <cell r="H594" t="str">
            <v>赤</v>
          </cell>
          <cell r="I594"/>
          <cell r="J594" t="str">
            <v>サンテミリオン プルミエGC</v>
          </cell>
          <cell r="K594">
            <v>750</v>
          </cell>
          <cell r="L594" t="str">
            <v>９８点＋</v>
          </cell>
          <cell r="M594"/>
          <cell r="N594">
            <v>132</v>
          </cell>
          <cell r="O594">
            <v>350</v>
          </cell>
          <cell r="P594">
            <v>351.4</v>
          </cell>
          <cell r="Q594">
            <v>52.709999999999994</v>
          </cell>
          <cell r="R594">
            <v>554.1099999999999</v>
          </cell>
          <cell r="S594">
            <v>891.89411764705869</v>
          </cell>
          <cell r="T594">
            <v>1800</v>
          </cell>
          <cell r="U594">
            <v>129482</v>
          </cell>
          <cell r="V594">
            <v>152531.76470588235</v>
          </cell>
          <cell r="W594">
            <v>305100</v>
          </cell>
          <cell r="X594">
            <v>300000</v>
          </cell>
        </row>
        <row r="595">
          <cell r="B595" t="str">
            <v>9R263412</v>
          </cell>
          <cell r="C595" t="str">
            <v>完売</v>
          </cell>
          <cell r="D595"/>
          <cell r="E595">
            <v>0</v>
          </cell>
          <cell r="F595" t="str">
            <v>Ch.オーゾンヌ</v>
          </cell>
          <cell r="G595">
            <v>2012</v>
          </cell>
          <cell r="H595" t="str">
            <v>赤</v>
          </cell>
          <cell r="I595" t="str">
            <v/>
          </cell>
          <cell r="J595" t="str">
            <v>サンテミリオン プルミエGC</v>
          </cell>
          <cell r="K595">
            <v>750</v>
          </cell>
          <cell r="L595" t="str">
            <v>93-95点</v>
          </cell>
          <cell r="M595">
            <v>420</v>
          </cell>
          <cell r="N595">
            <v>132</v>
          </cell>
          <cell r="O595">
            <v>350</v>
          </cell>
          <cell r="P595">
            <v>56013.16</v>
          </cell>
          <cell r="Q595">
            <v>93.75</v>
          </cell>
          <cell r="R595">
            <v>56256.91</v>
          </cell>
          <cell r="S595">
            <v>66424.600000000006</v>
          </cell>
          <cell r="T595">
            <v>132800</v>
          </cell>
          <cell r="U595">
            <v>55750</v>
          </cell>
          <cell r="V595">
            <v>65788.23529411765</v>
          </cell>
          <cell r="W595">
            <v>131600</v>
          </cell>
          <cell r="X595">
            <v>127600</v>
          </cell>
        </row>
        <row r="596">
          <cell r="B596" t="str">
            <v>9R263413</v>
          </cell>
          <cell r="C596" t="str">
            <v>完売</v>
          </cell>
          <cell r="D596"/>
          <cell r="E596">
            <v>0</v>
          </cell>
          <cell r="F596" t="str">
            <v>Ch.オーゾンヌ</v>
          </cell>
          <cell r="G596">
            <v>2013</v>
          </cell>
          <cell r="H596" t="str">
            <v>赤</v>
          </cell>
          <cell r="I596" t="str">
            <v/>
          </cell>
          <cell r="J596" t="str">
            <v>サンテミリオン プルミエGC</v>
          </cell>
          <cell r="K596">
            <v>750</v>
          </cell>
          <cell r="L596" t="str">
            <v>93-95点</v>
          </cell>
          <cell r="M596">
            <v>360</v>
          </cell>
          <cell r="N596">
            <v>132</v>
          </cell>
          <cell r="O596">
            <v>350</v>
          </cell>
          <cell r="P596">
            <v>48061.48</v>
          </cell>
          <cell r="Q596">
            <v>93.75</v>
          </cell>
          <cell r="R596">
            <v>48305.23</v>
          </cell>
          <cell r="S596">
            <v>57069.682352941185</v>
          </cell>
          <cell r="T596">
            <v>114100</v>
          </cell>
          <cell r="U596">
            <v>47875.66</v>
          </cell>
          <cell r="V596">
            <v>56524.30588235295</v>
          </cell>
          <cell r="W596">
            <v>113000</v>
          </cell>
          <cell r="X596">
            <v>112500</v>
          </cell>
        </row>
        <row r="597">
          <cell r="B597" t="str">
            <v>9R265997</v>
          </cell>
          <cell r="C597" t="str">
            <v>完売</v>
          </cell>
          <cell r="D597"/>
          <cell r="E597">
            <v>0</v>
          </cell>
          <cell r="F597" t="str">
            <v>Ch.カデ・ピオラ</v>
          </cell>
          <cell r="G597">
            <v>1997</v>
          </cell>
          <cell r="H597" t="str">
            <v>赤</v>
          </cell>
          <cell r="I597"/>
          <cell r="J597" t="str">
            <v>サンテミリオン GC</v>
          </cell>
          <cell r="K597">
            <v>750</v>
          </cell>
          <cell r="L597"/>
          <cell r="M597">
            <v>14.7</v>
          </cell>
          <cell r="N597">
            <v>132</v>
          </cell>
          <cell r="O597">
            <v>350</v>
          </cell>
          <cell r="P597">
            <v>2299.5615999999995</v>
          </cell>
          <cell r="Q597">
            <v>93.75</v>
          </cell>
          <cell r="R597">
            <v>2543.3115999999995</v>
          </cell>
          <cell r="S597">
            <v>3232.1312941176466</v>
          </cell>
          <cell r="T597">
            <v>6500</v>
          </cell>
          <cell r="U597">
            <v>0</v>
          </cell>
          <cell r="V597">
            <v>200</v>
          </cell>
          <cell r="W597">
            <v>400</v>
          </cell>
          <cell r="X597">
            <v>5000</v>
          </cell>
        </row>
        <row r="598">
          <cell r="B598" t="str">
            <v>9R262890</v>
          </cell>
          <cell r="C598">
            <v>6</v>
          </cell>
          <cell r="D598"/>
          <cell r="E598">
            <v>6</v>
          </cell>
          <cell r="F598" t="str">
            <v>Ch.カノン</v>
          </cell>
          <cell r="G598" t="str">
            <v>1990</v>
          </cell>
          <cell r="H598" t="str">
            <v>赤</v>
          </cell>
          <cell r="I598"/>
          <cell r="J598" t="str">
            <v>サンテミリオン プルミエGC</v>
          </cell>
          <cell r="K598">
            <v>750</v>
          </cell>
          <cell r="L598"/>
          <cell r="M598">
            <v>94.34</v>
          </cell>
          <cell r="N598">
            <v>132</v>
          </cell>
          <cell r="O598">
            <v>350</v>
          </cell>
          <cell r="P598">
            <v>12854.091520000002</v>
          </cell>
          <cell r="Q598">
            <v>93.75</v>
          </cell>
          <cell r="R598">
            <v>13097.841520000002</v>
          </cell>
          <cell r="S598">
            <v>15649.225317647062</v>
          </cell>
          <cell r="T598">
            <v>31300</v>
          </cell>
          <cell r="U598">
            <v>12890.5</v>
          </cell>
          <cell r="V598">
            <v>15365.294117647059</v>
          </cell>
          <cell r="W598">
            <v>30700</v>
          </cell>
          <cell r="X598">
            <v>31900</v>
          </cell>
        </row>
        <row r="599">
          <cell r="B599" t="str">
            <v>9R262804</v>
          </cell>
          <cell r="C599" t="str">
            <v>完売</v>
          </cell>
          <cell r="D599"/>
          <cell r="E599">
            <v>0</v>
          </cell>
          <cell r="F599" t="str">
            <v>Ch.カノン</v>
          </cell>
          <cell r="G599">
            <v>2004</v>
          </cell>
          <cell r="H599" t="str">
            <v>赤</v>
          </cell>
          <cell r="I599"/>
          <cell r="J599" t="str">
            <v>サンテミリオン プルミエGC</v>
          </cell>
          <cell r="K599">
            <v>750</v>
          </cell>
          <cell r="L599" t="str">
            <v>８９点</v>
          </cell>
          <cell r="M599">
            <v>79</v>
          </cell>
          <cell r="N599">
            <v>132</v>
          </cell>
          <cell r="O599">
            <v>350</v>
          </cell>
          <cell r="P599">
            <v>10821.111999999999</v>
          </cell>
          <cell r="Q599">
            <v>93.75</v>
          </cell>
          <cell r="R599">
            <v>11064.861999999999</v>
          </cell>
          <cell r="S599">
            <v>13257.484705882353</v>
          </cell>
          <cell r="T599">
            <v>26500</v>
          </cell>
          <cell r="U599">
            <v>10503</v>
          </cell>
          <cell r="V599">
            <v>12556.470588235294</v>
          </cell>
          <cell r="W599">
            <v>25100</v>
          </cell>
          <cell r="X599">
            <v>25000</v>
          </cell>
        </row>
        <row r="600">
          <cell r="B600" t="str">
            <v>9R262814</v>
          </cell>
          <cell r="C600">
            <v>22</v>
          </cell>
          <cell r="D600"/>
          <cell r="E600">
            <v>22</v>
          </cell>
          <cell r="F600" t="str">
            <v>Ch.カノン</v>
          </cell>
          <cell r="G600" t="str">
            <v>2014</v>
          </cell>
          <cell r="H600" t="str">
            <v>赤</v>
          </cell>
          <cell r="I600" t="str">
            <v/>
          </cell>
          <cell r="J600" t="str">
            <v>サンテミリオン プルミエGC</v>
          </cell>
          <cell r="K600">
            <v>750</v>
          </cell>
          <cell r="L600" t="str">
            <v>WA94</v>
          </cell>
          <cell r="M600">
            <v>69.400000000000006</v>
          </cell>
          <cell r="N600">
            <v>132</v>
          </cell>
          <cell r="O600">
            <v>350</v>
          </cell>
          <cell r="P600">
            <v>9548.8432000000012</v>
          </cell>
          <cell r="Q600">
            <v>93.75</v>
          </cell>
          <cell r="R600">
            <v>9792.5932000000012</v>
          </cell>
          <cell r="S600">
            <v>11760.697882352943</v>
          </cell>
          <cell r="T600">
            <v>23500</v>
          </cell>
          <cell r="U600">
            <v>9608</v>
          </cell>
          <cell r="V600">
            <v>11503.529411764706</v>
          </cell>
          <cell r="W600">
            <v>23000</v>
          </cell>
          <cell r="X600">
            <v>25100</v>
          </cell>
        </row>
        <row r="601">
          <cell r="B601" t="str">
            <v>9R262815</v>
          </cell>
          <cell r="C601">
            <v>9</v>
          </cell>
          <cell r="D601"/>
          <cell r="E601">
            <v>9</v>
          </cell>
          <cell r="F601" t="str">
            <v>Ch.カノン</v>
          </cell>
          <cell r="G601">
            <v>2015</v>
          </cell>
          <cell r="H601" t="str">
            <v>赤</v>
          </cell>
          <cell r="I601" t="str">
            <v/>
          </cell>
          <cell r="J601" t="str">
            <v>サンテミリオン プルミエGC</v>
          </cell>
          <cell r="K601">
            <v>750</v>
          </cell>
          <cell r="L601" t="str">
            <v>９７点（WS)</v>
          </cell>
          <cell r="M601">
            <v>205</v>
          </cell>
          <cell r="N601">
            <v>132</v>
          </cell>
          <cell r="O601">
            <v>350</v>
          </cell>
          <cell r="P601">
            <v>27519.64</v>
          </cell>
          <cell r="Q601">
            <v>93.75</v>
          </cell>
          <cell r="R601">
            <v>27763.39</v>
          </cell>
          <cell r="S601">
            <v>32902.811764705883</v>
          </cell>
          <cell r="T601">
            <v>65800</v>
          </cell>
          <cell r="U601">
            <v>25569</v>
          </cell>
          <cell r="V601">
            <v>30281.176470588238</v>
          </cell>
          <cell r="W601">
            <v>60600</v>
          </cell>
          <cell r="X601">
            <v>60000</v>
          </cell>
        </row>
        <row r="602">
          <cell r="B602" t="str">
            <v>9R261590</v>
          </cell>
          <cell r="C602" t="str">
            <v>完売</v>
          </cell>
          <cell r="D602"/>
          <cell r="E602">
            <v>0</v>
          </cell>
          <cell r="F602" t="str">
            <v>Ch.カノン・ラ・ガフリエール</v>
          </cell>
          <cell r="G602">
            <v>1990</v>
          </cell>
          <cell r="H602" t="str">
            <v>赤</v>
          </cell>
          <cell r="I602" t="str">
            <v>ステファン・フォン・ネイペルグ</v>
          </cell>
          <cell r="J602" t="str">
            <v>サンテミリオン プルミエGC</v>
          </cell>
          <cell r="K602">
            <v>750</v>
          </cell>
          <cell r="L602"/>
          <cell r="M602">
            <v>113</v>
          </cell>
          <cell r="N602">
            <v>132</v>
          </cell>
          <cell r="O602">
            <v>350</v>
          </cell>
          <cell r="P602">
            <v>15327.064</v>
          </cell>
          <cell r="Q602">
            <v>93.75</v>
          </cell>
          <cell r="R602">
            <v>15570.814</v>
          </cell>
          <cell r="S602">
            <v>18558.604705882353</v>
          </cell>
          <cell r="T602">
            <v>37100</v>
          </cell>
          <cell r="U602">
            <v>15155.5</v>
          </cell>
          <cell r="V602">
            <v>18030</v>
          </cell>
          <cell r="W602">
            <v>36100</v>
          </cell>
          <cell r="X602">
            <v>37000</v>
          </cell>
        </row>
        <row r="603">
          <cell r="B603" t="str">
            <v>9R261597</v>
          </cell>
          <cell r="C603">
            <v>2</v>
          </cell>
          <cell r="D603"/>
          <cell r="E603">
            <v>2</v>
          </cell>
          <cell r="F603" t="str">
            <v>Ch.カノン・ラ・ガフリエール</v>
          </cell>
          <cell r="G603">
            <v>1997</v>
          </cell>
          <cell r="H603" t="str">
            <v>赤</v>
          </cell>
          <cell r="I603" t="str">
            <v>ステファン・フォン・ネイペルグ</v>
          </cell>
          <cell r="J603" t="str">
            <v>サンテミリオン プルミエGC</v>
          </cell>
          <cell r="K603">
            <v>750</v>
          </cell>
          <cell r="L603" t="str">
            <v>90点</v>
          </cell>
          <cell r="M603">
            <v>60.19</v>
          </cell>
          <cell r="N603">
            <v>132</v>
          </cell>
          <cell r="O603">
            <v>350</v>
          </cell>
          <cell r="P603">
            <v>8328.2603199999994</v>
          </cell>
          <cell r="Q603">
            <v>93.75</v>
          </cell>
          <cell r="R603">
            <v>8572.0103199999994</v>
          </cell>
          <cell r="S603">
            <v>10324.718023529411</v>
          </cell>
          <cell r="T603">
            <v>20600</v>
          </cell>
          <cell r="U603">
            <v>8017.5</v>
          </cell>
          <cell r="V603">
            <v>9632.3529411764703</v>
          </cell>
          <cell r="W603">
            <v>19300</v>
          </cell>
          <cell r="X603">
            <v>19200</v>
          </cell>
        </row>
        <row r="604">
          <cell r="B604" t="str">
            <v>9R268876</v>
          </cell>
          <cell r="C604" t="str">
            <v>完売</v>
          </cell>
          <cell r="D604"/>
          <cell r="E604">
            <v>0</v>
          </cell>
          <cell r="F604" t="str">
            <v>Ch.カルディナル・ヴィルモーラン</v>
          </cell>
          <cell r="G604">
            <v>1976</v>
          </cell>
          <cell r="H604" t="str">
            <v>赤</v>
          </cell>
          <cell r="I604" t="str">
            <v>フィリップ・カリーユ</v>
          </cell>
          <cell r="J604" t="str">
            <v>サンテミリオン GC</v>
          </cell>
          <cell r="K604">
            <v>750</v>
          </cell>
          <cell r="L604" t="str">
            <v>蔵出し古酒</v>
          </cell>
          <cell r="M604">
            <v>39.6</v>
          </cell>
          <cell r="N604">
            <v>132</v>
          </cell>
          <cell r="O604">
            <v>350</v>
          </cell>
          <cell r="P604">
            <v>5599.5087999999996</v>
          </cell>
          <cell r="Q604">
            <v>93.75</v>
          </cell>
          <cell r="R604">
            <v>5843.2587999999996</v>
          </cell>
          <cell r="S604">
            <v>7114.4221176470583</v>
          </cell>
          <cell r="T604">
            <v>14200</v>
          </cell>
          <cell r="U604">
            <v>0</v>
          </cell>
          <cell r="V604">
            <v>200</v>
          </cell>
          <cell r="W604">
            <v>400</v>
          </cell>
          <cell r="X604">
            <v>11600</v>
          </cell>
        </row>
        <row r="605">
          <cell r="B605" t="str">
            <v>9R263709</v>
          </cell>
          <cell r="C605" t="str">
            <v>完売</v>
          </cell>
          <cell r="D605"/>
          <cell r="E605">
            <v>0</v>
          </cell>
          <cell r="F605" t="str">
            <v>Ch.キノー・ランクロ</v>
          </cell>
          <cell r="G605">
            <v>2009</v>
          </cell>
          <cell r="H605" t="str">
            <v>赤</v>
          </cell>
          <cell r="I605"/>
          <cell r="J605" t="str">
            <v>サンテミリオン GC</v>
          </cell>
          <cell r="K605">
            <v>750</v>
          </cell>
          <cell r="L605" t="str">
            <v>９０点＋</v>
          </cell>
          <cell r="M605">
            <v>20</v>
          </cell>
          <cell r="N605">
            <v>132</v>
          </cell>
          <cell r="O605">
            <v>350</v>
          </cell>
          <cell r="P605">
            <v>3001.96</v>
          </cell>
          <cell r="Q605">
            <v>93.75</v>
          </cell>
          <cell r="R605">
            <v>3245.71</v>
          </cell>
          <cell r="S605">
            <v>4058.4823529411765</v>
          </cell>
          <cell r="T605">
            <v>8100</v>
          </cell>
          <cell r="U605">
            <v>3207.33</v>
          </cell>
          <cell r="V605">
            <v>3973.329411764706</v>
          </cell>
          <cell r="W605">
            <v>7900</v>
          </cell>
          <cell r="X605">
            <v>7600</v>
          </cell>
        </row>
        <row r="606">
          <cell r="B606" t="str">
            <v>9R271293</v>
          </cell>
          <cell r="C606" t="str">
            <v>完売</v>
          </cell>
          <cell r="D606"/>
          <cell r="E606">
            <v>0</v>
          </cell>
          <cell r="F606" t="str">
            <v>Ch.キュレ・ボン</v>
          </cell>
          <cell r="G606">
            <v>1993</v>
          </cell>
          <cell r="H606" t="str">
            <v>赤</v>
          </cell>
          <cell r="I606" t="str">
            <v>シャネル（現在は、カノンと統合）</v>
          </cell>
          <cell r="J606" t="str">
            <v>サンテミリオン GC</v>
          </cell>
          <cell r="K606">
            <v>750</v>
          </cell>
          <cell r="L606" t="str">
            <v>蔵出し古酒</v>
          </cell>
          <cell r="M606">
            <v>16.5</v>
          </cell>
          <cell r="N606">
            <v>132</v>
          </cell>
          <cell r="O606">
            <v>350</v>
          </cell>
          <cell r="P606">
            <v>2538.1120000000001</v>
          </cell>
          <cell r="Q606">
            <v>93.75</v>
          </cell>
          <cell r="R606">
            <v>2781.8620000000001</v>
          </cell>
          <cell r="S606">
            <v>3512.778823529412</v>
          </cell>
          <cell r="T606">
            <v>7000</v>
          </cell>
          <cell r="U606">
            <v>2113</v>
          </cell>
          <cell r="V606">
            <v>2685.8823529411766</v>
          </cell>
          <cell r="W606">
            <v>5400</v>
          </cell>
          <cell r="X606">
            <v>5500</v>
          </cell>
        </row>
        <row r="607">
          <cell r="B607" t="str">
            <v>9R276210</v>
          </cell>
          <cell r="C607" t="str">
            <v>完売</v>
          </cell>
          <cell r="D607"/>
          <cell r="E607">
            <v>0</v>
          </cell>
          <cell r="F607" t="str">
            <v xml:space="preserve">Ch.クーヴァン・デ・ジャコバン </v>
          </cell>
          <cell r="G607">
            <v>2010</v>
          </cell>
          <cell r="H607" t="str">
            <v>赤</v>
          </cell>
          <cell r="I607"/>
          <cell r="J607" t="str">
            <v>サンテミリオン GC</v>
          </cell>
          <cell r="K607">
            <v>750</v>
          </cell>
          <cell r="L607"/>
          <cell r="M607">
            <v>24.9</v>
          </cell>
          <cell r="N607">
            <v>132</v>
          </cell>
          <cell r="O607">
            <v>350</v>
          </cell>
          <cell r="P607">
            <v>3651.3471999999997</v>
          </cell>
          <cell r="Q607">
            <v>93.75</v>
          </cell>
          <cell r="R607">
            <v>3895.0971999999997</v>
          </cell>
          <cell r="S607">
            <v>4822.4672941176468</v>
          </cell>
          <cell r="T607">
            <v>9600</v>
          </cell>
          <cell r="U607">
            <v>3437.5</v>
          </cell>
          <cell r="V607">
            <v>4244.1176470588234</v>
          </cell>
          <cell r="W607">
            <v>8500</v>
          </cell>
          <cell r="X607">
            <v>9200</v>
          </cell>
        </row>
        <row r="608">
          <cell r="B608" t="str">
            <v>9R269715</v>
          </cell>
          <cell r="C608" t="str">
            <v>完売</v>
          </cell>
          <cell r="D608"/>
          <cell r="E608">
            <v>0</v>
          </cell>
          <cell r="F608" t="str">
            <v>Ch.グラシア</v>
          </cell>
          <cell r="G608">
            <v>2015</v>
          </cell>
          <cell r="H608" t="str">
            <v>赤</v>
          </cell>
          <cell r="I608"/>
          <cell r="J608" t="str">
            <v>サンテミリオン GC</v>
          </cell>
          <cell r="K608">
            <v>750</v>
          </cell>
          <cell r="L608" t="str">
            <v>95点</v>
          </cell>
          <cell r="M608">
            <v>67.349999999999994</v>
          </cell>
          <cell r="N608">
            <v>132</v>
          </cell>
          <cell r="O608">
            <v>350</v>
          </cell>
          <cell r="P608">
            <v>9277.1607999999997</v>
          </cell>
          <cell r="Q608">
            <v>93.75</v>
          </cell>
          <cell r="R608">
            <v>9520.9107999999997</v>
          </cell>
          <cell r="S608">
            <v>11441.071529411765</v>
          </cell>
          <cell r="T608">
            <v>22900</v>
          </cell>
          <cell r="U608">
            <v>8626.33</v>
          </cell>
          <cell r="V608">
            <v>10348.623529411765</v>
          </cell>
          <cell r="W608">
            <v>20700</v>
          </cell>
          <cell r="X608">
            <v>22000</v>
          </cell>
        </row>
        <row r="609">
          <cell r="B609" t="str">
            <v>9R267003</v>
          </cell>
          <cell r="C609" t="str">
            <v>完売</v>
          </cell>
          <cell r="D609"/>
          <cell r="E609">
            <v>0</v>
          </cell>
          <cell r="F609" t="str">
            <v>Ch.グラン・コルバン・デスパーニュ</v>
          </cell>
          <cell r="G609">
            <v>2003</v>
          </cell>
          <cell r="H609" t="str">
            <v>赤</v>
          </cell>
          <cell r="I609"/>
          <cell r="J609" t="str">
            <v>サンテミリオン GC</v>
          </cell>
          <cell r="K609">
            <v>750</v>
          </cell>
          <cell r="L609"/>
          <cell r="M609">
            <v>17</v>
          </cell>
          <cell r="N609">
            <v>132</v>
          </cell>
          <cell r="O609">
            <v>350</v>
          </cell>
          <cell r="P609">
            <v>2604.3760000000002</v>
          </cell>
          <cell r="Q609">
            <v>93.75</v>
          </cell>
          <cell r="R609">
            <v>2848.1260000000002</v>
          </cell>
          <cell r="S609">
            <v>3590.7364705882355</v>
          </cell>
          <cell r="T609">
            <v>7200</v>
          </cell>
          <cell r="U609">
            <v>0</v>
          </cell>
          <cell r="V609">
            <v>200</v>
          </cell>
          <cell r="W609">
            <v>400</v>
          </cell>
          <cell r="X609">
            <v>6000</v>
          </cell>
        </row>
        <row r="610">
          <cell r="B610" t="str">
            <v>9R271815</v>
          </cell>
          <cell r="C610" t="str">
            <v>完売</v>
          </cell>
          <cell r="D610"/>
          <cell r="E610">
            <v>0</v>
          </cell>
          <cell r="F610" t="str">
            <v>Ch.グラン・ポンテ</v>
          </cell>
          <cell r="G610">
            <v>2015</v>
          </cell>
          <cell r="H610" t="str">
            <v>赤</v>
          </cell>
          <cell r="I610"/>
          <cell r="J610" t="str">
            <v>サンテミリオン GC</v>
          </cell>
          <cell r="K610">
            <v>750</v>
          </cell>
          <cell r="L610"/>
          <cell r="M610">
            <v>20</v>
          </cell>
          <cell r="N610">
            <v>132</v>
          </cell>
          <cell r="O610">
            <v>350</v>
          </cell>
          <cell r="P610">
            <v>3001.96</v>
          </cell>
          <cell r="Q610">
            <v>93.75</v>
          </cell>
          <cell r="R610">
            <v>3245.71</v>
          </cell>
          <cell r="S610">
            <v>4058.4823529411765</v>
          </cell>
          <cell r="T610">
            <v>8100</v>
          </cell>
          <cell r="U610">
            <v>3121.45</v>
          </cell>
          <cell r="V610">
            <v>3872.2941176470586</v>
          </cell>
          <cell r="W610">
            <v>7700</v>
          </cell>
          <cell r="X610">
            <v>8500</v>
          </cell>
        </row>
        <row r="611">
          <cell r="B611" t="str">
            <v>9R261608</v>
          </cell>
          <cell r="C611">
            <v>5</v>
          </cell>
          <cell r="D611"/>
          <cell r="E611">
            <v>5</v>
          </cell>
          <cell r="F611" t="str">
            <v>Ch.グラン・メーヌ</v>
          </cell>
          <cell r="G611">
            <v>2008</v>
          </cell>
          <cell r="H611" t="str">
            <v>赤</v>
          </cell>
          <cell r="I611" t="str">
            <v/>
          </cell>
          <cell r="J611" t="str">
            <v>サンテミリオン GC</v>
          </cell>
          <cell r="K611">
            <v>750</v>
          </cell>
          <cell r="L611"/>
          <cell r="M611">
            <v>32.9</v>
          </cell>
          <cell r="N611">
            <v>132</v>
          </cell>
          <cell r="O611">
            <v>350</v>
          </cell>
          <cell r="P611">
            <v>4711.5712000000003</v>
          </cell>
          <cell r="Q611">
            <v>93.75</v>
          </cell>
          <cell r="R611">
            <v>4955.3212000000003</v>
          </cell>
          <cell r="S611">
            <v>6069.7896470588239</v>
          </cell>
          <cell r="T611">
            <v>12100</v>
          </cell>
          <cell r="U611">
            <v>5034.83</v>
          </cell>
          <cell r="V611">
            <v>6123.3294117647056</v>
          </cell>
          <cell r="W611">
            <v>12200</v>
          </cell>
          <cell r="X611">
            <v>12800</v>
          </cell>
        </row>
        <row r="612">
          <cell r="B612" t="str">
            <v>9R261609</v>
          </cell>
          <cell r="C612" t="str">
            <v>完売</v>
          </cell>
          <cell r="D612"/>
          <cell r="E612">
            <v>0</v>
          </cell>
          <cell r="F612" t="str">
            <v>Ch.グラン・メーヌ</v>
          </cell>
          <cell r="G612">
            <v>2009</v>
          </cell>
          <cell r="H612" t="str">
            <v>赤</v>
          </cell>
          <cell r="I612"/>
          <cell r="J612" t="str">
            <v>サンテミリオン GC</v>
          </cell>
          <cell r="K612">
            <v>750</v>
          </cell>
          <cell r="L612" t="str">
            <v>９３点</v>
          </cell>
          <cell r="M612">
            <v>27.6</v>
          </cell>
          <cell r="N612">
            <v>132</v>
          </cell>
          <cell r="O612">
            <v>350</v>
          </cell>
          <cell r="P612">
            <v>4009.1728000000003</v>
          </cell>
          <cell r="Q612">
            <v>93.75</v>
          </cell>
          <cell r="R612">
            <v>4252.9228000000003</v>
          </cell>
          <cell r="S612">
            <v>5243.4385882352944</v>
          </cell>
          <cell r="T612">
            <v>10500</v>
          </cell>
          <cell r="U612">
            <v>4989</v>
          </cell>
          <cell r="V612">
            <v>6069.4117647058829</v>
          </cell>
          <cell r="W612">
            <v>12100</v>
          </cell>
          <cell r="X612">
            <v>7700</v>
          </cell>
        </row>
        <row r="613">
          <cell r="B613" t="str">
            <v>9R264098</v>
          </cell>
          <cell r="C613">
            <v>7</v>
          </cell>
          <cell r="D613"/>
          <cell r="E613">
            <v>7</v>
          </cell>
          <cell r="F613" t="str">
            <v>Ch.グロ・デ・ジャコバン</v>
          </cell>
          <cell r="G613" t="str">
            <v>1998</v>
          </cell>
          <cell r="H613" t="str">
            <v>赤</v>
          </cell>
          <cell r="I613"/>
          <cell r="J613" t="str">
            <v>サンテミリオン GC</v>
          </cell>
          <cell r="K613">
            <v>750</v>
          </cell>
          <cell r="L613"/>
          <cell r="M613">
            <v>25.47</v>
          </cell>
          <cell r="N613">
            <v>132</v>
          </cell>
          <cell r="O613">
            <v>350</v>
          </cell>
          <cell r="P613">
            <v>3726.88816</v>
          </cell>
          <cell r="Q613">
            <v>93.75</v>
          </cell>
          <cell r="R613">
            <v>3970.63816</v>
          </cell>
          <cell r="S613">
            <v>4911.3390117647059</v>
          </cell>
          <cell r="T613">
            <v>9800</v>
          </cell>
          <cell r="U613">
            <v>4057.57</v>
          </cell>
          <cell r="V613">
            <v>4973.6117647058827</v>
          </cell>
          <cell r="W613">
            <v>9900</v>
          </cell>
          <cell r="X613">
            <v>10200</v>
          </cell>
        </row>
        <row r="614">
          <cell r="B614" t="str">
            <v>9R264000</v>
          </cell>
          <cell r="C614" t="str">
            <v>完売</v>
          </cell>
          <cell r="D614"/>
          <cell r="E614">
            <v>0</v>
          </cell>
          <cell r="F614" t="str">
            <v>Ch.グロ・デ・ジャコバン</v>
          </cell>
          <cell r="G614">
            <v>2000</v>
          </cell>
          <cell r="H614" t="str">
            <v>赤</v>
          </cell>
          <cell r="I614"/>
          <cell r="J614" t="str">
            <v>サンテミリオン GC</v>
          </cell>
          <cell r="K614">
            <v>750</v>
          </cell>
          <cell r="L614"/>
          <cell r="M614">
            <v>27</v>
          </cell>
          <cell r="N614">
            <v>132</v>
          </cell>
          <cell r="O614">
            <v>350</v>
          </cell>
          <cell r="P614">
            <v>3929.6559999999999</v>
          </cell>
          <cell r="Q614">
            <v>93.75</v>
          </cell>
          <cell r="R614">
            <v>4173.4059999999999</v>
          </cell>
          <cell r="S614">
            <v>5149.889411764706</v>
          </cell>
          <cell r="T614">
            <v>10300</v>
          </cell>
          <cell r="U614">
            <v>0</v>
          </cell>
          <cell r="V614">
            <v>200</v>
          </cell>
          <cell r="W614">
            <v>400</v>
          </cell>
          <cell r="X614">
            <v>9500</v>
          </cell>
        </row>
        <row r="615">
          <cell r="B615" t="str">
            <v>9R267303</v>
          </cell>
          <cell r="C615" t="str">
            <v>完売</v>
          </cell>
          <cell r="D615"/>
          <cell r="E615">
            <v>0</v>
          </cell>
          <cell r="F615" t="str">
            <v>Ch.クロ・ド・サルプ</v>
          </cell>
          <cell r="G615">
            <v>2003</v>
          </cell>
          <cell r="H615" t="str">
            <v>赤</v>
          </cell>
          <cell r="I615" t="str">
            <v/>
          </cell>
          <cell r="J615" t="str">
            <v>サンテミリオン GC</v>
          </cell>
          <cell r="K615">
            <v>750</v>
          </cell>
          <cell r="L615" t="str">
            <v>93点</v>
          </cell>
          <cell r="M615">
            <v>48</v>
          </cell>
          <cell r="N615">
            <v>132</v>
          </cell>
          <cell r="O615">
            <v>350</v>
          </cell>
          <cell r="P615">
            <v>6712.7439999999997</v>
          </cell>
          <cell r="Q615">
            <v>93.75</v>
          </cell>
          <cell r="R615">
            <v>6956.4939999999997</v>
          </cell>
          <cell r="S615">
            <v>8424.1105882352931</v>
          </cell>
          <cell r="T615">
            <v>16800</v>
          </cell>
          <cell r="U615">
            <v>7007</v>
          </cell>
          <cell r="V615">
            <v>8443.5294117647063</v>
          </cell>
          <cell r="W615">
            <v>16900</v>
          </cell>
          <cell r="X615">
            <v>16700</v>
          </cell>
        </row>
        <row r="616">
          <cell r="B616" t="str">
            <v>9R266010</v>
          </cell>
          <cell r="C616" t="str">
            <v>完売</v>
          </cell>
          <cell r="D616"/>
          <cell r="E616">
            <v>0</v>
          </cell>
          <cell r="F616" t="str">
            <v>Ch.クロワ・フィジャック</v>
          </cell>
          <cell r="G616">
            <v>2010</v>
          </cell>
          <cell r="H616" t="str">
            <v>赤</v>
          </cell>
          <cell r="I616"/>
          <cell r="J616" t="str">
            <v>サンテミリオン GC</v>
          </cell>
          <cell r="K616">
            <v>750</v>
          </cell>
          <cell r="L616"/>
          <cell r="M616">
            <v>11.75</v>
          </cell>
          <cell r="N616">
            <v>132</v>
          </cell>
          <cell r="O616">
            <v>350</v>
          </cell>
          <cell r="P616">
            <v>1908.604</v>
          </cell>
          <cell r="Q616">
            <v>93.75</v>
          </cell>
          <cell r="R616">
            <v>2152.3540000000003</v>
          </cell>
          <cell r="S616">
            <v>2772.1811764705885</v>
          </cell>
          <cell r="T616">
            <v>5500</v>
          </cell>
          <cell r="U616">
            <v>1663</v>
          </cell>
          <cell r="V616">
            <v>2156.4705882352941</v>
          </cell>
          <cell r="W616">
            <v>4300</v>
          </cell>
          <cell r="X616">
            <v>4500</v>
          </cell>
        </row>
        <row r="617">
          <cell r="B617" t="str">
            <v>9R268012</v>
          </cell>
          <cell r="C617">
            <v>5</v>
          </cell>
          <cell r="D617"/>
          <cell r="E617">
            <v>5</v>
          </cell>
          <cell r="F617" t="str">
            <v>Ch.クロワ・ド・ラブリー</v>
          </cell>
          <cell r="G617" t="str">
            <v>2012</v>
          </cell>
          <cell r="H617" t="str">
            <v>赤</v>
          </cell>
          <cell r="I617" t="str">
            <v>ミッシェル・プジオ＆テュヌヴァン</v>
          </cell>
          <cell r="J617" t="str">
            <v>サンテミリオン</v>
          </cell>
          <cell r="K617">
            <v>750</v>
          </cell>
          <cell r="L617"/>
          <cell r="M617">
            <v>33</v>
          </cell>
          <cell r="N617">
            <v>132</v>
          </cell>
          <cell r="O617">
            <v>350</v>
          </cell>
          <cell r="P617">
            <v>4724.8239999999996</v>
          </cell>
          <cell r="Q617">
            <v>93.75</v>
          </cell>
          <cell r="R617">
            <v>4968.5739999999996</v>
          </cell>
          <cell r="S617">
            <v>6085.3811764705879</v>
          </cell>
          <cell r="T617">
            <v>12200</v>
          </cell>
          <cell r="U617">
            <v>5153.8</v>
          </cell>
          <cell r="V617">
            <v>6263.2941176470595</v>
          </cell>
          <cell r="W617">
            <v>12500</v>
          </cell>
          <cell r="X617">
            <v>12600</v>
          </cell>
        </row>
        <row r="618">
          <cell r="B618" t="str">
            <v>9R271198</v>
          </cell>
          <cell r="C618" t="str">
            <v>完売</v>
          </cell>
          <cell r="D618"/>
          <cell r="E618">
            <v>0</v>
          </cell>
          <cell r="F618" t="str">
            <v>Ch.ゴーデ・サン・ジュリアン</v>
          </cell>
          <cell r="G618">
            <v>1998</v>
          </cell>
          <cell r="H618" t="str">
            <v>赤</v>
          </cell>
          <cell r="I618"/>
          <cell r="J618" t="str">
            <v>サンテミリオン GC</v>
          </cell>
          <cell r="K618">
            <v>750</v>
          </cell>
          <cell r="L618"/>
          <cell r="M618">
            <v>18.5</v>
          </cell>
          <cell r="N618">
            <v>132</v>
          </cell>
          <cell r="O618">
            <v>350</v>
          </cell>
          <cell r="P618">
            <v>2803.1680000000001</v>
          </cell>
          <cell r="Q618">
            <v>93.75</v>
          </cell>
          <cell r="R618">
            <v>3046.9180000000001</v>
          </cell>
          <cell r="S618">
            <v>3824.6094117647062</v>
          </cell>
          <cell r="T618">
            <v>7600</v>
          </cell>
          <cell r="U618">
            <v>2393</v>
          </cell>
          <cell r="V618">
            <v>3015.294117647059</v>
          </cell>
          <cell r="W618">
            <v>6000</v>
          </cell>
          <cell r="X618">
            <v>6500</v>
          </cell>
        </row>
        <row r="619">
          <cell r="B619" t="str">
            <v>9R274203</v>
          </cell>
          <cell r="C619" t="str">
            <v>完売</v>
          </cell>
          <cell r="D619"/>
          <cell r="E619">
            <v>0</v>
          </cell>
          <cell r="F619" t="str">
            <v>Ch.コート・ド・バロー</v>
          </cell>
          <cell r="G619">
            <v>2003</v>
          </cell>
          <cell r="H619" t="str">
            <v>赤</v>
          </cell>
          <cell r="I619"/>
          <cell r="J619" t="str">
            <v>サンテミリオン GC</v>
          </cell>
          <cell r="K619">
            <v>750</v>
          </cell>
          <cell r="L619" t="str">
            <v>８７-９０点</v>
          </cell>
          <cell r="M619">
            <v>12.5</v>
          </cell>
          <cell r="N619">
            <v>132</v>
          </cell>
          <cell r="O619">
            <v>350</v>
          </cell>
          <cell r="P619">
            <v>2008</v>
          </cell>
          <cell r="Q619">
            <v>93.75</v>
          </cell>
          <cell r="R619">
            <v>2251.75</v>
          </cell>
          <cell r="S619">
            <v>2889.1176470588234</v>
          </cell>
          <cell r="T619">
            <v>5800</v>
          </cell>
          <cell r="U619">
            <v>2097.13</v>
          </cell>
          <cell r="V619">
            <v>2667.2117647058826</v>
          </cell>
          <cell r="W619">
            <v>5300</v>
          </cell>
          <cell r="X619">
            <v>5100</v>
          </cell>
        </row>
        <row r="620">
          <cell r="B620" t="str">
            <v>9R266910</v>
          </cell>
          <cell r="C620" t="str">
            <v>完売</v>
          </cell>
          <cell r="D620"/>
          <cell r="E620">
            <v>0</v>
          </cell>
          <cell r="F620" t="str">
            <v>Ch.コルバン</v>
          </cell>
          <cell r="G620">
            <v>2010</v>
          </cell>
          <cell r="H620" t="str">
            <v>赤</v>
          </cell>
          <cell r="I620"/>
          <cell r="J620" t="str">
            <v>サンテミリオン GC</v>
          </cell>
          <cell r="K620">
            <v>750</v>
          </cell>
          <cell r="L620" t="str">
            <v>９１　９３点</v>
          </cell>
          <cell r="M620">
            <v>19.8</v>
          </cell>
          <cell r="N620">
            <v>132</v>
          </cell>
          <cell r="O620">
            <v>350</v>
          </cell>
          <cell r="P620">
            <v>2975.4544000000001</v>
          </cell>
          <cell r="Q620">
            <v>93.75</v>
          </cell>
          <cell r="R620">
            <v>3219.2044000000001</v>
          </cell>
          <cell r="S620">
            <v>4027.2992941176472</v>
          </cell>
          <cell r="T620">
            <v>8100</v>
          </cell>
          <cell r="U620">
            <v>2950.2</v>
          </cell>
          <cell r="V620">
            <v>3670.8235294117644</v>
          </cell>
          <cell r="W620">
            <v>7300</v>
          </cell>
          <cell r="X620">
            <v>7300</v>
          </cell>
        </row>
        <row r="621">
          <cell r="B621" t="str">
            <v>9R274105</v>
          </cell>
          <cell r="C621" t="str">
            <v>完売</v>
          </cell>
          <cell r="D621"/>
          <cell r="E621">
            <v>0</v>
          </cell>
          <cell r="F621" t="str">
            <v>Ch.シマール</v>
          </cell>
          <cell r="G621">
            <v>2005</v>
          </cell>
          <cell r="H621" t="str">
            <v>赤</v>
          </cell>
          <cell r="I621" t="str">
            <v>アラン・ヴォーティエ（オーゾンヌ）</v>
          </cell>
          <cell r="J621" t="str">
            <v>サンテミリオン</v>
          </cell>
          <cell r="K621">
            <v>750</v>
          </cell>
          <cell r="L621"/>
          <cell r="M621">
            <v>11.9</v>
          </cell>
          <cell r="N621">
            <v>132</v>
          </cell>
          <cell r="O621">
            <v>350</v>
          </cell>
          <cell r="P621">
            <v>1928.4831999999999</v>
          </cell>
          <cell r="Q621">
            <v>93.75</v>
          </cell>
          <cell r="R621">
            <v>2172.2331999999997</v>
          </cell>
          <cell r="S621">
            <v>2795.568470588235</v>
          </cell>
          <cell r="T621">
            <v>5600</v>
          </cell>
          <cell r="U621">
            <v>1868.13</v>
          </cell>
          <cell r="V621">
            <v>2397.8000000000002</v>
          </cell>
          <cell r="W621">
            <v>4800</v>
          </cell>
          <cell r="X621">
            <v>4700</v>
          </cell>
        </row>
        <row r="622">
          <cell r="B622" t="str">
            <v>9R263553</v>
          </cell>
          <cell r="C622" t="str">
            <v>完売</v>
          </cell>
          <cell r="D622"/>
          <cell r="E622">
            <v>0</v>
          </cell>
          <cell r="F622" t="str">
            <v>Ch.シュヴァル・ブラン</v>
          </cell>
          <cell r="G622">
            <v>1953</v>
          </cell>
          <cell r="H622" t="str">
            <v>赤</v>
          </cell>
          <cell r="I622"/>
          <cell r="J622" t="str">
            <v>サンテミリオン プルミエGC</v>
          </cell>
          <cell r="K622">
            <v>750</v>
          </cell>
          <cell r="L622" t="str">
            <v>９５点</v>
          </cell>
          <cell r="M622">
            <v>1385</v>
          </cell>
          <cell r="N622">
            <v>132</v>
          </cell>
          <cell r="O622">
            <v>350</v>
          </cell>
          <cell r="P622">
            <v>183902.68</v>
          </cell>
          <cell r="Q622">
            <v>93.75</v>
          </cell>
          <cell r="R622">
            <v>184146.43</v>
          </cell>
          <cell r="S622">
            <v>216882.85882352942</v>
          </cell>
          <cell r="T622">
            <v>433800</v>
          </cell>
          <cell r="U622">
            <v>139813</v>
          </cell>
          <cell r="V622">
            <v>164685.88235294117</v>
          </cell>
          <cell r="W622">
            <v>329400</v>
          </cell>
          <cell r="X622">
            <v>358000</v>
          </cell>
        </row>
        <row r="623">
          <cell r="B623" t="str">
            <v>9R263512</v>
          </cell>
          <cell r="C623" t="str">
            <v>完売</v>
          </cell>
          <cell r="D623"/>
          <cell r="E623">
            <v>0</v>
          </cell>
          <cell r="F623" t="str">
            <v>Ch.シュヴァル・ブラン</v>
          </cell>
          <cell r="G623">
            <v>2012</v>
          </cell>
          <cell r="H623" t="str">
            <v>赤</v>
          </cell>
          <cell r="I623" t="str">
            <v/>
          </cell>
          <cell r="J623" t="str">
            <v>サンテミリオン プルミエGC</v>
          </cell>
          <cell r="K623">
            <v>750</v>
          </cell>
          <cell r="L623" t="str">
            <v>９４－９６点</v>
          </cell>
          <cell r="M623">
            <v>350</v>
          </cell>
          <cell r="N623">
            <v>132</v>
          </cell>
          <cell r="O623">
            <v>350</v>
          </cell>
          <cell r="P623">
            <v>46736.2</v>
          </cell>
          <cell r="Q623">
            <v>93.75</v>
          </cell>
          <cell r="R623">
            <v>46979.95</v>
          </cell>
          <cell r="S623">
            <v>55510.529411764706</v>
          </cell>
          <cell r="T623">
            <v>111000</v>
          </cell>
          <cell r="U623">
            <v>43193</v>
          </cell>
          <cell r="V623">
            <v>51015.294117647063</v>
          </cell>
          <cell r="W623">
            <v>102000</v>
          </cell>
          <cell r="X623">
            <v>100000</v>
          </cell>
        </row>
        <row r="624">
          <cell r="B624" t="str">
            <v>9R263513</v>
          </cell>
          <cell r="C624" t="str">
            <v>完売</v>
          </cell>
          <cell r="D624"/>
          <cell r="E624">
            <v>0</v>
          </cell>
          <cell r="F624" t="str">
            <v>Ch.シュヴァル・ブラン</v>
          </cell>
          <cell r="G624">
            <v>2013</v>
          </cell>
          <cell r="H624" t="str">
            <v>赤</v>
          </cell>
          <cell r="I624"/>
          <cell r="J624" t="str">
            <v>サンテミリオン プルミエGC</v>
          </cell>
          <cell r="K624">
            <v>750</v>
          </cell>
          <cell r="L624" t="str">
            <v>８９－９１点</v>
          </cell>
          <cell r="M624">
            <v>340</v>
          </cell>
          <cell r="N624">
            <v>132</v>
          </cell>
          <cell r="O624">
            <v>350</v>
          </cell>
          <cell r="P624">
            <v>45410.92</v>
          </cell>
          <cell r="Q624">
            <v>93.75</v>
          </cell>
          <cell r="R624">
            <v>45654.67</v>
          </cell>
          <cell r="S624">
            <v>53951.376470588235</v>
          </cell>
          <cell r="T624">
            <v>107900</v>
          </cell>
          <cell r="U624">
            <v>43315.66</v>
          </cell>
          <cell r="V624">
            <v>51159.600000000006</v>
          </cell>
          <cell r="W624">
            <v>102300</v>
          </cell>
          <cell r="X624">
            <v>100400</v>
          </cell>
        </row>
        <row r="625">
          <cell r="B625" t="str">
            <v>9R263516</v>
          </cell>
          <cell r="C625">
            <v>5</v>
          </cell>
          <cell r="D625"/>
          <cell r="E625">
            <v>5</v>
          </cell>
          <cell r="F625" t="str">
            <v>Ch.シュヴァル・ブラン</v>
          </cell>
          <cell r="G625">
            <v>2016</v>
          </cell>
          <cell r="H625" t="str">
            <v>赤</v>
          </cell>
          <cell r="I625" t="str">
            <v/>
          </cell>
          <cell r="J625" t="str">
            <v>サンテミリオン プルミエGC</v>
          </cell>
          <cell r="K625">
            <v>750</v>
          </cell>
          <cell r="L625"/>
          <cell r="M625">
            <v>540</v>
          </cell>
          <cell r="N625">
            <v>132</v>
          </cell>
          <cell r="O625">
            <v>350</v>
          </cell>
          <cell r="P625">
            <v>71916.52</v>
          </cell>
          <cell r="Q625">
            <v>93.75</v>
          </cell>
          <cell r="R625">
            <v>72160.27</v>
          </cell>
          <cell r="S625">
            <v>85134.435294117648</v>
          </cell>
          <cell r="T625">
            <v>170300</v>
          </cell>
          <cell r="U625">
            <v>66284.83</v>
          </cell>
          <cell r="V625">
            <v>78182.152941176479</v>
          </cell>
          <cell r="W625">
            <v>156400</v>
          </cell>
          <cell r="X625">
            <v>160000</v>
          </cell>
        </row>
        <row r="626">
          <cell r="B626" t="str">
            <v>9R267215</v>
          </cell>
          <cell r="C626" t="str">
            <v>完売</v>
          </cell>
          <cell r="D626"/>
          <cell r="E626">
            <v>0</v>
          </cell>
          <cell r="F626" t="str">
            <v>Ch.ショーヴァン</v>
          </cell>
          <cell r="G626">
            <v>2015</v>
          </cell>
          <cell r="H626" t="str">
            <v>赤</v>
          </cell>
          <cell r="I626" t="str">
            <v/>
          </cell>
          <cell r="J626" t="str">
            <v>サンテミリオン GC</v>
          </cell>
          <cell r="K626">
            <v>750</v>
          </cell>
          <cell r="L626" t="str">
            <v>９１－９３点</v>
          </cell>
          <cell r="M626">
            <v>24</v>
          </cell>
          <cell r="N626">
            <v>132</v>
          </cell>
          <cell r="O626">
            <v>350</v>
          </cell>
          <cell r="P626">
            <v>3532.0720000000001</v>
          </cell>
          <cell r="Q626">
            <v>93.75</v>
          </cell>
          <cell r="R626">
            <v>3775.8220000000001</v>
          </cell>
          <cell r="S626">
            <v>4682.1435294117646</v>
          </cell>
          <cell r="T626">
            <v>9400</v>
          </cell>
          <cell r="U626">
            <v>3712.33</v>
          </cell>
          <cell r="V626">
            <v>4567.447058823529</v>
          </cell>
          <cell r="W626">
            <v>9100</v>
          </cell>
          <cell r="X626">
            <v>9000</v>
          </cell>
        </row>
        <row r="627">
          <cell r="B627" t="str">
            <v>9R261800</v>
          </cell>
          <cell r="C627" t="str">
            <v>完売</v>
          </cell>
          <cell r="D627"/>
          <cell r="E627">
            <v>0</v>
          </cell>
          <cell r="F627" t="str">
            <v>Ch.スタール</v>
          </cell>
          <cell r="G627">
            <v>2000</v>
          </cell>
          <cell r="H627" t="str">
            <v>赤</v>
          </cell>
          <cell r="I627"/>
          <cell r="J627" t="str">
            <v>サンテミリオン GC</v>
          </cell>
          <cell r="K627">
            <v>750</v>
          </cell>
          <cell r="L627"/>
          <cell r="M627">
            <v>27</v>
          </cell>
          <cell r="N627">
            <v>132</v>
          </cell>
          <cell r="O627">
            <v>350</v>
          </cell>
          <cell r="P627">
            <v>3929.6559999999999</v>
          </cell>
          <cell r="Q627">
            <v>93.75</v>
          </cell>
          <cell r="R627">
            <v>4173.4059999999999</v>
          </cell>
          <cell r="S627">
            <v>5149.889411764706</v>
          </cell>
          <cell r="T627">
            <v>10300</v>
          </cell>
          <cell r="U627">
            <v>0</v>
          </cell>
          <cell r="V627">
            <v>200</v>
          </cell>
          <cell r="W627">
            <v>400</v>
          </cell>
          <cell r="X627">
            <v>8500</v>
          </cell>
        </row>
        <row r="628">
          <cell r="B628" t="str">
            <v>9R261802</v>
          </cell>
          <cell r="C628" t="str">
            <v>完売</v>
          </cell>
          <cell r="D628"/>
          <cell r="E628">
            <v>0</v>
          </cell>
          <cell r="F628" t="str">
            <v>Ch.スタール</v>
          </cell>
          <cell r="G628">
            <v>2002</v>
          </cell>
          <cell r="H628" t="str">
            <v>赤</v>
          </cell>
          <cell r="I628"/>
          <cell r="J628" t="str">
            <v>サンテミリオン GC</v>
          </cell>
          <cell r="K628">
            <v>750</v>
          </cell>
          <cell r="L628"/>
          <cell r="M628">
            <v>21</v>
          </cell>
          <cell r="N628">
            <v>132</v>
          </cell>
          <cell r="O628">
            <v>350</v>
          </cell>
          <cell r="P628">
            <v>3134.4879999999998</v>
          </cell>
          <cell r="Q628">
            <v>93.75</v>
          </cell>
          <cell r="R628">
            <v>3378.2379999999998</v>
          </cell>
          <cell r="S628">
            <v>4214.3976470588241</v>
          </cell>
          <cell r="T628">
            <v>8400</v>
          </cell>
          <cell r="U628">
            <v>3239</v>
          </cell>
          <cell r="V628">
            <v>4010.5882352941176</v>
          </cell>
          <cell r="W628">
            <v>8000</v>
          </cell>
          <cell r="X628">
            <v>8000</v>
          </cell>
        </row>
        <row r="629">
          <cell r="B629" t="str">
            <v>9R270712</v>
          </cell>
          <cell r="C629">
            <v>117</v>
          </cell>
          <cell r="D629"/>
          <cell r="E629">
            <v>119</v>
          </cell>
          <cell r="F629" t="str">
            <v>Ch.スタール・カデ</v>
          </cell>
          <cell r="G629">
            <v>2012</v>
          </cell>
          <cell r="H629" t="str">
            <v>赤</v>
          </cell>
          <cell r="I629" t="str">
            <v>カスタンデ家</v>
          </cell>
          <cell r="J629" t="str">
            <v>サンテミリオン</v>
          </cell>
          <cell r="K629">
            <v>750</v>
          </cell>
          <cell r="L629" t="str">
            <v>スタールとカデ・ボンに隣接､僅か1.8ha</v>
          </cell>
          <cell r="M629">
            <v>6.15</v>
          </cell>
          <cell r="N629">
            <v>132</v>
          </cell>
          <cell r="O629">
            <v>350</v>
          </cell>
          <cell r="P629">
            <v>1166.4472000000003</v>
          </cell>
          <cell r="Q629">
            <v>93.75</v>
          </cell>
          <cell r="R629">
            <v>1410.1972000000003</v>
          </cell>
          <cell r="S629">
            <v>1899.0555294117651</v>
          </cell>
          <cell r="T629">
            <v>3800</v>
          </cell>
          <cell r="U629">
            <v>1416.66</v>
          </cell>
          <cell r="V629">
            <v>1866.6588235294118</v>
          </cell>
          <cell r="W629">
            <v>3700</v>
          </cell>
          <cell r="X629">
            <v>3600</v>
          </cell>
        </row>
        <row r="630">
          <cell r="B630" t="str">
            <v>9R267800</v>
          </cell>
          <cell r="C630" t="str">
            <v>完売</v>
          </cell>
          <cell r="D630"/>
          <cell r="E630">
            <v>0</v>
          </cell>
          <cell r="F630" t="str">
            <v>Ch.ダッソー</v>
          </cell>
          <cell r="G630">
            <v>2000</v>
          </cell>
          <cell r="H630" t="str">
            <v>赤</v>
          </cell>
          <cell r="I630"/>
          <cell r="J630" t="str">
            <v>サンテミリオン GC</v>
          </cell>
          <cell r="K630">
            <v>750</v>
          </cell>
          <cell r="L630"/>
          <cell r="M630">
            <v>47.8</v>
          </cell>
          <cell r="N630">
            <v>132</v>
          </cell>
          <cell r="O630">
            <v>350</v>
          </cell>
          <cell r="P630">
            <v>6686.2383999999993</v>
          </cell>
          <cell r="Q630">
            <v>93.75</v>
          </cell>
          <cell r="R630">
            <v>6929.9883999999993</v>
          </cell>
          <cell r="S630">
            <v>8392.9275294117651</v>
          </cell>
          <cell r="T630">
            <v>16800</v>
          </cell>
          <cell r="U630">
            <v>5561.58</v>
          </cell>
          <cell r="V630">
            <v>6743.035294117647</v>
          </cell>
          <cell r="W630">
            <v>13500</v>
          </cell>
          <cell r="X630">
            <v>14300</v>
          </cell>
        </row>
        <row r="631">
          <cell r="B631" t="str">
            <v>9R267809</v>
          </cell>
          <cell r="C631" t="str">
            <v>完売</v>
          </cell>
          <cell r="D631"/>
          <cell r="E631">
            <v>0</v>
          </cell>
          <cell r="F631" t="str">
            <v>Ch.ダッソー</v>
          </cell>
          <cell r="G631">
            <v>2009</v>
          </cell>
          <cell r="H631" t="str">
            <v>赤</v>
          </cell>
          <cell r="I631"/>
          <cell r="J631" t="str">
            <v>サンテミリオン GC</v>
          </cell>
          <cell r="K631">
            <v>750</v>
          </cell>
          <cell r="L631"/>
          <cell r="M631">
            <v>21.8</v>
          </cell>
          <cell r="N631">
            <v>132</v>
          </cell>
          <cell r="O631">
            <v>350</v>
          </cell>
          <cell r="P631">
            <v>3240.5104000000001</v>
          </cell>
          <cell r="Q631">
            <v>93.75</v>
          </cell>
          <cell r="R631">
            <v>3484.2604000000001</v>
          </cell>
          <cell r="S631">
            <v>4339.1298823529414</v>
          </cell>
          <cell r="T631">
            <v>8700</v>
          </cell>
          <cell r="U631">
            <v>2624.57</v>
          </cell>
          <cell r="V631">
            <v>3287.7294117647061</v>
          </cell>
          <cell r="W631">
            <v>6600</v>
          </cell>
          <cell r="X631">
            <v>7000</v>
          </cell>
        </row>
        <row r="632">
          <cell r="B632" t="str">
            <v>9R269911</v>
          </cell>
          <cell r="C632" t="str">
            <v>完売</v>
          </cell>
          <cell r="D632"/>
          <cell r="E632">
            <v>0</v>
          </cell>
          <cell r="F632" t="str">
            <v>Ch.テシエ</v>
          </cell>
          <cell r="G632">
            <v>2011</v>
          </cell>
          <cell r="H632" t="str">
            <v>赤</v>
          </cell>
          <cell r="I632" t="str">
            <v>ジョナサン・マルテュス</v>
          </cell>
          <cell r="J632" t="str">
            <v>サンテミリオン GC</v>
          </cell>
          <cell r="K632">
            <v>750</v>
          </cell>
          <cell r="L632"/>
          <cell r="M632">
            <v>10.5</v>
          </cell>
          <cell r="N632">
            <v>132</v>
          </cell>
          <cell r="O632">
            <v>350</v>
          </cell>
          <cell r="P632">
            <v>1742.944</v>
          </cell>
          <cell r="Q632">
            <v>93.75</v>
          </cell>
          <cell r="R632">
            <v>1986.694</v>
          </cell>
          <cell r="S632">
            <v>2577.2870588235296</v>
          </cell>
          <cell r="T632">
            <v>5200</v>
          </cell>
          <cell r="U632">
            <v>1812.77</v>
          </cell>
          <cell r="V632">
            <v>2332.670588235294</v>
          </cell>
          <cell r="W632">
            <v>4700</v>
          </cell>
          <cell r="X632">
            <v>5400</v>
          </cell>
        </row>
        <row r="633">
          <cell r="B633" t="str">
            <v>9R269912</v>
          </cell>
          <cell r="C633" t="str">
            <v>完売</v>
          </cell>
          <cell r="D633"/>
          <cell r="E633">
            <v>0</v>
          </cell>
          <cell r="F633" t="str">
            <v>Ch.テシエ</v>
          </cell>
          <cell r="G633">
            <v>2012</v>
          </cell>
          <cell r="H633" t="str">
            <v>赤</v>
          </cell>
          <cell r="I633" t="str">
            <v>ジョナサン・マルテュス</v>
          </cell>
          <cell r="J633" t="str">
            <v>サンテミリオン GC</v>
          </cell>
          <cell r="K633">
            <v>750</v>
          </cell>
          <cell r="L633" t="str">
            <v>90点</v>
          </cell>
          <cell r="M633">
            <v>10.5</v>
          </cell>
          <cell r="N633">
            <v>132</v>
          </cell>
          <cell r="O633">
            <v>350</v>
          </cell>
          <cell r="P633">
            <v>1742.944</v>
          </cell>
          <cell r="Q633">
            <v>93.75</v>
          </cell>
          <cell r="R633">
            <v>1986.694</v>
          </cell>
          <cell r="S633">
            <v>2577.2870588235296</v>
          </cell>
          <cell r="T633">
            <v>5200</v>
          </cell>
          <cell r="U633">
            <v>1890.5</v>
          </cell>
          <cell r="V633">
            <v>2424.1176470588234</v>
          </cell>
          <cell r="W633">
            <v>4800</v>
          </cell>
          <cell r="X633">
            <v>5400</v>
          </cell>
        </row>
        <row r="634">
          <cell r="B634" t="str">
            <v>9R269914</v>
          </cell>
          <cell r="C634" t="e">
            <v>#N/A</v>
          </cell>
          <cell r="D634"/>
          <cell r="E634" t="e">
            <v>#N/A</v>
          </cell>
          <cell r="F634" t="str">
            <v>Ch.テシエ</v>
          </cell>
          <cell r="G634">
            <v>2014</v>
          </cell>
          <cell r="H634" t="str">
            <v>赤</v>
          </cell>
          <cell r="I634" t="str">
            <v>ジョナサン・マルテュス</v>
          </cell>
          <cell r="J634" t="str">
            <v>サンテミリオン GC</v>
          </cell>
          <cell r="K634">
            <v>750</v>
          </cell>
          <cell r="L634" t="str">
            <v>８６点</v>
          </cell>
          <cell r="M634">
            <v>12.6</v>
          </cell>
          <cell r="N634">
            <v>132</v>
          </cell>
          <cell r="O634">
            <v>350</v>
          </cell>
          <cell r="P634">
            <v>2021.2528</v>
          </cell>
          <cell r="Q634">
            <v>93.75</v>
          </cell>
          <cell r="R634">
            <v>2265.0028000000002</v>
          </cell>
          <cell r="S634">
            <v>2904.7091764705888</v>
          </cell>
          <cell r="T634">
            <v>5800</v>
          </cell>
          <cell r="U634" t="e">
            <v>#N/A</v>
          </cell>
          <cell r="V634" t="e">
            <v>#N/A</v>
          </cell>
          <cell r="W634" t="e">
            <v>#N/A</v>
          </cell>
          <cell r="X634">
            <v>4600</v>
          </cell>
        </row>
        <row r="635">
          <cell r="B635" t="str">
            <v>9R275000</v>
          </cell>
          <cell r="C635" t="str">
            <v>完売</v>
          </cell>
          <cell r="D635"/>
          <cell r="E635">
            <v>0</v>
          </cell>
          <cell r="F635" t="str">
            <v>Ch.デュ・コーズ</v>
          </cell>
          <cell r="G635">
            <v>2000</v>
          </cell>
          <cell r="H635" t="str">
            <v>赤</v>
          </cell>
          <cell r="I635"/>
          <cell r="J635" t="str">
            <v>サンテミリオン GC</v>
          </cell>
          <cell r="K635">
            <v>750</v>
          </cell>
          <cell r="L635" t="str">
            <v>８８点</v>
          </cell>
          <cell r="M635">
            <v>12.5</v>
          </cell>
          <cell r="N635">
            <v>132</v>
          </cell>
          <cell r="O635">
            <v>350</v>
          </cell>
          <cell r="P635">
            <v>2008</v>
          </cell>
          <cell r="Q635">
            <v>93.75</v>
          </cell>
          <cell r="R635">
            <v>2251.75</v>
          </cell>
          <cell r="S635">
            <v>2889.1176470588234</v>
          </cell>
          <cell r="T635">
            <v>5800</v>
          </cell>
          <cell r="U635">
            <v>2092.25</v>
          </cell>
          <cell r="V635">
            <v>2661.4705882352941</v>
          </cell>
          <cell r="W635">
            <v>5300</v>
          </cell>
          <cell r="X635">
            <v>5100</v>
          </cell>
        </row>
        <row r="636">
          <cell r="B636" t="str">
            <v>9R266596</v>
          </cell>
          <cell r="C636" t="str">
            <v>完売</v>
          </cell>
          <cell r="D636"/>
          <cell r="E636">
            <v>0</v>
          </cell>
          <cell r="F636" t="str">
            <v>Ch.テルトル・ロトブッフ</v>
          </cell>
          <cell r="G636">
            <v>1996</v>
          </cell>
          <cell r="H636" t="str">
            <v>赤</v>
          </cell>
          <cell r="I636" t="str">
            <v/>
          </cell>
          <cell r="J636" t="str">
            <v>サンテミリオン GC</v>
          </cell>
          <cell r="K636">
            <v>750</v>
          </cell>
          <cell r="L636" t="str">
            <v>90点</v>
          </cell>
          <cell r="M636">
            <v>130</v>
          </cell>
          <cell r="N636">
            <v>132</v>
          </cell>
          <cell r="O636">
            <v>350</v>
          </cell>
          <cell r="P636">
            <v>17580.04</v>
          </cell>
          <cell r="Q636">
            <v>93.75</v>
          </cell>
          <cell r="R636">
            <v>17823.79</v>
          </cell>
          <cell r="S636">
            <v>21209.164705882355</v>
          </cell>
          <cell r="T636">
            <v>42400</v>
          </cell>
          <cell r="U636">
            <v>17892</v>
          </cell>
          <cell r="V636">
            <v>21249.411764705885</v>
          </cell>
          <cell r="W636">
            <v>42500</v>
          </cell>
          <cell r="X636">
            <v>42000</v>
          </cell>
        </row>
        <row r="637">
          <cell r="B637" t="str">
            <v>9R266597</v>
          </cell>
          <cell r="C637" t="str">
            <v>完売</v>
          </cell>
          <cell r="D637"/>
          <cell r="E637">
            <v>0</v>
          </cell>
          <cell r="F637" t="str">
            <v>Ch.テルトル・ロトブッフ</v>
          </cell>
          <cell r="G637">
            <v>1997</v>
          </cell>
          <cell r="H637" t="str">
            <v>赤</v>
          </cell>
          <cell r="I637"/>
          <cell r="J637" t="str">
            <v>サンテミリオン GC</v>
          </cell>
          <cell r="K637">
            <v>750</v>
          </cell>
          <cell r="L637" t="str">
            <v xml:space="preserve">８７点 </v>
          </cell>
          <cell r="M637">
            <v>100</v>
          </cell>
          <cell r="N637">
            <v>132</v>
          </cell>
          <cell r="O637">
            <v>350</v>
          </cell>
          <cell r="P637">
            <v>13604.2</v>
          </cell>
          <cell r="Q637">
            <v>93.75</v>
          </cell>
          <cell r="R637">
            <v>13847.95</v>
          </cell>
          <cell r="S637">
            <v>16531.705882352944</v>
          </cell>
          <cell r="T637">
            <v>33100</v>
          </cell>
          <cell r="U637">
            <v>9635.5</v>
          </cell>
          <cell r="V637">
            <v>11535.882352941177</v>
          </cell>
          <cell r="W637">
            <v>23100</v>
          </cell>
          <cell r="X637">
            <v>24200</v>
          </cell>
        </row>
        <row r="638">
          <cell r="B638" t="str">
            <v>9R260514</v>
          </cell>
          <cell r="C638" t="str">
            <v>完売</v>
          </cell>
          <cell r="D638"/>
          <cell r="E638">
            <v>0</v>
          </cell>
          <cell r="F638" t="str">
            <v>Ch.ド･ヴァランドロー</v>
          </cell>
          <cell r="G638">
            <v>2014</v>
          </cell>
          <cell r="H638" t="str">
            <v>赤</v>
          </cell>
          <cell r="I638" t="str">
            <v/>
          </cell>
          <cell r="J638" t="str">
            <v>サンテミリオン GC</v>
          </cell>
          <cell r="K638">
            <v>750</v>
          </cell>
          <cell r="L638" t="str">
            <v>94-97点</v>
          </cell>
          <cell r="M638">
            <v>82</v>
          </cell>
          <cell r="N638">
            <v>132</v>
          </cell>
          <cell r="O638">
            <v>350</v>
          </cell>
          <cell r="P638">
            <v>11218.696</v>
          </cell>
          <cell r="Q638">
            <v>93.75</v>
          </cell>
          <cell r="R638">
            <v>11462.446</v>
          </cell>
          <cell r="S638">
            <v>13725.230588235294</v>
          </cell>
          <cell r="T638">
            <v>27500</v>
          </cell>
          <cell r="U638">
            <v>10830.5</v>
          </cell>
          <cell r="V638">
            <v>12941.764705882353</v>
          </cell>
          <cell r="W638">
            <v>25900</v>
          </cell>
          <cell r="X638">
            <v>26100</v>
          </cell>
        </row>
        <row r="639">
          <cell r="B639" t="str">
            <v>9R260515</v>
          </cell>
          <cell r="C639">
            <v>5</v>
          </cell>
          <cell r="D639"/>
          <cell r="E639">
            <v>5</v>
          </cell>
          <cell r="F639" t="str">
            <v>Ch.ド･ヴァランドロー</v>
          </cell>
          <cell r="G639">
            <v>2015</v>
          </cell>
          <cell r="H639" t="str">
            <v>赤</v>
          </cell>
          <cell r="I639" t="str">
            <v/>
          </cell>
          <cell r="J639" t="str">
            <v>サンテミリオン GC</v>
          </cell>
          <cell r="K639">
            <v>750</v>
          </cell>
          <cell r="L639" t="str">
            <v>95-97点</v>
          </cell>
          <cell r="M639">
            <v>119</v>
          </cell>
          <cell r="N639">
            <v>132</v>
          </cell>
          <cell r="O639">
            <v>350</v>
          </cell>
          <cell r="P639">
            <v>16122.232</v>
          </cell>
          <cell r="Q639">
            <v>93.75</v>
          </cell>
          <cell r="R639">
            <v>16365.982</v>
          </cell>
          <cell r="S639">
            <v>19494.096470588236</v>
          </cell>
          <cell r="T639">
            <v>39000</v>
          </cell>
          <cell r="U639">
            <v>15175.8</v>
          </cell>
          <cell r="V639">
            <v>18053.882352941175</v>
          </cell>
          <cell r="W639">
            <v>36100</v>
          </cell>
          <cell r="X639">
            <v>35600</v>
          </cell>
        </row>
        <row r="640">
          <cell r="B640" t="str">
            <v>9R265390</v>
          </cell>
          <cell r="C640" t="str">
            <v>完売</v>
          </cell>
          <cell r="D640"/>
          <cell r="E640">
            <v>0</v>
          </cell>
          <cell r="F640" t="str">
            <v>Ch.ド・フェラン</v>
          </cell>
          <cell r="G640">
            <v>1990</v>
          </cell>
          <cell r="H640" t="str">
            <v>赤</v>
          </cell>
          <cell r="I640"/>
          <cell r="J640" t="str">
            <v>サンテミリオン GC</v>
          </cell>
          <cell r="K640">
            <v>750</v>
          </cell>
          <cell r="L640"/>
          <cell r="M640">
            <v>20</v>
          </cell>
          <cell r="N640">
            <v>132</v>
          </cell>
          <cell r="O640">
            <v>350</v>
          </cell>
          <cell r="P640">
            <v>3001.96</v>
          </cell>
          <cell r="Q640">
            <v>93.75</v>
          </cell>
          <cell r="R640">
            <v>3245.71</v>
          </cell>
          <cell r="S640">
            <v>4058.4823529411765</v>
          </cell>
          <cell r="T640">
            <v>8100</v>
          </cell>
          <cell r="U640">
            <v>3165</v>
          </cell>
          <cell r="V640">
            <v>3923.5294117647059</v>
          </cell>
          <cell r="W640">
            <v>7800</v>
          </cell>
          <cell r="X640">
            <v>8000</v>
          </cell>
        </row>
        <row r="641">
          <cell r="B641" t="str">
            <v>9R260616</v>
          </cell>
          <cell r="C641" t="str">
            <v>完売</v>
          </cell>
          <cell r="D641"/>
          <cell r="E641">
            <v>0</v>
          </cell>
          <cell r="F641" t="str">
            <v>Ch.ド・プレサック</v>
          </cell>
          <cell r="G641">
            <v>2016</v>
          </cell>
          <cell r="H641" t="str">
            <v>赤</v>
          </cell>
          <cell r="I641" t="str">
            <v/>
          </cell>
          <cell r="J641" t="str">
            <v>サンテミリオン GC</v>
          </cell>
          <cell r="K641">
            <v>750</v>
          </cell>
          <cell r="L641" t="str">
            <v>８７－８９点</v>
          </cell>
          <cell r="M641">
            <v>20</v>
          </cell>
          <cell r="N641">
            <v>132</v>
          </cell>
          <cell r="O641">
            <v>350</v>
          </cell>
          <cell r="P641">
            <v>3001.96</v>
          </cell>
          <cell r="Q641">
            <v>93.75</v>
          </cell>
          <cell r="R641">
            <v>3245.71</v>
          </cell>
          <cell r="S641">
            <v>4058.4823529411765</v>
          </cell>
          <cell r="T641">
            <v>8100</v>
          </cell>
          <cell r="U641">
            <v>2849</v>
          </cell>
          <cell r="V641">
            <v>3551.7647058823532</v>
          </cell>
          <cell r="W641">
            <v>7100</v>
          </cell>
          <cell r="X641">
            <v>7300</v>
          </cell>
        </row>
        <row r="642">
          <cell r="B642" t="str">
            <v>9R271960</v>
          </cell>
          <cell r="C642" t="str">
            <v>完売</v>
          </cell>
          <cell r="D642"/>
          <cell r="E642">
            <v>0</v>
          </cell>
          <cell r="F642" t="str">
            <v>Ch.ド・プレサック【マグナム】</v>
          </cell>
          <cell r="G642">
            <v>1960</v>
          </cell>
          <cell r="H642" t="str">
            <v>赤</v>
          </cell>
          <cell r="I642"/>
          <cell r="J642" t="str">
            <v>サンテミリオン GC</v>
          </cell>
          <cell r="K642">
            <v>1500</v>
          </cell>
          <cell r="L642"/>
          <cell r="M642">
            <v>127</v>
          </cell>
          <cell r="N642">
            <v>132</v>
          </cell>
          <cell r="O642">
            <v>700</v>
          </cell>
          <cell r="P642">
            <v>17533.856</v>
          </cell>
          <cell r="Q642">
            <v>187.5</v>
          </cell>
          <cell r="R642">
            <v>17931.356</v>
          </cell>
          <cell r="S642">
            <v>21335.712941176473</v>
          </cell>
          <cell r="T642">
            <v>42700</v>
          </cell>
          <cell r="U642">
            <v>17250</v>
          </cell>
          <cell r="V642">
            <v>20494.117647058825</v>
          </cell>
          <cell r="W642">
            <v>41000</v>
          </cell>
          <cell r="X642">
            <v>43400</v>
          </cell>
        </row>
        <row r="643">
          <cell r="B643" t="str">
            <v>9R270109</v>
          </cell>
          <cell r="C643" t="str">
            <v>完売</v>
          </cell>
          <cell r="D643"/>
          <cell r="E643">
            <v>0</v>
          </cell>
          <cell r="F643" t="str">
            <v>Ch.トゥール・デュ・パン</v>
          </cell>
          <cell r="G643">
            <v>2009</v>
          </cell>
          <cell r="H643" t="str">
            <v>赤</v>
          </cell>
          <cell r="I643" t="str">
            <v>シュヴァル・ブラン</v>
          </cell>
          <cell r="J643" t="str">
            <v>サンテミリオン GC</v>
          </cell>
          <cell r="K643">
            <v>750</v>
          </cell>
          <cell r="L643" t="str">
            <v>９０＋点</v>
          </cell>
          <cell r="M643">
            <v>29.6</v>
          </cell>
          <cell r="N643">
            <v>132</v>
          </cell>
          <cell r="O643">
            <v>350</v>
          </cell>
          <cell r="P643">
            <v>4274.2288000000008</v>
          </cell>
          <cell r="Q643">
            <v>93.75</v>
          </cell>
          <cell r="R643">
            <v>4517.9788000000008</v>
          </cell>
          <cell r="S643">
            <v>5555.2691764705896</v>
          </cell>
          <cell r="T643">
            <v>11100</v>
          </cell>
          <cell r="U643">
            <v>4116</v>
          </cell>
          <cell r="V643">
            <v>5042.3529411764703</v>
          </cell>
          <cell r="W643">
            <v>10100</v>
          </cell>
          <cell r="X643">
            <v>10000</v>
          </cell>
        </row>
        <row r="644">
          <cell r="B644" t="str">
            <v>9R270110</v>
          </cell>
          <cell r="C644" t="str">
            <v>完売</v>
          </cell>
          <cell r="D644"/>
          <cell r="E644">
            <v>0</v>
          </cell>
          <cell r="F644" t="str">
            <v>Ch.トゥール・デュ・パン</v>
          </cell>
          <cell r="G644">
            <v>2010</v>
          </cell>
          <cell r="H644" t="str">
            <v>赤</v>
          </cell>
          <cell r="I644" t="str">
            <v>シュヴァル・ブラン</v>
          </cell>
          <cell r="J644" t="str">
            <v>サンテミリオン GC</v>
          </cell>
          <cell r="K644">
            <v>750</v>
          </cell>
          <cell r="L644" t="str">
            <v>９３点</v>
          </cell>
          <cell r="M644">
            <v>29.6</v>
          </cell>
          <cell r="N644">
            <v>132</v>
          </cell>
          <cell r="O644">
            <v>350</v>
          </cell>
          <cell r="P644">
            <v>4274.2288000000008</v>
          </cell>
          <cell r="Q644">
            <v>93.75</v>
          </cell>
          <cell r="R644">
            <v>4517.9788000000008</v>
          </cell>
          <cell r="S644">
            <v>5555.2691764705896</v>
          </cell>
          <cell r="T644">
            <v>11100</v>
          </cell>
          <cell r="U644">
            <v>4033</v>
          </cell>
          <cell r="V644">
            <v>4944.7058823529414</v>
          </cell>
          <cell r="W644">
            <v>9900</v>
          </cell>
          <cell r="X644">
            <v>10700</v>
          </cell>
        </row>
        <row r="645">
          <cell r="B645" t="str">
            <v>9R267790</v>
          </cell>
          <cell r="C645" t="str">
            <v>完売</v>
          </cell>
          <cell r="D645"/>
          <cell r="E645">
            <v>0</v>
          </cell>
          <cell r="F645" t="str">
            <v>Ch.トロットヴィエイユ</v>
          </cell>
          <cell r="G645">
            <v>1990</v>
          </cell>
          <cell r="H645" t="str">
            <v>赤</v>
          </cell>
          <cell r="I645"/>
          <cell r="J645" t="str">
            <v>サンテミリオン プルミエGC</v>
          </cell>
          <cell r="K645">
            <v>750</v>
          </cell>
          <cell r="L645"/>
          <cell r="M645">
            <v>56.2</v>
          </cell>
          <cell r="N645">
            <v>132</v>
          </cell>
          <cell r="O645">
            <v>350</v>
          </cell>
          <cell r="P645">
            <v>7799.4736000000003</v>
          </cell>
          <cell r="Q645">
            <v>93.75</v>
          </cell>
          <cell r="R645">
            <v>8043.2236000000003</v>
          </cell>
          <cell r="S645">
            <v>9702.616</v>
          </cell>
          <cell r="T645">
            <v>19400</v>
          </cell>
          <cell r="U645">
            <v>0</v>
          </cell>
          <cell r="V645">
            <v>200</v>
          </cell>
          <cell r="W645">
            <v>400</v>
          </cell>
          <cell r="X645">
            <v>17000</v>
          </cell>
        </row>
        <row r="646">
          <cell r="B646" t="str">
            <v>9R267708</v>
          </cell>
          <cell r="C646" t="str">
            <v>完売</v>
          </cell>
          <cell r="D646"/>
          <cell r="E646">
            <v>0</v>
          </cell>
          <cell r="F646" t="str">
            <v>Ch.トロットヴィエイユ</v>
          </cell>
          <cell r="G646">
            <v>2008</v>
          </cell>
          <cell r="H646" t="str">
            <v>赤</v>
          </cell>
          <cell r="I646"/>
          <cell r="J646" t="str">
            <v>サンテミリオン プルミエGC</v>
          </cell>
          <cell r="K646">
            <v>750</v>
          </cell>
          <cell r="L646" t="str">
            <v xml:space="preserve">８８＋点 </v>
          </cell>
          <cell r="M646">
            <v>38.1</v>
          </cell>
          <cell r="N646">
            <v>132</v>
          </cell>
          <cell r="O646">
            <v>350</v>
          </cell>
          <cell r="P646">
            <v>5400.7168000000001</v>
          </cell>
          <cell r="Q646">
            <v>93.75</v>
          </cell>
          <cell r="R646">
            <v>5644.4668000000001</v>
          </cell>
          <cell r="S646">
            <v>6880.5491764705885</v>
          </cell>
          <cell r="T646">
            <v>13800</v>
          </cell>
          <cell r="U646">
            <v>4740</v>
          </cell>
          <cell r="V646">
            <v>5776.4705882352946</v>
          </cell>
          <cell r="W646">
            <v>11600</v>
          </cell>
          <cell r="X646">
            <v>11700</v>
          </cell>
        </row>
        <row r="647">
          <cell r="B647" t="str">
            <v>9R261985</v>
          </cell>
          <cell r="C647" t="str">
            <v>完売</v>
          </cell>
          <cell r="D647"/>
          <cell r="E647">
            <v>0</v>
          </cell>
          <cell r="F647" t="str">
            <v>Ch.トロロン・モンド</v>
          </cell>
          <cell r="G647">
            <v>1985</v>
          </cell>
          <cell r="H647" t="str">
            <v>赤</v>
          </cell>
          <cell r="I647"/>
          <cell r="J647" t="str">
            <v>サンテミリオン GC</v>
          </cell>
          <cell r="K647">
            <v>750</v>
          </cell>
          <cell r="L647"/>
          <cell r="M647">
            <v>90</v>
          </cell>
          <cell r="N647">
            <v>132</v>
          </cell>
          <cell r="O647">
            <v>350</v>
          </cell>
          <cell r="P647">
            <v>12278.92</v>
          </cell>
          <cell r="Q647">
            <v>93.75</v>
          </cell>
          <cell r="R647">
            <v>12522.67</v>
          </cell>
          <cell r="S647">
            <v>14972.552941176471</v>
          </cell>
          <cell r="T647">
            <v>29900</v>
          </cell>
          <cell r="U647">
            <v>12019.5</v>
          </cell>
          <cell r="V647">
            <v>14340.588235294117</v>
          </cell>
          <cell r="W647">
            <v>28700</v>
          </cell>
          <cell r="X647">
            <v>30000</v>
          </cell>
        </row>
        <row r="648">
          <cell r="B648" t="str">
            <v>9R261994</v>
          </cell>
          <cell r="C648">
            <v>10</v>
          </cell>
          <cell r="D648" t="str">
            <v>NEW</v>
          </cell>
          <cell r="E648">
            <v>10</v>
          </cell>
          <cell r="F648" t="str">
            <v>Ch.トロロン・モンド</v>
          </cell>
          <cell r="G648">
            <v>1994</v>
          </cell>
          <cell r="H648" t="str">
            <v>赤</v>
          </cell>
          <cell r="I648" t="str">
            <v/>
          </cell>
          <cell r="J648" t="str">
            <v>サンテミリオン GC</v>
          </cell>
          <cell r="K648">
            <v>750</v>
          </cell>
          <cell r="L648" t="str">
            <v xml:space="preserve">WA90    </v>
          </cell>
          <cell r="M648">
            <v>75</v>
          </cell>
          <cell r="N648">
            <v>132</v>
          </cell>
          <cell r="O648">
            <v>350</v>
          </cell>
          <cell r="P648">
            <v>10291</v>
          </cell>
          <cell r="Q648">
            <v>93.75</v>
          </cell>
          <cell r="R648">
            <v>10534.75</v>
          </cell>
          <cell r="S648">
            <v>12633.823529411766</v>
          </cell>
          <cell r="T648">
            <v>25300</v>
          </cell>
          <cell r="U648">
            <v>10601.25</v>
          </cell>
          <cell r="V648">
            <v>12672.058823529413</v>
          </cell>
          <cell r="W648">
            <v>25300</v>
          </cell>
          <cell r="X648">
            <v>26200</v>
          </cell>
        </row>
        <row r="649">
          <cell r="B649" t="str">
            <v>9R261912</v>
          </cell>
          <cell r="C649" t="str">
            <v>完売</v>
          </cell>
          <cell r="D649"/>
          <cell r="E649">
            <v>0</v>
          </cell>
          <cell r="F649" t="str">
            <v>Ch.トロロン・モンド</v>
          </cell>
          <cell r="G649">
            <v>2012</v>
          </cell>
          <cell r="H649" t="str">
            <v>赤</v>
          </cell>
          <cell r="I649" t="str">
            <v/>
          </cell>
          <cell r="J649" t="str">
            <v>サンテミリオン GC</v>
          </cell>
          <cell r="K649">
            <v>750</v>
          </cell>
          <cell r="L649" t="str">
            <v>96点</v>
          </cell>
          <cell r="M649">
            <v>64</v>
          </cell>
          <cell r="N649">
            <v>132</v>
          </cell>
          <cell r="O649">
            <v>350</v>
          </cell>
          <cell r="P649">
            <v>8833.1920000000009</v>
          </cell>
          <cell r="Q649">
            <v>93.75</v>
          </cell>
          <cell r="R649">
            <v>9076.9420000000009</v>
          </cell>
          <cell r="S649">
            <v>10918.755294117649</v>
          </cell>
          <cell r="T649">
            <v>21800</v>
          </cell>
          <cell r="U649">
            <v>8613.36</v>
          </cell>
          <cell r="V649">
            <v>10333.364705882354</v>
          </cell>
          <cell r="W649">
            <v>20700</v>
          </cell>
          <cell r="X649">
            <v>22600</v>
          </cell>
        </row>
        <row r="650">
          <cell r="B650" t="str">
            <v>9R261914</v>
          </cell>
          <cell r="C650" t="str">
            <v>完売</v>
          </cell>
          <cell r="D650"/>
          <cell r="E650">
            <v>0</v>
          </cell>
          <cell r="F650" t="str">
            <v>Ch.トロロン・モンド</v>
          </cell>
          <cell r="G650">
            <v>2014</v>
          </cell>
          <cell r="H650" t="str">
            <v>赤</v>
          </cell>
          <cell r="I650" t="str">
            <v/>
          </cell>
          <cell r="J650" t="str">
            <v>サンテミリオン GC</v>
          </cell>
          <cell r="K650">
            <v>750</v>
          </cell>
          <cell r="L650" t="str">
            <v>９４点</v>
          </cell>
          <cell r="M650">
            <v>57.6</v>
          </cell>
          <cell r="N650">
            <v>132</v>
          </cell>
          <cell r="O650">
            <v>350</v>
          </cell>
          <cell r="P650">
            <v>7985.0127999999995</v>
          </cell>
          <cell r="Q650">
            <v>93.75</v>
          </cell>
          <cell r="R650">
            <v>8228.7628000000004</v>
          </cell>
          <cell r="S650">
            <v>9920.8974117647067</v>
          </cell>
          <cell r="T650">
            <v>19800</v>
          </cell>
          <cell r="U650">
            <v>8137</v>
          </cell>
          <cell r="V650">
            <v>9772.9411764705892</v>
          </cell>
          <cell r="W650">
            <v>19500</v>
          </cell>
          <cell r="X650">
            <v>19900</v>
          </cell>
        </row>
        <row r="651">
          <cell r="B651" t="str">
            <v>9R270399</v>
          </cell>
          <cell r="C651" t="str">
            <v>完売</v>
          </cell>
          <cell r="D651"/>
          <cell r="E651">
            <v>0</v>
          </cell>
          <cell r="F651" t="str">
            <v>Ch.パ・ド・ラーヌ</v>
          </cell>
          <cell r="G651">
            <v>1999</v>
          </cell>
          <cell r="H651" t="str">
            <v>赤</v>
          </cell>
          <cell r="I651"/>
          <cell r="J651" t="str">
            <v>サンテミリオン GC</v>
          </cell>
          <cell r="K651">
            <v>750</v>
          </cell>
          <cell r="L651" t="str">
            <v>８８－９０点</v>
          </cell>
          <cell r="M651">
            <v>55</v>
          </cell>
          <cell r="N651">
            <v>132</v>
          </cell>
          <cell r="O651">
            <v>350</v>
          </cell>
          <cell r="P651">
            <v>7640.44</v>
          </cell>
          <cell r="Q651">
            <v>93.75</v>
          </cell>
          <cell r="R651">
            <v>7884.19</v>
          </cell>
          <cell r="S651">
            <v>9515.5176470588231</v>
          </cell>
          <cell r="T651">
            <v>19000</v>
          </cell>
          <cell r="U651">
            <v>4994.66</v>
          </cell>
          <cell r="V651">
            <v>6076.0705882352941</v>
          </cell>
          <cell r="W651">
            <v>12200</v>
          </cell>
          <cell r="X651">
            <v>12400</v>
          </cell>
        </row>
        <row r="652">
          <cell r="B652" t="str">
            <v>9R262996</v>
          </cell>
          <cell r="C652">
            <v>7</v>
          </cell>
          <cell r="D652"/>
          <cell r="E652">
            <v>7</v>
          </cell>
          <cell r="F652" t="str">
            <v>Ch.パヴィ</v>
          </cell>
          <cell r="G652">
            <v>1996</v>
          </cell>
          <cell r="H652" t="str">
            <v>赤</v>
          </cell>
          <cell r="I652" t="str">
            <v/>
          </cell>
          <cell r="J652" t="str">
            <v>サンテミリオン プルミエGC</v>
          </cell>
          <cell r="K652">
            <v>750</v>
          </cell>
          <cell r="L652"/>
          <cell r="M652">
            <v>199</v>
          </cell>
          <cell r="N652">
            <v>132</v>
          </cell>
          <cell r="O652">
            <v>350</v>
          </cell>
          <cell r="P652">
            <v>26724.472000000002</v>
          </cell>
          <cell r="Q652">
            <v>93.75</v>
          </cell>
          <cell r="R652">
            <v>26968.222000000002</v>
          </cell>
          <cell r="S652">
            <v>31967.320000000003</v>
          </cell>
          <cell r="T652">
            <v>63900</v>
          </cell>
          <cell r="U652">
            <v>23931.88</v>
          </cell>
          <cell r="V652">
            <v>28355.152941176471</v>
          </cell>
          <cell r="W652">
            <v>56700</v>
          </cell>
          <cell r="X652">
            <v>58800</v>
          </cell>
        </row>
        <row r="653">
          <cell r="B653" t="str">
            <v>9R262998</v>
          </cell>
          <cell r="C653">
            <v>10</v>
          </cell>
          <cell r="D653"/>
          <cell r="E653">
            <v>10</v>
          </cell>
          <cell r="F653" t="str">
            <v>Ch.パヴィ</v>
          </cell>
          <cell r="G653" t="str">
            <v>1998</v>
          </cell>
          <cell r="H653" t="str">
            <v>赤</v>
          </cell>
          <cell r="I653" t="str">
            <v/>
          </cell>
          <cell r="J653" t="str">
            <v>サンテミリオン プルミエGC</v>
          </cell>
          <cell r="K653">
            <v>750</v>
          </cell>
          <cell r="L653" t="str">
            <v>WA97</v>
          </cell>
          <cell r="M653">
            <v>278</v>
          </cell>
          <cell r="N653">
            <v>132</v>
          </cell>
          <cell r="O653">
            <v>350</v>
          </cell>
          <cell r="P653">
            <v>37194.184000000001</v>
          </cell>
          <cell r="Q653">
            <v>93.75</v>
          </cell>
          <cell r="R653">
            <v>37437.934000000001</v>
          </cell>
          <cell r="S653">
            <v>44284.62823529412</v>
          </cell>
          <cell r="T653">
            <v>88600</v>
          </cell>
          <cell r="U653">
            <v>36857.33</v>
          </cell>
          <cell r="V653">
            <v>43561.56470588236</v>
          </cell>
          <cell r="W653">
            <v>87100</v>
          </cell>
          <cell r="X653">
            <v>94000</v>
          </cell>
        </row>
        <row r="654">
          <cell r="B654" t="str">
            <v>9R262999</v>
          </cell>
          <cell r="C654" t="str">
            <v>完売</v>
          </cell>
          <cell r="D654"/>
          <cell r="E654">
            <v>0</v>
          </cell>
          <cell r="F654" t="str">
            <v>Ch.パヴィ</v>
          </cell>
          <cell r="G654" t="str">
            <v>1999</v>
          </cell>
          <cell r="H654" t="str">
            <v>赤</v>
          </cell>
          <cell r="I654" t="str">
            <v/>
          </cell>
          <cell r="J654" t="str">
            <v>サンテミリオン プルミエGC</v>
          </cell>
          <cell r="K654">
            <v>750</v>
          </cell>
          <cell r="L654" t="str">
            <v>95点</v>
          </cell>
          <cell r="M654">
            <v>210.28</v>
          </cell>
          <cell r="N654">
            <v>132</v>
          </cell>
          <cell r="O654">
            <v>350</v>
          </cell>
          <cell r="P654">
            <v>28219.387839999999</v>
          </cell>
          <cell r="Q654">
            <v>93.75</v>
          </cell>
          <cell r="R654">
            <v>28463.137839999999</v>
          </cell>
          <cell r="S654">
            <v>33726.04451764706</v>
          </cell>
          <cell r="T654">
            <v>67500</v>
          </cell>
          <cell r="U654">
            <v>24509</v>
          </cell>
          <cell r="V654">
            <v>29034.117647058825</v>
          </cell>
          <cell r="W654">
            <v>58100</v>
          </cell>
          <cell r="X654">
            <v>62100</v>
          </cell>
        </row>
        <row r="655">
          <cell r="B655" t="str">
            <v>9R262912</v>
          </cell>
          <cell r="C655">
            <v>9</v>
          </cell>
          <cell r="D655"/>
          <cell r="E655">
            <v>10</v>
          </cell>
          <cell r="F655" t="str">
            <v>Ch.パヴィ</v>
          </cell>
          <cell r="G655">
            <v>2012</v>
          </cell>
          <cell r="H655" t="str">
            <v>赤</v>
          </cell>
          <cell r="I655"/>
          <cell r="J655" t="str">
            <v>サンテミリオン プルミエGC</v>
          </cell>
          <cell r="K655">
            <v>750</v>
          </cell>
          <cell r="L655" t="str">
            <v>WA95</v>
          </cell>
          <cell r="M655">
            <v>246</v>
          </cell>
          <cell r="N655">
            <v>132</v>
          </cell>
          <cell r="O655">
            <v>350</v>
          </cell>
          <cell r="P655">
            <v>32953.288</v>
          </cell>
          <cell r="Q655">
            <v>93.75</v>
          </cell>
          <cell r="R655">
            <v>33197.038</v>
          </cell>
          <cell r="S655">
            <v>39295.338823529411</v>
          </cell>
          <cell r="T655">
            <v>78600</v>
          </cell>
          <cell r="U655">
            <v>31505.9</v>
          </cell>
          <cell r="V655">
            <v>37265.764705882357</v>
          </cell>
          <cell r="W655">
            <v>74500</v>
          </cell>
          <cell r="X655">
            <v>79800</v>
          </cell>
        </row>
        <row r="656">
          <cell r="B656" t="str">
            <v>9R262913</v>
          </cell>
          <cell r="C656">
            <v>10</v>
          </cell>
          <cell r="D656"/>
          <cell r="E656">
            <v>10</v>
          </cell>
          <cell r="F656" t="str">
            <v>Ch.パヴィ</v>
          </cell>
          <cell r="G656">
            <v>2013</v>
          </cell>
          <cell r="H656" t="str">
            <v>赤</v>
          </cell>
          <cell r="I656" t="str">
            <v/>
          </cell>
          <cell r="J656" t="str">
            <v>サンテミリオン プルミエGC</v>
          </cell>
          <cell r="K656">
            <v>750</v>
          </cell>
          <cell r="L656" t="str">
            <v>92-94点</v>
          </cell>
          <cell r="M656">
            <v>199</v>
          </cell>
          <cell r="N656">
            <v>132</v>
          </cell>
          <cell r="O656">
            <v>350</v>
          </cell>
          <cell r="P656">
            <v>26724.472000000002</v>
          </cell>
          <cell r="Q656">
            <v>93.75</v>
          </cell>
          <cell r="R656">
            <v>26968.222000000002</v>
          </cell>
          <cell r="S656">
            <v>31967.320000000003</v>
          </cell>
          <cell r="T656">
            <v>63900</v>
          </cell>
          <cell r="U656">
            <v>23931.9</v>
          </cell>
          <cell r="V656">
            <v>28355.176470588238</v>
          </cell>
          <cell r="W656">
            <v>56700</v>
          </cell>
          <cell r="X656">
            <v>58800</v>
          </cell>
        </row>
        <row r="657">
          <cell r="B657" t="str">
            <v>9R262914</v>
          </cell>
          <cell r="C657" t="str">
            <v>完売</v>
          </cell>
          <cell r="D657"/>
          <cell r="E657">
            <v>0</v>
          </cell>
          <cell r="F657" t="str">
            <v>Ch.パヴィ</v>
          </cell>
          <cell r="G657">
            <v>2014</v>
          </cell>
          <cell r="H657" t="str">
            <v>赤</v>
          </cell>
          <cell r="I657" t="str">
            <v/>
          </cell>
          <cell r="J657" t="str">
            <v>サンテミリオン プルミエGC</v>
          </cell>
          <cell r="K657">
            <v>750</v>
          </cell>
          <cell r="L657"/>
          <cell r="M657">
            <v>190</v>
          </cell>
          <cell r="N657">
            <v>132</v>
          </cell>
          <cell r="O657">
            <v>350</v>
          </cell>
          <cell r="P657">
            <v>25531.72</v>
          </cell>
          <cell r="Q657">
            <v>93.75</v>
          </cell>
          <cell r="R657">
            <v>25775.47</v>
          </cell>
          <cell r="S657">
            <v>30564.082352941179</v>
          </cell>
          <cell r="T657">
            <v>61100</v>
          </cell>
          <cell r="U657">
            <v>25376.7</v>
          </cell>
          <cell r="V657">
            <v>30054.941176470591</v>
          </cell>
          <cell r="W657">
            <v>60100</v>
          </cell>
          <cell r="X657">
            <v>58700</v>
          </cell>
        </row>
        <row r="658">
          <cell r="B658" t="str">
            <v>9R262915</v>
          </cell>
          <cell r="C658">
            <v>6</v>
          </cell>
          <cell r="D658" t="str">
            <v>NEW</v>
          </cell>
          <cell r="E658">
            <v>6</v>
          </cell>
          <cell r="F658" t="str">
            <v>Ch.パヴィ</v>
          </cell>
          <cell r="G658">
            <v>2015</v>
          </cell>
          <cell r="H658" t="str">
            <v>赤</v>
          </cell>
          <cell r="I658" t="str">
            <v/>
          </cell>
          <cell r="J658" t="str">
            <v>サンテミリオン プルミエGC</v>
          </cell>
          <cell r="K658">
            <v>750</v>
          </cell>
          <cell r="L658" t="str">
            <v xml:space="preserve">WA100    </v>
          </cell>
          <cell r="M658">
            <v>275</v>
          </cell>
          <cell r="N658">
            <v>132</v>
          </cell>
          <cell r="O658">
            <v>350</v>
          </cell>
          <cell r="P658">
            <v>36796.6</v>
          </cell>
          <cell r="Q658">
            <v>93.75</v>
          </cell>
          <cell r="R658">
            <v>37040.35</v>
          </cell>
          <cell r="S658">
            <v>43816.882352941175</v>
          </cell>
          <cell r="T658">
            <v>87600</v>
          </cell>
          <cell r="U658">
            <v>36703</v>
          </cell>
          <cell r="V658">
            <v>43380</v>
          </cell>
          <cell r="W658">
            <v>86800</v>
          </cell>
          <cell r="X658">
            <v>90800</v>
          </cell>
        </row>
        <row r="659">
          <cell r="B659" t="str">
            <v>9R260798</v>
          </cell>
          <cell r="C659" t="str">
            <v>完売</v>
          </cell>
          <cell r="D659"/>
          <cell r="E659">
            <v>0</v>
          </cell>
          <cell r="F659" t="str">
            <v>Ch.パヴィ・デュセス</v>
          </cell>
          <cell r="G659">
            <v>1998</v>
          </cell>
          <cell r="H659" t="str">
            <v>赤</v>
          </cell>
          <cell r="I659"/>
          <cell r="J659" t="str">
            <v>サンテミリオン GC</v>
          </cell>
          <cell r="K659">
            <v>750</v>
          </cell>
          <cell r="L659" t="str">
            <v>９１点</v>
          </cell>
          <cell r="M659">
            <v>66.849999999999994</v>
          </cell>
          <cell r="N659">
            <v>132</v>
          </cell>
          <cell r="O659">
            <v>350</v>
          </cell>
          <cell r="P659">
            <v>9210.8967999999986</v>
          </cell>
          <cell r="Q659">
            <v>93.75</v>
          </cell>
          <cell r="R659">
            <v>9454.6467999999986</v>
          </cell>
          <cell r="S659">
            <v>11363.11388235294</v>
          </cell>
          <cell r="T659">
            <v>22700</v>
          </cell>
          <cell r="U659">
            <v>7082.33</v>
          </cell>
          <cell r="V659">
            <v>8532.1529411764714</v>
          </cell>
          <cell r="W659">
            <v>17100</v>
          </cell>
          <cell r="X659">
            <v>17400</v>
          </cell>
        </row>
        <row r="660">
          <cell r="B660" t="str">
            <v>9R262006</v>
          </cell>
          <cell r="C660">
            <v>2</v>
          </cell>
          <cell r="D660" t="str">
            <v>NEW</v>
          </cell>
          <cell r="E660">
            <v>8</v>
          </cell>
          <cell r="F660" t="str">
            <v>Ch.パヴィ・マカン</v>
          </cell>
          <cell r="G660">
            <v>2006</v>
          </cell>
          <cell r="H660" t="str">
            <v>赤</v>
          </cell>
          <cell r="I660" t="str">
            <v>ステファン・ドゥルノンクール</v>
          </cell>
          <cell r="J660" t="str">
            <v>サンテミリオン プルミエGC</v>
          </cell>
          <cell r="K660">
            <v>750</v>
          </cell>
          <cell r="L660" t="str">
            <v xml:space="preserve">WA92  WS93  </v>
          </cell>
          <cell r="M660">
            <v>63</v>
          </cell>
          <cell r="N660">
            <v>132</v>
          </cell>
          <cell r="O660">
            <v>350</v>
          </cell>
          <cell r="P660">
            <v>8700.6640000000007</v>
          </cell>
          <cell r="Q660">
            <v>93.75</v>
          </cell>
          <cell r="R660">
            <v>8944.4140000000007</v>
          </cell>
          <cell r="S660">
            <v>10762.840000000002</v>
          </cell>
          <cell r="T660">
            <v>21500</v>
          </cell>
          <cell r="U660">
            <v>9035.08</v>
          </cell>
          <cell r="V660">
            <v>10829.505882352942</v>
          </cell>
          <cell r="W660">
            <v>21700</v>
          </cell>
          <cell r="X660">
            <v>22800</v>
          </cell>
        </row>
        <row r="661">
          <cell r="B661" t="str">
            <v>9R262007</v>
          </cell>
          <cell r="C661" t="str">
            <v>完売</v>
          </cell>
          <cell r="D661"/>
          <cell r="E661">
            <v>0</v>
          </cell>
          <cell r="F661" t="str">
            <v>Ch.パヴィ・マカン</v>
          </cell>
          <cell r="G661">
            <v>2007</v>
          </cell>
          <cell r="H661" t="str">
            <v>赤</v>
          </cell>
          <cell r="I661" t="str">
            <v>ステファン・ドゥルノンクール</v>
          </cell>
          <cell r="J661" t="str">
            <v>サンテミリオン プルミエGC</v>
          </cell>
          <cell r="K661">
            <v>750</v>
          </cell>
          <cell r="L661" t="str">
            <v>９０点</v>
          </cell>
          <cell r="M661">
            <v>49</v>
          </cell>
          <cell r="N661">
            <v>132</v>
          </cell>
          <cell r="O661">
            <v>350</v>
          </cell>
          <cell r="P661">
            <v>6845.2719999999999</v>
          </cell>
          <cell r="Q661">
            <v>93.75</v>
          </cell>
          <cell r="R661">
            <v>7089.0219999999999</v>
          </cell>
          <cell r="S661">
            <v>8580.0258823529421</v>
          </cell>
          <cell r="T661">
            <v>17200</v>
          </cell>
          <cell r="U661">
            <v>6132.5</v>
          </cell>
          <cell r="V661">
            <v>7414.7058823529414</v>
          </cell>
          <cell r="W661">
            <v>14800</v>
          </cell>
          <cell r="X661">
            <v>16000</v>
          </cell>
        </row>
        <row r="662">
          <cell r="B662" t="str">
            <v>9R262011</v>
          </cell>
          <cell r="C662" t="str">
            <v>完売</v>
          </cell>
          <cell r="D662"/>
          <cell r="E662">
            <v>0</v>
          </cell>
          <cell r="F662" t="str">
            <v>Ch.パヴィ・マカン</v>
          </cell>
          <cell r="G662">
            <v>2011</v>
          </cell>
          <cell r="H662" t="str">
            <v>赤</v>
          </cell>
          <cell r="I662" t="str">
            <v>ステファン・ドゥルノンクール</v>
          </cell>
          <cell r="J662" t="str">
            <v>サンテミリオン プルミエGC</v>
          </cell>
          <cell r="K662">
            <v>750</v>
          </cell>
          <cell r="L662" t="str">
            <v>92+点</v>
          </cell>
          <cell r="M662">
            <v>42</v>
          </cell>
          <cell r="N662">
            <v>132</v>
          </cell>
          <cell r="O662">
            <v>350</v>
          </cell>
          <cell r="P662">
            <v>5917.576</v>
          </cell>
          <cell r="Q662">
            <v>93.75</v>
          </cell>
          <cell r="R662">
            <v>6161.326</v>
          </cell>
          <cell r="S662">
            <v>7488.6188235294121</v>
          </cell>
          <cell r="T662">
            <v>15000</v>
          </cell>
          <cell r="U662">
            <v>5821.5</v>
          </cell>
          <cell r="V662">
            <v>7048.8235294117649</v>
          </cell>
          <cell r="W662">
            <v>14100</v>
          </cell>
          <cell r="X662">
            <v>14600</v>
          </cell>
        </row>
        <row r="663">
          <cell r="B663" t="str">
            <v>9R262013</v>
          </cell>
          <cell r="C663" t="str">
            <v>完売</v>
          </cell>
          <cell r="D663"/>
          <cell r="E663">
            <v>0</v>
          </cell>
          <cell r="F663" t="str">
            <v>Ch.パヴィ・マカン</v>
          </cell>
          <cell r="G663">
            <v>2013</v>
          </cell>
          <cell r="H663" t="str">
            <v>赤</v>
          </cell>
          <cell r="I663" t="str">
            <v>ステファン・ドゥルノンクール</v>
          </cell>
          <cell r="J663" t="str">
            <v>サンテミリオン プルミエGC</v>
          </cell>
          <cell r="K663">
            <v>750</v>
          </cell>
          <cell r="L663" t="str">
            <v>90点</v>
          </cell>
          <cell r="M663">
            <v>35</v>
          </cell>
          <cell r="N663">
            <v>132</v>
          </cell>
          <cell r="O663">
            <v>350</v>
          </cell>
          <cell r="P663">
            <v>4989.88</v>
          </cell>
          <cell r="Q663">
            <v>93.75</v>
          </cell>
          <cell r="R663">
            <v>5233.63</v>
          </cell>
          <cell r="S663">
            <v>6397.2117647058831</v>
          </cell>
          <cell r="T663">
            <v>12800</v>
          </cell>
          <cell r="U663">
            <v>4639</v>
          </cell>
          <cell r="V663">
            <v>5657.6470588235297</v>
          </cell>
          <cell r="W663">
            <v>11300</v>
          </cell>
          <cell r="X663">
            <v>12000</v>
          </cell>
        </row>
        <row r="664">
          <cell r="B664" t="str">
            <v>9R262014</v>
          </cell>
          <cell r="C664" t="str">
            <v>完売</v>
          </cell>
          <cell r="D664"/>
          <cell r="E664">
            <v>0</v>
          </cell>
          <cell r="F664" t="str">
            <v>Ch.パヴィ・マカン</v>
          </cell>
          <cell r="G664">
            <v>2014</v>
          </cell>
          <cell r="H664" t="str">
            <v>赤</v>
          </cell>
          <cell r="I664" t="str">
            <v>ステファン・ドゥルノンクール</v>
          </cell>
          <cell r="J664" t="str">
            <v>サンテミリオン プルミエGC</v>
          </cell>
          <cell r="K664">
            <v>750</v>
          </cell>
          <cell r="L664"/>
          <cell r="M664">
            <v>40.799999999999997</v>
          </cell>
          <cell r="N664">
            <v>132</v>
          </cell>
          <cell r="O664">
            <v>350</v>
          </cell>
          <cell r="P664">
            <v>5758.5423999999994</v>
          </cell>
          <cell r="Q664">
            <v>93.75</v>
          </cell>
          <cell r="R664">
            <v>6002.2923999999994</v>
          </cell>
          <cell r="S664">
            <v>7301.5204705882343</v>
          </cell>
          <cell r="T664">
            <v>14600</v>
          </cell>
          <cell r="U664">
            <v>5528</v>
          </cell>
          <cell r="V664">
            <v>6703.5294117647063</v>
          </cell>
          <cell r="W664">
            <v>13400</v>
          </cell>
          <cell r="X664">
            <v>12100</v>
          </cell>
        </row>
        <row r="665">
          <cell r="B665" t="str">
            <v>9R274999</v>
          </cell>
          <cell r="C665" t="str">
            <v>完売</v>
          </cell>
          <cell r="D665"/>
          <cell r="E665">
            <v>0</v>
          </cell>
          <cell r="F665" t="str">
            <v>Ch.バルド・オー</v>
          </cell>
          <cell r="G665">
            <v>1999</v>
          </cell>
          <cell r="H665" t="str">
            <v>赤</v>
          </cell>
          <cell r="I665" t="str">
            <v>ﾐｼｪﾙ･ﾛｰﾗﾝ･ｺﾝｻﾙﾀﾝﾄ</v>
          </cell>
          <cell r="J665" t="str">
            <v>サンテミリオン GC</v>
          </cell>
          <cell r="K665">
            <v>750</v>
          </cell>
          <cell r="L665" t="str">
            <v>89+点</v>
          </cell>
          <cell r="M665">
            <v>22</v>
          </cell>
          <cell r="N665">
            <v>132</v>
          </cell>
          <cell r="O665">
            <v>350</v>
          </cell>
          <cell r="P665">
            <v>3267.0160000000001</v>
          </cell>
          <cell r="Q665">
            <v>93.75</v>
          </cell>
          <cell r="R665">
            <v>3510.7660000000001</v>
          </cell>
          <cell r="S665">
            <v>4370.3129411764712</v>
          </cell>
          <cell r="T665">
            <v>8700</v>
          </cell>
          <cell r="U665">
            <v>3260.62</v>
          </cell>
          <cell r="V665">
            <v>4036.0235294117647</v>
          </cell>
          <cell r="W665">
            <v>8100</v>
          </cell>
          <cell r="X665">
            <v>8000</v>
          </cell>
        </row>
        <row r="666">
          <cell r="B666" t="str">
            <v>9R274912</v>
          </cell>
          <cell r="C666" t="str">
            <v>完売</v>
          </cell>
          <cell r="D666"/>
          <cell r="E666">
            <v>0</v>
          </cell>
          <cell r="F666" t="str">
            <v>Ch.バルド・オー</v>
          </cell>
          <cell r="G666">
            <v>2012</v>
          </cell>
          <cell r="H666" t="str">
            <v>赤</v>
          </cell>
          <cell r="I666" t="str">
            <v>ﾐｼｪﾙ･ﾛｰﾗﾝ･ｺﾝｻﾙﾀﾝﾄ</v>
          </cell>
          <cell r="J666" t="str">
            <v>サンテミリオン GC</v>
          </cell>
          <cell r="K666">
            <v>750</v>
          </cell>
          <cell r="L666" t="str">
            <v>９０点</v>
          </cell>
          <cell r="M666">
            <v>17</v>
          </cell>
          <cell r="N666">
            <v>132</v>
          </cell>
          <cell r="O666">
            <v>350</v>
          </cell>
          <cell r="P666">
            <v>2604.3760000000002</v>
          </cell>
          <cell r="Q666">
            <v>93.75</v>
          </cell>
          <cell r="R666">
            <v>2848.1260000000002</v>
          </cell>
          <cell r="S666">
            <v>3590.7364705882355</v>
          </cell>
          <cell r="T666">
            <v>7200</v>
          </cell>
          <cell r="U666">
            <v>2644</v>
          </cell>
          <cell r="V666">
            <v>3310.5882352941176</v>
          </cell>
          <cell r="W666">
            <v>6600</v>
          </cell>
          <cell r="X666">
            <v>6700</v>
          </cell>
        </row>
        <row r="667">
          <cell r="B667" t="str">
            <v>9R274913</v>
          </cell>
          <cell r="C667">
            <v>15</v>
          </cell>
          <cell r="D667"/>
          <cell r="E667">
            <v>15</v>
          </cell>
          <cell r="F667" t="str">
            <v>Ch.バルド・オー</v>
          </cell>
          <cell r="G667">
            <v>2013</v>
          </cell>
          <cell r="H667" t="str">
            <v>赤</v>
          </cell>
          <cell r="I667" t="str">
            <v>ﾐｼｪﾙ･ﾛｰﾗﾝ･ｺﾝｻﾙﾀﾝﾄ</v>
          </cell>
          <cell r="J667" t="str">
            <v>サンテミリオン GC</v>
          </cell>
          <cell r="K667">
            <v>750</v>
          </cell>
          <cell r="L667"/>
          <cell r="M667">
            <v>15.9</v>
          </cell>
          <cell r="N667">
            <v>132</v>
          </cell>
          <cell r="O667">
            <v>350</v>
          </cell>
          <cell r="P667">
            <v>2458.5952000000002</v>
          </cell>
          <cell r="Q667">
            <v>93.75</v>
          </cell>
          <cell r="R667">
            <v>2702.3452000000002</v>
          </cell>
          <cell r="S667">
            <v>3419.229647058824</v>
          </cell>
          <cell r="T667">
            <v>6800</v>
          </cell>
          <cell r="U667">
            <v>2811.41</v>
          </cell>
          <cell r="V667">
            <v>3507.5411764705882</v>
          </cell>
          <cell r="W667">
            <v>7000</v>
          </cell>
          <cell r="X667">
            <v>7300</v>
          </cell>
        </row>
        <row r="668">
          <cell r="B668" t="str">
            <v>9R263007</v>
          </cell>
          <cell r="C668">
            <v>4</v>
          </cell>
          <cell r="D668"/>
          <cell r="E668">
            <v>4</v>
          </cell>
          <cell r="F668" t="str">
            <v>Ch.フィジャック</v>
          </cell>
          <cell r="G668">
            <v>2007</v>
          </cell>
          <cell r="H668" t="str">
            <v>赤</v>
          </cell>
          <cell r="I668" t="str">
            <v/>
          </cell>
          <cell r="J668" t="str">
            <v>サンテミリオン プルミエGC</v>
          </cell>
          <cell r="K668">
            <v>750</v>
          </cell>
          <cell r="L668" t="str">
            <v>85点</v>
          </cell>
          <cell r="M668">
            <v>93</v>
          </cell>
          <cell r="N668">
            <v>132</v>
          </cell>
          <cell r="O668">
            <v>350</v>
          </cell>
          <cell r="P668">
            <v>12676.504000000001</v>
          </cell>
          <cell r="Q668">
            <v>93.75</v>
          </cell>
          <cell r="R668">
            <v>12920.254000000001</v>
          </cell>
          <cell r="S668">
            <v>15440.298823529412</v>
          </cell>
          <cell r="T668">
            <v>30900</v>
          </cell>
          <cell r="U668">
            <v>11978.25</v>
          </cell>
          <cell r="V668">
            <v>14292.058823529413</v>
          </cell>
          <cell r="W668">
            <v>28600</v>
          </cell>
          <cell r="X668">
            <v>28200</v>
          </cell>
        </row>
        <row r="669">
          <cell r="B669" t="str">
            <v>9R263009</v>
          </cell>
          <cell r="C669" t="str">
            <v>完売</v>
          </cell>
          <cell r="D669"/>
          <cell r="E669">
            <v>0</v>
          </cell>
          <cell r="F669" t="str">
            <v>Ch.フィジャック</v>
          </cell>
          <cell r="G669">
            <v>2009</v>
          </cell>
          <cell r="H669" t="str">
            <v>赤</v>
          </cell>
          <cell r="I669" t="str">
            <v/>
          </cell>
          <cell r="J669" t="str">
            <v>サンテミリオン プルミエGC</v>
          </cell>
          <cell r="K669">
            <v>750</v>
          </cell>
          <cell r="L669" t="str">
            <v>96点（WS)</v>
          </cell>
          <cell r="M669">
            <v>170</v>
          </cell>
          <cell r="N669">
            <v>132</v>
          </cell>
          <cell r="O669">
            <v>350</v>
          </cell>
          <cell r="P669">
            <v>22881.16</v>
          </cell>
          <cell r="Q669">
            <v>93.75</v>
          </cell>
          <cell r="R669">
            <v>23124.91</v>
          </cell>
          <cell r="S669">
            <v>27445.776470588236</v>
          </cell>
          <cell r="T669">
            <v>54900</v>
          </cell>
          <cell r="U669">
            <v>20560.599999999999</v>
          </cell>
          <cell r="V669">
            <v>24388.941176470587</v>
          </cell>
          <cell r="W669">
            <v>48800</v>
          </cell>
          <cell r="X669">
            <v>50600</v>
          </cell>
        </row>
        <row r="670">
          <cell r="B670" t="str">
            <v>9R263011</v>
          </cell>
          <cell r="C670">
            <v>9</v>
          </cell>
          <cell r="D670"/>
          <cell r="E670">
            <v>9</v>
          </cell>
          <cell r="F670" t="str">
            <v>Ch.フィジャック</v>
          </cell>
          <cell r="G670">
            <v>2011</v>
          </cell>
          <cell r="H670" t="str">
            <v>赤</v>
          </cell>
          <cell r="I670" t="str">
            <v/>
          </cell>
          <cell r="J670" t="str">
            <v>サンテミリオン プルミエGC</v>
          </cell>
          <cell r="K670">
            <v>750</v>
          </cell>
          <cell r="L670" t="str">
            <v>90点</v>
          </cell>
          <cell r="M670">
            <v>90.850000000000009</v>
          </cell>
          <cell r="N670">
            <v>132</v>
          </cell>
          <cell r="O670">
            <v>350</v>
          </cell>
          <cell r="P670">
            <v>12391.568800000001</v>
          </cell>
          <cell r="Q670">
            <v>93.75</v>
          </cell>
          <cell r="R670">
            <v>12635.318800000001</v>
          </cell>
          <cell r="S670">
            <v>15105.080941176471</v>
          </cell>
          <cell r="T670">
            <v>30200</v>
          </cell>
          <cell r="U670">
            <v>11358.53</v>
          </cell>
          <cell r="V670">
            <v>13562.976470588237</v>
          </cell>
          <cell r="W670">
            <v>27100</v>
          </cell>
          <cell r="X670">
            <v>27700</v>
          </cell>
        </row>
        <row r="671">
          <cell r="B671" t="str">
            <v>9R263012</v>
          </cell>
          <cell r="C671" t="str">
            <v>完売</v>
          </cell>
          <cell r="D671"/>
          <cell r="E671">
            <v>0</v>
          </cell>
          <cell r="F671" t="str">
            <v>Ch.フィジャック</v>
          </cell>
          <cell r="G671">
            <v>2012</v>
          </cell>
          <cell r="H671" t="str">
            <v>赤</v>
          </cell>
          <cell r="I671" t="str">
            <v/>
          </cell>
          <cell r="J671" t="str">
            <v>サンテミリオン プルミエGC</v>
          </cell>
          <cell r="K671">
            <v>750</v>
          </cell>
          <cell r="L671" t="str">
            <v>93点</v>
          </cell>
          <cell r="M671">
            <v>86</v>
          </cell>
          <cell r="N671">
            <v>132</v>
          </cell>
          <cell r="O671">
            <v>350</v>
          </cell>
          <cell r="P671">
            <v>11748.808000000001</v>
          </cell>
          <cell r="Q671">
            <v>93.75</v>
          </cell>
          <cell r="R671">
            <v>11992.558000000001</v>
          </cell>
          <cell r="S671">
            <v>14348.891764705884</v>
          </cell>
          <cell r="T671">
            <v>28700</v>
          </cell>
          <cell r="U671">
            <v>11177</v>
          </cell>
          <cell r="V671">
            <v>13349.411764705883</v>
          </cell>
          <cell r="W671">
            <v>26700</v>
          </cell>
          <cell r="X671">
            <v>26000</v>
          </cell>
        </row>
        <row r="672">
          <cell r="B672" t="str">
            <v>9R263013</v>
          </cell>
          <cell r="C672" t="str">
            <v>完売</v>
          </cell>
          <cell r="D672"/>
          <cell r="E672">
            <v>0</v>
          </cell>
          <cell r="F672" t="str">
            <v>Ch.フィジャック</v>
          </cell>
          <cell r="G672">
            <v>2013</v>
          </cell>
          <cell r="H672" t="str">
            <v>赤</v>
          </cell>
          <cell r="I672"/>
          <cell r="J672" t="str">
            <v>サンテミリオン プルミエGC</v>
          </cell>
          <cell r="K672">
            <v>750</v>
          </cell>
          <cell r="L672" t="str">
            <v>８９－９１点</v>
          </cell>
          <cell r="M672">
            <v>55</v>
          </cell>
          <cell r="N672">
            <v>132</v>
          </cell>
          <cell r="O672">
            <v>350</v>
          </cell>
          <cell r="P672">
            <v>7640.44</v>
          </cell>
          <cell r="Q672">
            <v>93.75</v>
          </cell>
          <cell r="R672">
            <v>7884.19</v>
          </cell>
          <cell r="S672">
            <v>9515.5176470588231</v>
          </cell>
          <cell r="T672">
            <v>19000</v>
          </cell>
          <cell r="U672">
            <v>7457</v>
          </cell>
          <cell r="V672">
            <v>8972.9411764705892</v>
          </cell>
          <cell r="W672">
            <v>17900</v>
          </cell>
          <cell r="X672">
            <v>17700</v>
          </cell>
        </row>
        <row r="673">
          <cell r="B673" t="str">
            <v>9R270605</v>
          </cell>
          <cell r="C673" t="str">
            <v>完売</v>
          </cell>
          <cell r="D673"/>
          <cell r="E673">
            <v>0</v>
          </cell>
          <cell r="F673" t="str">
            <v>Ch.フェラン・ラルティグ</v>
          </cell>
          <cell r="G673">
            <v>2005</v>
          </cell>
          <cell r="H673" t="str">
            <v>赤</v>
          </cell>
          <cell r="I673"/>
          <cell r="J673" t="str">
            <v>サンテミリオン GC</v>
          </cell>
          <cell r="K673">
            <v>750</v>
          </cell>
          <cell r="L673" t="str">
            <v>９０点</v>
          </cell>
          <cell r="M673">
            <v>27.3</v>
          </cell>
          <cell r="N673">
            <v>132</v>
          </cell>
          <cell r="O673">
            <v>350</v>
          </cell>
          <cell r="P673">
            <v>3969.4144000000001</v>
          </cell>
          <cell r="Q673">
            <v>93.75</v>
          </cell>
          <cell r="R673">
            <v>4213.1643999999997</v>
          </cell>
          <cell r="S673">
            <v>5196.6639999999998</v>
          </cell>
          <cell r="T673">
            <v>10400</v>
          </cell>
          <cell r="U673">
            <v>3077.41</v>
          </cell>
          <cell r="V673">
            <v>3820.4823529411765</v>
          </cell>
          <cell r="W673">
            <v>7600</v>
          </cell>
          <cell r="X673">
            <v>7800</v>
          </cell>
        </row>
        <row r="674">
          <cell r="B674" t="str">
            <v>9R262104</v>
          </cell>
          <cell r="C674" t="str">
            <v>完売</v>
          </cell>
          <cell r="D674"/>
          <cell r="E674">
            <v>0</v>
          </cell>
          <cell r="F674" t="str">
            <v>Ch.フォジェール</v>
          </cell>
          <cell r="G674">
            <v>2004</v>
          </cell>
          <cell r="H674" t="str">
            <v>赤</v>
          </cell>
          <cell r="I674"/>
          <cell r="J674" t="str">
            <v>サンテミリオン GC</v>
          </cell>
          <cell r="K674">
            <v>750</v>
          </cell>
          <cell r="L674" t="str">
            <v>９１－９３点</v>
          </cell>
          <cell r="M674">
            <v>12.18</v>
          </cell>
          <cell r="N674">
            <v>132</v>
          </cell>
          <cell r="O674">
            <v>350</v>
          </cell>
          <cell r="P674">
            <v>1965.59104</v>
          </cell>
          <cell r="Q674">
            <v>93.75</v>
          </cell>
          <cell r="R674">
            <v>2209.3410400000002</v>
          </cell>
          <cell r="S674">
            <v>2839.224752941177</v>
          </cell>
          <cell r="T674">
            <v>5700</v>
          </cell>
          <cell r="U674">
            <v>2600.33</v>
          </cell>
          <cell r="V674">
            <v>3259.2117647058822</v>
          </cell>
          <cell r="W674">
            <v>6500</v>
          </cell>
          <cell r="X674">
            <v>5500</v>
          </cell>
        </row>
        <row r="675">
          <cell r="B675" t="str">
            <v>9R264208</v>
          </cell>
          <cell r="C675" t="str">
            <v>完売</v>
          </cell>
          <cell r="D675"/>
          <cell r="E675">
            <v>0</v>
          </cell>
          <cell r="F675" t="str">
            <v>Ch.フォンプレガード</v>
          </cell>
          <cell r="G675">
            <v>2008</v>
          </cell>
          <cell r="H675" t="str">
            <v>赤</v>
          </cell>
          <cell r="I675"/>
          <cell r="J675" t="str">
            <v>サンテミリオン GC</v>
          </cell>
          <cell r="K675">
            <v>750</v>
          </cell>
          <cell r="L675" t="str">
            <v>９３点</v>
          </cell>
          <cell r="M675">
            <v>24</v>
          </cell>
          <cell r="N675">
            <v>132</v>
          </cell>
          <cell r="O675">
            <v>350</v>
          </cell>
          <cell r="P675">
            <v>3532.0720000000001</v>
          </cell>
          <cell r="Q675">
            <v>93.75</v>
          </cell>
          <cell r="R675">
            <v>3775.8220000000001</v>
          </cell>
          <cell r="S675">
            <v>4682.1435294117646</v>
          </cell>
          <cell r="T675">
            <v>9400</v>
          </cell>
          <cell r="U675">
            <v>2967.58</v>
          </cell>
          <cell r="V675">
            <v>3691.2705882352943</v>
          </cell>
          <cell r="W675">
            <v>7400</v>
          </cell>
          <cell r="X675">
            <v>7500</v>
          </cell>
        </row>
        <row r="676">
          <cell r="B676" t="str">
            <v>9R260812</v>
          </cell>
          <cell r="C676" t="str">
            <v>完売</v>
          </cell>
          <cell r="D676"/>
          <cell r="E676">
            <v>0</v>
          </cell>
          <cell r="F676" t="str">
            <v>Ch.フォンブロージュ</v>
          </cell>
          <cell r="G676">
            <v>2012</v>
          </cell>
          <cell r="H676" t="str">
            <v>赤</v>
          </cell>
          <cell r="I676" t="str">
            <v/>
          </cell>
          <cell r="J676" t="str">
            <v>サンテミリオン GC</v>
          </cell>
          <cell r="K676">
            <v>750</v>
          </cell>
          <cell r="L676" t="str">
            <v>８８点</v>
          </cell>
          <cell r="M676">
            <v>18</v>
          </cell>
          <cell r="N676">
            <v>132</v>
          </cell>
          <cell r="O676">
            <v>350</v>
          </cell>
          <cell r="P676">
            <v>2736.904</v>
          </cell>
          <cell r="Q676">
            <v>93.75</v>
          </cell>
          <cell r="R676">
            <v>2980.654</v>
          </cell>
          <cell r="S676">
            <v>3746.6517647058822</v>
          </cell>
          <cell r="T676">
            <v>7500</v>
          </cell>
          <cell r="U676">
            <v>3219</v>
          </cell>
          <cell r="V676">
            <v>3987.0588235294117</v>
          </cell>
          <cell r="W676">
            <v>8000</v>
          </cell>
          <cell r="X676">
            <v>7100</v>
          </cell>
        </row>
        <row r="677">
          <cell r="B677" t="str">
            <v>9R267615</v>
          </cell>
          <cell r="C677" t="str">
            <v>完売</v>
          </cell>
          <cell r="D677"/>
          <cell r="E677">
            <v>0</v>
          </cell>
          <cell r="F677" t="str">
            <v>Ch.フォンベル</v>
          </cell>
          <cell r="G677">
            <v>2015</v>
          </cell>
          <cell r="H677" t="str">
            <v>赤</v>
          </cell>
          <cell r="I677"/>
          <cell r="J677" t="str">
            <v>サンテミリオン GC</v>
          </cell>
          <cell r="K677">
            <v>750</v>
          </cell>
          <cell r="L677"/>
          <cell r="M677">
            <v>14</v>
          </cell>
          <cell r="N677">
            <v>132</v>
          </cell>
          <cell r="O677">
            <v>350</v>
          </cell>
          <cell r="P677">
            <v>2206.7919999999999</v>
          </cell>
          <cell r="Q677">
            <v>93.75</v>
          </cell>
          <cell r="R677">
            <v>2450.5419999999999</v>
          </cell>
          <cell r="S677">
            <v>3122.9905882352941</v>
          </cell>
          <cell r="T677">
            <v>6200</v>
          </cell>
          <cell r="U677">
            <v>2641.5</v>
          </cell>
          <cell r="V677">
            <v>3307.6470588235293</v>
          </cell>
          <cell r="W677">
            <v>6600</v>
          </cell>
          <cell r="X677">
            <v>6700</v>
          </cell>
        </row>
        <row r="678">
          <cell r="B678" t="str">
            <v>9R277513</v>
          </cell>
          <cell r="C678">
            <v>6</v>
          </cell>
          <cell r="D678"/>
          <cell r="E678">
            <v>6</v>
          </cell>
          <cell r="F678" t="str">
            <v>Ch.フォンロック</v>
          </cell>
          <cell r="G678">
            <v>2013</v>
          </cell>
          <cell r="H678" t="str">
            <v>赤</v>
          </cell>
          <cell r="I678" t="str">
            <v/>
          </cell>
          <cell r="J678" t="str">
            <v>サンテミリオン GC</v>
          </cell>
          <cell r="K678">
            <v>750</v>
          </cell>
          <cell r="L678"/>
          <cell r="M678">
            <v>16.5</v>
          </cell>
          <cell r="N678">
            <v>132</v>
          </cell>
          <cell r="O678">
            <v>350</v>
          </cell>
          <cell r="P678">
            <v>2538.1120000000001</v>
          </cell>
          <cell r="Q678">
            <v>93.75</v>
          </cell>
          <cell r="R678">
            <v>2781.8620000000001</v>
          </cell>
          <cell r="S678">
            <v>3512.778823529412</v>
          </cell>
          <cell r="T678">
            <v>7000</v>
          </cell>
          <cell r="U678">
            <v>2890</v>
          </cell>
          <cell r="V678">
            <v>3600</v>
          </cell>
          <cell r="W678">
            <v>7200</v>
          </cell>
          <cell r="X678">
            <v>7500</v>
          </cell>
        </row>
        <row r="679">
          <cell r="B679" t="str">
            <v>9R265808</v>
          </cell>
          <cell r="C679" t="str">
            <v>完売</v>
          </cell>
          <cell r="D679"/>
          <cell r="E679">
            <v>0</v>
          </cell>
          <cell r="F679" t="str">
            <v>Ch.フルール・カルディナル</v>
          </cell>
          <cell r="G679">
            <v>2008</v>
          </cell>
          <cell r="H679" t="str">
            <v>赤</v>
          </cell>
          <cell r="I679"/>
          <cell r="J679" t="str">
            <v>サンテミリオン GC</v>
          </cell>
          <cell r="K679">
            <v>750</v>
          </cell>
          <cell r="L679" t="str">
            <v>９１点</v>
          </cell>
          <cell r="M679">
            <v>21.5</v>
          </cell>
          <cell r="N679">
            <v>132</v>
          </cell>
          <cell r="O679">
            <v>350</v>
          </cell>
          <cell r="P679">
            <v>3200.752</v>
          </cell>
          <cell r="Q679">
            <v>93.75</v>
          </cell>
          <cell r="R679">
            <v>3444.502</v>
          </cell>
          <cell r="S679">
            <v>4292.3552941176476</v>
          </cell>
          <cell r="T679">
            <v>8600</v>
          </cell>
          <cell r="U679">
            <v>3463.19</v>
          </cell>
          <cell r="V679">
            <v>4274.3411764705888</v>
          </cell>
          <cell r="W679">
            <v>8500</v>
          </cell>
          <cell r="X679">
            <v>8600</v>
          </cell>
        </row>
        <row r="680">
          <cell r="B680" t="str">
            <v>9R265809</v>
          </cell>
          <cell r="C680" t="str">
            <v>完売</v>
          </cell>
          <cell r="D680"/>
          <cell r="E680">
            <v>0</v>
          </cell>
          <cell r="F680" t="str">
            <v>Ch.フルール・カルディナル</v>
          </cell>
          <cell r="G680">
            <v>2009</v>
          </cell>
          <cell r="H680" t="str">
            <v>赤</v>
          </cell>
          <cell r="I680"/>
          <cell r="J680" t="str">
            <v>サンテミリオン GC</v>
          </cell>
          <cell r="K680">
            <v>750</v>
          </cell>
          <cell r="L680" t="str">
            <v>９４点</v>
          </cell>
          <cell r="M680">
            <v>29.5</v>
          </cell>
          <cell r="N680">
            <v>132</v>
          </cell>
          <cell r="O680">
            <v>350</v>
          </cell>
          <cell r="P680">
            <v>4260.9759999999997</v>
          </cell>
          <cell r="Q680">
            <v>93.75</v>
          </cell>
          <cell r="R680">
            <v>4504.7259999999997</v>
          </cell>
          <cell r="S680">
            <v>5539.6776470588229</v>
          </cell>
          <cell r="T680">
            <v>11100</v>
          </cell>
          <cell r="U680">
            <v>3491</v>
          </cell>
          <cell r="V680">
            <v>4307.0588235294117</v>
          </cell>
          <cell r="W680">
            <v>8600</v>
          </cell>
          <cell r="X680">
            <v>9300</v>
          </cell>
        </row>
        <row r="681">
          <cell r="B681" t="str">
            <v>9R265812</v>
          </cell>
          <cell r="C681">
            <v>4</v>
          </cell>
          <cell r="D681"/>
          <cell r="E681">
            <v>4</v>
          </cell>
          <cell r="F681" t="str">
            <v>Ch.フルール・カルディナル</v>
          </cell>
          <cell r="G681">
            <v>2012</v>
          </cell>
          <cell r="H681" t="str">
            <v>赤</v>
          </cell>
          <cell r="I681" t="str">
            <v/>
          </cell>
          <cell r="J681" t="str">
            <v>サンテミリオン GC</v>
          </cell>
          <cell r="K681">
            <v>750</v>
          </cell>
          <cell r="L681"/>
          <cell r="M681">
            <v>28</v>
          </cell>
          <cell r="N681">
            <v>132</v>
          </cell>
          <cell r="O681">
            <v>350</v>
          </cell>
          <cell r="P681">
            <v>4062.1840000000002</v>
          </cell>
          <cell r="Q681">
            <v>93.75</v>
          </cell>
          <cell r="R681">
            <v>4305.9340000000002</v>
          </cell>
          <cell r="S681">
            <v>5305.8047058823531</v>
          </cell>
          <cell r="T681">
            <v>10600</v>
          </cell>
          <cell r="U681">
            <v>4394</v>
          </cell>
          <cell r="V681">
            <v>5369.4117647058829</v>
          </cell>
          <cell r="W681">
            <v>10700</v>
          </cell>
          <cell r="X681">
            <v>11200</v>
          </cell>
        </row>
        <row r="682">
          <cell r="B682" t="str">
            <v>9R275399</v>
          </cell>
          <cell r="C682" t="str">
            <v>完売</v>
          </cell>
          <cell r="D682"/>
          <cell r="E682">
            <v>0</v>
          </cell>
          <cell r="F682" t="str">
            <v>Ch.プレザンス</v>
          </cell>
          <cell r="G682">
            <v>1999</v>
          </cell>
          <cell r="H682" t="str">
            <v>赤</v>
          </cell>
          <cell r="I682"/>
          <cell r="J682" t="str">
            <v>モンターニュ・サンテミリオン</v>
          </cell>
          <cell r="K682">
            <v>750</v>
          </cell>
          <cell r="L682"/>
          <cell r="M682">
            <v>13.5</v>
          </cell>
          <cell r="N682">
            <v>132</v>
          </cell>
          <cell r="O682">
            <v>350</v>
          </cell>
          <cell r="P682">
            <v>2140.5279999999998</v>
          </cell>
          <cell r="Q682">
            <v>93.75</v>
          </cell>
          <cell r="R682">
            <v>2384.2779999999998</v>
          </cell>
          <cell r="S682">
            <v>3045.0329411764706</v>
          </cell>
          <cell r="T682">
            <v>6100</v>
          </cell>
          <cell r="U682">
            <v>2346.1999999999998</v>
          </cell>
          <cell r="V682">
            <v>2960.2352941176468</v>
          </cell>
          <cell r="W682">
            <v>5900</v>
          </cell>
          <cell r="X682">
            <v>5500</v>
          </cell>
        </row>
        <row r="683">
          <cell r="B683" t="str">
            <v>9R270201</v>
          </cell>
          <cell r="C683" t="str">
            <v>完売</v>
          </cell>
          <cell r="D683"/>
          <cell r="E683">
            <v>0</v>
          </cell>
          <cell r="F683" t="str">
            <v>Ch.ペビ・フォジェール</v>
          </cell>
          <cell r="G683">
            <v>2001</v>
          </cell>
          <cell r="H683" t="str">
            <v>赤</v>
          </cell>
          <cell r="I683" t="str">
            <v>フォジェール</v>
          </cell>
          <cell r="J683" t="str">
            <v>サンテミリオン GC</v>
          </cell>
          <cell r="K683">
            <v>750</v>
          </cell>
          <cell r="L683" t="str">
            <v>９４点</v>
          </cell>
          <cell r="M683">
            <v>56.15</v>
          </cell>
          <cell r="N683">
            <v>132</v>
          </cell>
          <cell r="O683">
            <v>350</v>
          </cell>
          <cell r="P683">
            <v>7792.8472000000002</v>
          </cell>
          <cell r="Q683">
            <v>93.75</v>
          </cell>
          <cell r="R683">
            <v>8036.5972000000002</v>
          </cell>
          <cell r="S683">
            <v>9694.8202352941189</v>
          </cell>
          <cell r="T683">
            <v>19400</v>
          </cell>
          <cell r="U683">
            <v>6234.5</v>
          </cell>
          <cell r="V683">
            <v>7534.7058823529414</v>
          </cell>
          <cell r="W683">
            <v>15100</v>
          </cell>
          <cell r="X683">
            <v>14500</v>
          </cell>
        </row>
        <row r="684">
          <cell r="B684" t="str">
            <v>9R270213</v>
          </cell>
          <cell r="C684" t="str">
            <v>完売</v>
          </cell>
          <cell r="D684"/>
          <cell r="E684">
            <v>0</v>
          </cell>
          <cell r="F684" t="str">
            <v>Ch.ペビ・フォジェール</v>
          </cell>
          <cell r="G684">
            <v>2013</v>
          </cell>
          <cell r="H684" t="str">
            <v>赤</v>
          </cell>
          <cell r="I684" t="str">
            <v>フォジェール</v>
          </cell>
          <cell r="J684" t="str">
            <v>サンテミリオン GC</v>
          </cell>
          <cell r="K684">
            <v>750</v>
          </cell>
          <cell r="L684"/>
          <cell r="M684">
            <v>60</v>
          </cell>
          <cell r="N684">
            <v>132</v>
          </cell>
          <cell r="O684">
            <v>350</v>
          </cell>
          <cell r="P684">
            <v>8303.08</v>
          </cell>
          <cell r="Q684">
            <v>93.75</v>
          </cell>
          <cell r="R684">
            <v>8546.83</v>
          </cell>
          <cell r="S684">
            <v>10295.094117647059</v>
          </cell>
          <cell r="T684">
            <v>20600</v>
          </cell>
          <cell r="U684">
            <v>8907.5</v>
          </cell>
          <cell r="V684">
            <v>10679.411764705883</v>
          </cell>
          <cell r="W684">
            <v>21400</v>
          </cell>
          <cell r="X684">
            <v>20000</v>
          </cell>
        </row>
        <row r="685">
          <cell r="B685" t="str">
            <v>9R275507</v>
          </cell>
          <cell r="C685" t="str">
            <v>完売</v>
          </cell>
          <cell r="D685"/>
          <cell r="E685">
            <v>0</v>
          </cell>
          <cell r="F685" t="str">
            <v>Ch.ベルヴュー</v>
          </cell>
          <cell r="G685">
            <v>2007</v>
          </cell>
          <cell r="H685" t="str">
            <v>赤</v>
          </cell>
          <cell r="I685" t="str">
            <v/>
          </cell>
          <cell r="J685" t="str">
            <v xml:space="preserve">サンテミリオン GC </v>
          </cell>
          <cell r="K685">
            <v>750</v>
          </cell>
          <cell r="L685" t="str">
            <v>８８点</v>
          </cell>
          <cell r="M685">
            <v>30</v>
          </cell>
          <cell r="N685">
            <v>132</v>
          </cell>
          <cell r="O685">
            <v>350</v>
          </cell>
          <cell r="P685">
            <v>4327.24</v>
          </cell>
          <cell r="Q685">
            <v>93.75</v>
          </cell>
          <cell r="R685">
            <v>4570.99</v>
          </cell>
          <cell r="S685">
            <v>5617.6352941176474</v>
          </cell>
          <cell r="T685">
            <v>11200</v>
          </cell>
          <cell r="U685">
            <v>4500.0600000000004</v>
          </cell>
          <cell r="V685">
            <v>5494.1882352941184</v>
          </cell>
          <cell r="W685">
            <v>11000</v>
          </cell>
          <cell r="X685">
            <v>12000</v>
          </cell>
        </row>
        <row r="686">
          <cell r="B686" t="str">
            <v>9R276702</v>
          </cell>
          <cell r="C686">
            <v>2</v>
          </cell>
          <cell r="D686"/>
          <cell r="E686">
            <v>2</v>
          </cell>
          <cell r="F686" t="str">
            <v>Ch.ベルヴュー・モンドット</v>
          </cell>
          <cell r="G686">
            <v>2002</v>
          </cell>
          <cell r="H686" t="str">
            <v>赤</v>
          </cell>
          <cell r="I686" t="str">
            <v/>
          </cell>
          <cell r="J686" t="str">
            <v>サンテミリオン GC</v>
          </cell>
          <cell r="K686">
            <v>750</v>
          </cell>
          <cell r="L686" t="str">
            <v>91点</v>
          </cell>
          <cell r="M686">
            <v>92</v>
          </cell>
          <cell r="N686">
            <v>132</v>
          </cell>
          <cell r="O686">
            <v>350</v>
          </cell>
          <cell r="P686">
            <v>12543.976000000001</v>
          </cell>
          <cell r="Q686">
            <v>93.75</v>
          </cell>
          <cell r="R686">
            <v>12787.726000000001</v>
          </cell>
          <cell r="S686">
            <v>15284.383529411765</v>
          </cell>
          <cell r="T686">
            <v>30600</v>
          </cell>
          <cell r="U686">
            <v>12459</v>
          </cell>
          <cell r="V686">
            <v>14857.64705882353</v>
          </cell>
          <cell r="W686">
            <v>29700</v>
          </cell>
          <cell r="X686">
            <v>28700</v>
          </cell>
        </row>
        <row r="687">
          <cell r="B687" t="str">
            <v>9R276704</v>
          </cell>
          <cell r="C687" t="str">
            <v>完売</v>
          </cell>
          <cell r="D687"/>
          <cell r="E687">
            <v>0</v>
          </cell>
          <cell r="F687" t="str">
            <v>Ch.ベルヴュー・モンドット</v>
          </cell>
          <cell r="G687">
            <v>2004</v>
          </cell>
          <cell r="H687" t="str">
            <v>赤</v>
          </cell>
          <cell r="I687"/>
          <cell r="J687" t="str">
            <v>サンテミリオン GC</v>
          </cell>
          <cell r="K687">
            <v>750</v>
          </cell>
          <cell r="L687"/>
          <cell r="M687">
            <v>90</v>
          </cell>
          <cell r="N687">
            <v>132</v>
          </cell>
          <cell r="O687">
            <v>350</v>
          </cell>
          <cell r="P687">
            <v>12278.92</v>
          </cell>
          <cell r="Q687">
            <v>93.75</v>
          </cell>
          <cell r="R687">
            <v>12522.67</v>
          </cell>
          <cell r="S687">
            <v>14972.552941176471</v>
          </cell>
          <cell r="T687">
            <v>29900</v>
          </cell>
          <cell r="U687">
            <v>11592</v>
          </cell>
          <cell r="V687">
            <v>13837.64705882353</v>
          </cell>
          <cell r="W687">
            <v>27700</v>
          </cell>
          <cell r="X687">
            <v>27000</v>
          </cell>
        </row>
        <row r="688">
          <cell r="B688" t="str">
            <v>9R260905</v>
          </cell>
          <cell r="C688" t="str">
            <v>完売</v>
          </cell>
          <cell r="D688"/>
          <cell r="E688">
            <v>0</v>
          </cell>
          <cell r="F688" t="str">
            <v>Ch.ベルフォン・ベルシエ</v>
          </cell>
          <cell r="G688">
            <v>2005</v>
          </cell>
          <cell r="H688" t="str">
            <v>赤</v>
          </cell>
          <cell r="I688"/>
          <cell r="J688" t="str">
            <v>サンテミリオン GC</v>
          </cell>
          <cell r="K688">
            <v>750</v>
          </cell>
          <cell r="L688" t="str">
            <v>９４点</v>
          </cell>
          <cell r="M688">
            <v>41</v>
          </cell>
          <cell r="N688">
            <v>132</v>
          </cell>
          <cell r="O688">
            <v>350</v>
          </cell>
          <cell r="P688">
            <v>5785.0479999999998</v>
          </cell>
          <cell r="Q688">
            <v>93.75</v>
          </cell>
          <cell r="R688">
            <v>6028.7979999999998</v>
          </cell>
          <cell r="S688">
            <v>7332.703529411765</v>
          </cell>
          <cell r="T688">
            <v>14700</v>
          </cell>
          <cell r="U688">
            <v>5840</v>
          </cell>
          <cell r="V688">
            <v>7070.588235294118</v>
          </cell>
          <cell r="W688">
            <v>14100</v>
          </cell>
          <cell r="X688">
            <v>14800</v>
          </cell>
        </row>
        <row r="689">
          <cell r="B689" t="str">
            <v>9R270900</v>
          </cell>
          <cell r="C689" t="str">
            <v>完売</v>
          </cell>
          <cell r="D689"/>
          <cell r="E689">
            <v>0</v>
          </cell>
          <cell r="F689" t="str">
            <v>Ch.ベレール</v>
          </cell>
          <cell r="G689">
            <v>2000</v>
          </cell>
          <cell r="H689" t="str">
            <v>赤</v>
          </cell>
          <cell r="I689"/>
          <cell r="J689" t="str">
            <v>サンテミリオン プルミエGC</v>
          </cell>
          <cell r="K689">
            <v>750</v>
          </cell>
          <cell r="L689"/>
          <cell r="M689">
            <v>51.5</v>
          </cell>
          <cell r="N689">
            <v>132</v>
          </cell>
          <cell r="O689">
            <v>350</v>
          </cell>
          <cell r="P689">
            <v>7176.5919999999996</v>
          </cell>
          <cell r="Q689">
            <v>93.75</v>
          </cell>
          <cell r="R689">
            <v>7420.3419999999996</v>
          </cell>
          <cell r="S689">
            <v>8969.8141176470581</v>
          </cell>
          <cell r="T689">
            <v>17900</v>
          </cell>
          <cell r="U689">
            <v>5870.08</v>
          </cell>
          <cell r="V689">
            <v>7105.9764705882353</v>
          </cell>
          <cell r="W689">
            <v>14200</v>
          </cell>
          <cell r="X689">
            <v>15000</v>
          </cell>
        </row>
        <row r="690">
          <cell r="B690" t="str">
            <v>9R262316</v>
          </cell>
          <cell r="C690" t="str">
            <v>完売</v>
          </cell>
          <cell r="D690"/>
          <cell r="E690">
            <v>0</v>
          </cell>
          <cell r="F690" t="str">
            <v>Ch.ボーセジュール（デュフォー・ラガローズ）</v>
          </cell>
          <cell r="G690">
            <v>2016</v>
          </cell>
          <cell r="H690" t="str">
            <v>赤</v>
          </cell>
          <cell r="I690" t="str">
            <v/>
          </cell>
          <cell r="J690" t="str">
            <v>サンテミリオン GC</v>
          </cell>
          <cell r="K690">
            <v>750</v>
          </cell>
          <cell r="L690" t="str">
            <v>９７点</v>
          </cell>
          <cell r="M690">
            <v>90</v>
          </cell>
          <cell r="N690">
            <v>132</v>
          </cell>
          <cell r="O690">
            <v>350</v>
          </cell>
          <cell r="P690">
            <v>12278.92</v>
          </cell>
          <cell r="Q690">
            <v>93.75</v>
          </cell>
          <cell r="R690">
            <v>12522.67</v>
          </cell>
          <cell r="S690">
            <v>14972.552941176471</v>
          </cell>
          <cell r="T690">
            <v>29900</v>
          </cell>
          <cell r="U690">
            <v>11313.75</v>
          </cell>
          <cell r="V690">
            <v>13510.294117647059</v>
          </cell>
          <cell r="W690">
            <v>27000</v>
          </cell>
          <cell r="X690">
            <v>27000</v>
          </cell>
        </row>
        <row r="691">
          <cell r="B691" t="str">
            <v>9R272410</v>
          </cell>
          <cell r="C691" t="str">
            <v>完売</v>
          </cell>
          <cell r="D691"/>
          <cell r="E691">
            <v>0</v>
          </cell>
          <cell r="F691" t="str">
            <v>Ch.ボーセジュール（モンターニュ・サンテミリオン）</v>
          </cell>
          <cell r="G691">
            <v>2010</v>
          </cell>
          <cell r="H691" t="str">
            <v>赤</v>
          </cell>
          <cell r="I691" t="str">
            <v>ステファン・ドゥルノンクール</v>
          </cell>
          <cell r="J691" t="str">
            <v>モンターニュ・サンテミリオン</v>
          </cell>
          <cell r="K691">
            <v>750</v>
          </cell>
          <cell r="L691"/>
          <cell r="M691">
            <v>15</v>
          </cell>
          <cell r="N691">
            <v>132</v>
          </cell>
          <cell r="O691">
            <v>350</v>
          </cell>
          <cell r="P691">
            <v>2339.3200000000002</v>
          </cell>
          <cell r="Q691">
            <v>93.75</v>
          </cell>
          <cell r="R691">
            <v>2583.0700000000002</v>
          </cell>
          <cell r="S691">
            <v>3278.9058823529413</v>
          </cell>
          <cell r="T691">
            <v>6600</v>
          </cell>
          <cell r="U691">
            <v>2422.83</v>
          </cell>
          <cell r="V691">
            <v>3050.3882352941177</v>
          </cell>
          <cell r="W691">
            <v>6100</v>
          </cell>
          <cell r="X691">
            <v>6200</v>
          </cell>
        </row>
        <row r="692">
          <cell r="B692" t="str">
            <v>9R263197</v>
          </cell>
          <cell r="C692" t="str">
            <v>完売</v>
          </cell>
          <cell r="D692"/>
          <cell r="E692">
            <v>0</v>
          </cell>
          <cell r="F692" t="str">
            <v>Ch.ボーセジュール・ベコー</v>
          </cell>
          <cell r="G692">
            <v>1997</v>
          </cell>
          <cell r="H692" t="str">
            <v>赤</v>
          </cell>
          <cell r="I692" t="str">
            <v/>
          </cell>
          <cell r="J692" t="str">
            <v>サンテミリオン プルミエGC</v>
          </cell>
          <cell r="K692">
            <v>750</v>
          </cell>
          <cell r="L692" t="str">
            <v>８９点、９０点（WS)</v>
          </cell>
          <cell r="M692">
            <v>45</v>
          </cell>
          <cell r="N692">
            <v>132</v>
          </cell>
          <cell r="O692">
            <v>350</v>
          </cell>
          <cell r="P692">
            <v>6315.16</v>
          </cell>
          <cell r="Q692">
            <v>93.75</v>
          </cell>
          <cell r="R692">
            <v>6558.91</v>
          </cell>
          <cell r="S692">
            <v>7956.3647058823526</v>
          </cell>
          <cell r="T692">
            <v>15900</v>
          </cell>
          <cell r="U692">
            <v>5872.33</v>
          </cell>
          <cell r="V692">
            <v>7108.623529411765</v>
          </cell>
          <cell r="W692">
            <v>14200</v>
          </cell>
          <cell r="X692">
            <v>14500</v>
          </cell>
        </row>
        <row r="693">
          <cell r="B693" t="str">
            <v>9R263199</v>
          </cell>
          <cell r="C693">
            <v>11</v>
          </cell>
          <cell r="D693"/>
          <cell r="E693">
            <v>11</v>
          </cell>
          <cell r="F693" t="str">
            <v>Ch.ボーセジュール・ベコー</v>
          </cell>
          <cell r="G693" t="str">
            <v>1999</v>
          </cell>
          <cell r="H693" t="str">
            <v>赤</v>
          </cell>
          <cell r="I693"/>
          <cell r="J693" t="str">
            <v>サンテミリオン プルミエGC</v>
          </cell>
          <cell r="K693">
            <v>750</v>
          </cell>
          <cell r="L693"/>
          <cell r="M693">
            <v>59.4</v>
          </cell>
          <cell r="N693">
            <v>132</v>
          </cell>
          <cell r="O693">
            <v>350</v>
          </cell>
          <cell r="P693">
            <v>8223.5632000000005</v>
          </cell>
          <cell r="Q693">
            <v>93.75</v>
          </cell>
          <cell r="R693">
            <v>8467.3132000000005</v>
          </cell>
          <cell r="S693">
            <v>10201.544941176471</v>
          </cell>
          <cell r="T693">
            <v>20400</v>
          </cell>
          <cell r="U693">
            <v>8644.7199999999993</v>
          </cell>
          <cell r="V693">
            <v>10370.258823529412</v>
          </cell>
          <cell r="W693">
            <v>20700</v>
          </cell>
          <cell r="X693">
            <v>21000</v>
          </cell>
        </row>
        <row r="694">
          <cell r="B694" t="str">
            <v>9R263113</v>
          </cell>
          <cell r="C694" t="str">
            <v>完売</v>
          </cell>
          <cell r="D694"/>
          <cell r="E694">
            <v>0</v>
          </cell>
          <cell r="F694" t="str">
            <v>Ch.ボーセジュール・ベコー</v>
          </cell>
          <cell r="G694">
            <v>2013</v>
          </cell>
          <cell r="H694" t="str">
            <v>赤</v>
          </cell>
          <cell r="I694" t="str">
            <v/>
          </cell>
          <cell r="J694" t="str">
            <v>サンテミリオン プルミエGC</v>
          </cell>
          <cell r="K694">
            <v>750</v>
          </cell>
          <cell r="L694" t="str">
            <v>９１点</v>
          </cell>
          <cell r="M694">
            <v>28.8</v>
          </cell>
          <cell r="N694">
            <v>132</v>
          </cell>
          <cell r="O694">
            <v>350</v>
          </cell>
          <cell r="P694">
            <v>4168.2064</v>
          </cell>
          <cell r="Q694">
            <v>93.75</v>
          </cell>
          <cell r="R694">
            <v>4411.9564</v>
          </cell>
          <cell r="S694">
            <v>5430.5369411764705</v>
          </cell>
          <cell r="T694">
            <v>10900</v>
          </cell>
          <cell r="U694">
            <v>4681</v>
          </cell>
          <cell r="V694">
            <v>5707.0588235294117</v>
          </cell>
          <cell r="W694">
            <v>11400</v>
          </cell>
          <cell r="X694">
            <v>10600</v>
          </cell>
        </row>
        <row r="695">
          <cell r="B695" t="str">
            <v>9R263118</v>
          </cell>
          <cell r="C695">
            <v>10</v>
          </cell>
          <cell r="D695"/>
          <cell r="E695">
            <v>22</v>
          </cell>
          <cell r="F695" t="str">
            <v>Ch.ボーセジュール・ベコー</v>
          </cell>
          <cell r="G695" t="str">
            <v>2018</v>
          </cell>
          <cell r="H695" t="str">
            <v>赤</v>
          </cell>
          <cell r="I695"/>
          <cell r="J695" t="str">
            <v>サンテミリオン プルミエGC</v>
          </cell>
          <cell r="K695">
            <v>750</v>
          </cell>
          <cell r="L695"/>
          <cell r="M695">
            <v>48.7</v>
          </cell>
          <cell r="N695">
            <v>132</v>
          </cell>
          <cell r="O695">
            <v>350</v>
          </cell>
          <cell r="P695">
            <v>6805.5136000000002</v>
          </cell>
          <cell r="Q695">
            <v>93.75</v>
          </cell>
          <cell r="R695">
            <v>7049.2636000000002</v>
          </cell>
          <cell r="S695">
            <v>8533.2512941176483</v>
          </cell>
          <cell r="T695">
            <v>17100</v>
          </cell>
          <cell r="U695">
            <v>7229.86</v>
          </cell>
          <cell r="V695">
            <v>8705.7176470588238</v>
          </cell>
          <cell r="W695">
            <v>17400</v>
          </cell>
          <cell r="X695">
            <v>17600</v>
          </cell>
        </row>
        <row r="696">
          <cell r="B696" t="str">
            <v>9R265686</v>
          </cell>
          <cell r="C696" t="str">
            <v>完売</v>
          </cell>
          <cell r="D696"/>
          <cell r="E696">
            <v>0</v>
          </cell>
          <cell r="F696" t="str">
            <v>Ch.マグドレーヌ</v>
          </cell>
          <cell r="G696">
            <v>1986</v>
          </cell>
          <cell r="H696" t="str">
            <v>赤</v>
          </cell>
          <cell r="I696"/>
          <cell r="J696" t="str">
            <v>サンテミリオン プルミエGC</v>
          </cell>
          <cell r="K696">
            <v>750</v>
          </cell>
          <cell r="L696"/>
          <cell r="M696">
            <v>57.9</v>
          </cell>
          <cell r="N696">
            <v>132</v>
          </cell>
          <cell r="O696">
            <v>350</v>
          </cell>
          <cell r="P696">
            <v>8024.7712000000001</v>
          </cell>
          <cell r="Q696">
            <v>93.75</v>
          </cell>
          <cell r="R696">
            <v>8268.5211999999992</v>
          </cell>
          <cell r="S696">
            <v>9967.6719999999987</v>
          </cell>
          <cell r="T696">
            <v>19900</v>
          </cell>
          <cell r="U696">
            <v>0</v>
          </cell>
          <cell r="V696">
            <v>200</v>
          </cell>
          <cell r="W696">
            <v>400</v>
          </cell>
          <cell r="X696">
            <v>17500</v>
          </cell>
        </row>
        <row r="697">
          <cell r="B697" t="str">
            <v>9R265608</v>
          </cell>
          <cell r="C697" t="str">
            <v>完売</v>
          </cell>
          <cell r="D697"/>
          <cell r="E697">
            <v>0</v>
          </cell>
          <cell r="F697" t="str">
            <v>Ch.マグドレーヌ</v>
          </cell>
          <cell r="G697">
            <v>2008</v>
          </cell>
          <cell r="H697" t="str">
            <v>赤</v>
          </cell>
          <cell r="I697"/>
          <cell r="J697" t="str">
            <v>サンテミリオン プルミエGC</v>
          </cell>
          <cell r="K697">
            <v>750</v>
          </cell>
          <cell r="L697" t="str">
            <v xml:space="preserve">９２点 </v>
          </cell>
          <cell r="M697">
            <v>46.7</v>
          </cell>
          <cell r="N697">
            <v>132</v>
          </cell>
          <cell r="O697">
            <v>350</v>
          </cell>
          <cell r="P697">
            <v>6540.4576000000006</v>
          </cell>
          <cell r="Q697">
            <v>93.75</v>
          </cell>
          <cell r="R697">
            <v>6784.2076000000006</v>
          </cell>
          <cell r="S697">
            <v>8221.420705882354</v>
          </cell>
          <cell r="T697">
            <v>16400</v>
          </cell>
          <cell r="U697">
            <v>5728.33</v>
          </cell>
          <cell r="V697">
            <v>6939.2117647058822</v>
          </cell>
          <cell r="W697">
            <v>13900</v>
          </cell>
          <cell r="X697">
            <v>14200</v>
          </cell>
        </row>
        <row r="698">
          <cell r="B698" t="str">
            <v>9R264611</v>
          </cell>
          <cell r="C698" t="str">
            <v>完売</v>
          </cell>
          <cell r="D698"/>
          <cell r="E698">
            <v>0</v>
          </cell>
          <cell r="F698" t="str">
            <v>Ch.ムーラン・サン・ジョルジュ</v>
          </cell>
          <cell r="G698">
            <v>2011</v>
          </cell>
          <cell r="H698" t="str">
            <v>赤</v>
          </cell>
          <cell r="I698"/>
          <cell r="J698" t="str">
            <v>サンテミリオン GC</v>
          </cell>
          <cell r="K698">
            <v>750</v>
          </cell>
          <cell r="L698"/>
          <cell r="M698">
            <v>20</v>
          </cell>
          <cell r="N698">
            <v>132</v>
          </cell>
          <cell r="O698">
            <v>350</v>
          </cell>
          <cell r="P698">
            <v>3001.96</v>
          </cell>
          <cell r="Q698">
            <v>93.75</v>
          </cell>
          <cell r="R698">
            <v>3245.71</v>
          </cell>
          <cell r="S698">
            <v>4058.4823529411765</v>
          </cell>
          <cell r="T698">
            <v>8100</v>
          </cell>
          <cell r="U698">
            <v>3056.33</v>
          </cell>
          <cell r="V698">
            <v>3795.6823529411763</v>
          </cell>
          <cell r="W698">
            <v>7600</v>
          </cell>
          <cell r="X698">
            <v>7500</v>
          </cell>
        </row>
        <row r="699">
          <cell r="B699" t="str">
            <v>9R264612</v>
          </cell>
          <cell r="C699" t="str">
            <v>完売</v>
          </cell>
          <cell r="D699"/>
          <cell r="E699">
            <v>0</v>
          </cell>
          <cell r="F699" t="str">
            <v>Ch.ムーラン・サン・ジョルジュ</v>
          </cell>
          <cell r="G699">
            <v>2012</v>
          </cell>
          <cell r="H699" t="str">
            <v>赤</v>
          </cell>
          <cell r="I699"/>
          <cell r="J699" t="str">
            <v>サンテミリオン GC</v>
          </cell>
          <cell r="K699">
            <v>750</v>
          </cell>
          <cell r="L699"/>
          <cell r="M699">
            <v>20</v>
          </cell>
          <cell r="N699">
            <v>132</v>
          </cell>
          <cell r="O699">
            <v>350</v>
          </cell>
          <cell r="P699">
            <v>3001.96</v>
          </cell>
          <cell r="Q699">
            <v>93.75</v>
          </cell>
          <cell r="R699">
            <v>3245.71</v>
          </cell>
          <cell r="S699">
            <v>4058.4823529411765</v>
          </cell>
          <cell r="T699">
            <v>8100</v>
          </cell>
          <cell r="U699">
            <v>3434.85</v>
          </cell>
          <cell r="V699">
            <v>4241</v>
          </cell>
          <cell r="W699">
            <v>8500</v>
          </cell>
          <cell r="X699">
            <v>8400</v>
          </cell>
        </row>
        <row r="700">
          <cell r="B700" t="str">
            <v>9R275209</v>
          </cell>
          <cell r="C700" t="str">
            <v>完売</v>
          </cell>
          <cell r="D700"/>
          <cell r="E700">
            <v>0</v>
          </cell>
          <cell r="F700" t="str">
            <v>Ch.ムーラン・デュ・カデ【ハーフ】</v>
          </cell>
          <cell r="G700">
            <v>2009</v>
          </cell>
          <cell r="H700" t="str">
            <v>赤</v>
          </cell>
          <cell r="I700"/>
          <cell r="J700" t="str">
            <v>サンテミリオン GC</v>
          </cell>
          <cell r="K700">
            <v>375</v>
          </cell>
          <cell r="L700"/>
          <cell r="M700">
            <v>6.75</v>
          </cell>
          <cell r="N700">
            <v>132</v>
          </cell>
          <cell r="O700">
            <v>175</v>
          </cell>
          <cell r="P700">
            <v>1070.2639999999999</v>
          </cell>
          <cell r="Q700">
            <v>46.875</v>
          </cell>
          <cell r="R700">
            <v>1237.1389999999999</v>
          </cell>
          <cell r="S700">
            <v>1695.4576470588233</v>
          </cell>
          <cell r="T700">
            <v>3400</v>
          </cell>
          <cell r="U700">
            <v>1440.83</v>
          </cell>
          <cell r="V700">
            <v>1895.0941176470587</v>
          </cell>
          <cell r="W700">
            <v>3800</v>
          </cell>
          <cell r="X700">
            <v>2900</v>
          </cell>
        </row>
        <row r="701">
          <cell r="B701" t="str">
            <v>9R262514</v>
          </cell>
          <cell r="C701" t="str">
            <v>完売</v>
          </cell>
          <cell r="D701"/>
          <cell r="E701">
            <v>0</v>
          </cell>
          <cell r="F701" t="str">
            <v>Ch.モンブスケ</v>
          </cell>
          <cell r="G701">
            <v>2014</v>
          </cell>
          <cell r="H701" t="str">
            <v>赤</v>
          </cell>
          <cell r="I701" t="str">
            <v/>
          </cell>
          <cell r="J701" t="str">
            <v>サンテミリオン GC</v>
          </cell>
          <cell r="K701">
            <v>750</v>
          </cell>
          <cell r="L701"/>
          <cell r="M701">
            <v>27.5</v>
          </cell>
          <cell r="N701">
            <v>132</v>
          </cell>
          <cell r="O701">
            <v>350</v>
          </cell>
          <cell r="P701">
            <v>3995.92</v>
          </cell>
          <cell r="Q701">
            <v>93.75</v>
          </cell>
          <cell r="R701">
            <v>4239.67</v>
          </cell>
          <cell r="S701">
            <v>5227.8470588235296</v>
          </cell>
          <cell r="T701">
            <v>10500</v>
          </cell>
          <cell r="U701">
            <v>3923.47</v>
          </cell>
          <cell r="V701">
            <v>4815.8470588235296</v>
          </cell>
          <cell r="W701">
            <v>9600</v>
          </cell>
          <cell r="X701">
            <v>9700</v>
          </cell>
        </row>
        <row r="702">
          <cell r="B702" t="str">
            <v>9R262515</v>
          </cell>
          <cell r="C702" t="str">
            <v>完売</v>
          </cell>
          <cell r="D702"/>
          <cell r="E702">
            <v>0</v>
          </cell>
          <cell r="F702" t="str">
            <v>Ch.モンブスケ</v>
          </cell>
          <cell r="G702">
            <v>2015</v>
          </cell>
          <cell r="H702" t="str">
            <v>赤</v>
          </cell>
          <cell r="I702" t="str">
            <v/>
          </cell>
          <cell r="J702" t="str">
            <v>サンテミリオン GC</v>
          </cell>
          <cell r="K702">
            <v>750</v>
          </cell>
          <cell r="L702"/>
          <cell r="M702">
            <v>35</v>
          </cell>
          <cell r="N702">
            <v>132</v>
          </cell>
          <cell r="O702">
            <v>350</v>
          </cell>
          <cell r="P702">
            <v>4989.88</v>
          </cell>
          <cell r="Q702">
            <v>93.75</v>
          </cell>
          <cell r="R702">
            <v>5233.63</v>
          </cell>
          <cell r="S702">
            <v>6397.2117647058831</v>
          </cell>
          <cell r="T702">
            <v>12800</v>
          </cell>
          <cell r="U702">
            <v>4583.41</v>
          </cell>
          <cell r="V702">
            <v>5592.2470588235292</v>
          </cell>
          <cell r="W702">
            <v>11200</v>
          </cell>
          <cell r="X702">
            <v>11900</v>
          </cell>
        </row>
        <row r="703">
          <cell r="B703" t="str">
            <v>9R268403</v>
          </cell>
          <cell r="C703" t="str">
            <v>完売</v>
          </cell>
          <cell r="D703"/>
          <cell r="E703">
            <v>0</v>
          </cell>
          <cell r="F703" t="str">
            <v>Ch.モンリス</v>
          </cell>
          <cell r="G703">
            <v>2003</v>
          </cell>
          <cell r="H703" t="str">
            <v>赤</v>
          </cell>
          <cell r="I703"/>
          <cell r="J703" t="str">
            <v>サンテミリオン GC</v>
          </cell>
          <cell r="K703">
            <v>750</v>
          </cell>
          <cell r="L703" t="str">
            <v>８８－９０ｓ点</v>
          </cell>
          <cell r="M703">
            <v>15.9</v>
          </cell>
          <cell r="N703">
            <v>132</v>
          </cell>
          <cell r="O703">
            <v>350</v>
          </cell>
          <cell r="P703">
            <v>2458.5952000000002</v>
          </cell>
          <cell r="Q703">
            <v>93.75</v>
          </cell>
          <cell r="R703">
            <v>2702.3452000000002</v>
          </cell>
          <cell r="S703">
            <v>3419.229647058824</v>
          </cell>
          <cell r="T703">
            <v>6800</v>
          </cell>
          <cell r="U703">
            <v>0</v>
          </cell>
          <cell r="V703">
            <v>200</v>
          </cell>
          <cell r="W703">
            <v>400</v>
          </cell>
          <cell r="X703">
            <v>5600</v>
          </cell>
        </row>
        <row r="704">
          <cell r="B704" t="str">
            <v>9R276912</v>
          </cell>
          <cell r="C704">
            <v>5</v>
          </cell>
          <cell r="D704"/>
          <cell r="E704">
            <v>5</v>
          </cell>
          <cell r="F704" t="str">
            <v>Ch.モンロ</v>
          </cell>
          <cell r="G704">
            <v>2012</v>
          </cell>
          <cell r="H704" t="str">
            <v>赤</v>
          </cell>
          <cell r="I704" t="str">
            <v/>
          </cell>
          <cell r="J704" t="str">
            <v>サンテミリオン GC</v>
          </cell>
          <cell r="K704">
            <v>750</v>
          </cell>
          <cell r="L704"/>
          <cell r="M704">
            <v>33</v>
          </cell>
          <cell r="N704">
            <v>132</v>
          </cell>
          <cell r="O704">
            <v>350</v>
          </cell>
          <cell r="P704">
            <v>4724.8239999999996</v>
          </cell>
          <cell r="Q704">
            <v>93.75</v>
          </cell>
          <cell r="R704">
            <v>4968.5739999999996</v>
          </cell>
          <cell r="S704">
            <v>6085.3811764705879</v>
          </cell>
          <cell r="T704">
            <v>12200</v>
          </cell>
          <cell r="U704">
            <v>4632.8</v>
          </cell>
          <cell r="V704">
            <v>5650.3529411764712</v>
          </cell>
          <cell r="W704">
            <v>11300</v>
          </cell>
          <cell r="X704">
            <v>11400</v>
          </cell>
        </row>
        <row r="705">
          <cell r="B705" t="str">
            <v>9R273601</v>
          </cell>
          <cell r="C705" t="str">
            <v>完売</v>
          </cell>
          <cell r="D705"/>
          <cell r="E705">
            <v>0</v>
          </cell>
          <cell r="F705" t="str">
            <v>Ch.ヨン・フィジャック</v>
          </cell>
          <cell r="G705">
            <v>2001</v>
          </cell>
          <cell r="H705" t="str">
            <v>赤</v>
          </cell>
          <cell r="I705"/>
          <cell r="J705" t="str">
            <v>サンテミリオン GC</v>
          </cell>
          <cell r="K705">
            <v>750</v>
          </cell>
          <cell r="L705" t="str">
            <v>８６点</v>
          </cell>
          <cell r="M705">
            <v>25</v>
          </cell>
          <cell r="N705">
            <v>132</v>
          </cell>
          <cell r="O705">
            <v>350</v>
          </cell>
          <cell r="P705">
            <v>3664.6</v>
          </cell>
          <cell r="Q705">
            <v>93.75</v>
          </cell>
          <cell r="R705">
            <v>3908.35</v>
          </cell>
          <cell r="S705">
            <v>4838.0588235294117</v>
          </cell>
          <cell r="T705">
            <v>9700</v>
          </cell>
          <cell r="U705">
            <v>3538.5</v>
          </cell>
          <cell r="V705">
            <v>4362.9411764705883</v>
          </cell>
          <cell r="W705">
            <v>8700</v>
          </cell>
          <cell r="X705">
            <v>8500</v>
          </cell>
        </row>
        <row r="706">
          <cell r="B706" t="str">
            <v>9R273615</v>
          </cell>
          <cell r="C706">
            <v>3</v>
          </cell>
          <cell r="D706"/>
          <cell r="E706">
            <v>3</v>
          </cell>
          <cell r="F706" t="str">
            <v>Ch.ヨン・フィジャック</v>
          </cell>
          <cell r="G706">
            <v>2015</v>
          </cell>
          <cell r="H706" t="str">
            <v>赤</v>
          </cell>
          <cell r="I706" t="str">
            <v/>
          </cell>
          <cell r="J706" t="str">
            <v>サンテミリオン GC</v>
          </cell>
          <cell r="K706">
            <v>750</v>
          </cell>
          <cell r="L706"/>
          <cell r="M706">
            <v>17.900000000000002</v>
          </cell>
          <cell r="N706">
            <v>132</v>
          </cell>
          <cell r="O706">
            <v>350</v>
          </cell>
          <cell r="P706">
            <v>2723.6512000000002</v>
          </cell>
          <cell r="Q706">
            <v>93.75</v>
          </cell>
          <cell r="R706">
            <v>2967.4012000000002</v>
          </cell>
          <cell r="S706">
            <v>3731.0602352941182</v>
          </cell>
          <cell r="T706">
            <v>7500</v>
          </cell>
          <cell r="U706">
            <v>3073</v>
          </cell>
          <cell r="V706">
            <v>3815.294117647059</v>
          </cell>
          <cell r="W706">
            <v>7600</v>
          </cell>
          <cell r="X706">
            <v>8000</v>
          </cell>
        </row>
        <row r="707">
          <cell r="B707" t="str">
            <v>9R263289</v>
          </cell>
          <cell r="C707" t="str">
            <v>完売</v>
          </cell>
          <cell r="D707"/>
          <cell r="E707">
            <v>0</v>
          </cell>
          <cell r="F707" t="str">
            <v>Ch.ラ・ガフリエール</v>
          </cell>
          <cell r="G707">
            <v>1989</v>
          </cell>
          <cell r="H707" t="str">
            <v>赤</v>
          </cell>
          <cell r="I707"/>
          <cell r="J707" t="str">
            <v>サンテミリオン プルミエGC</v>
          </cell>
          <cell r="K707">
            <v>750</v>
          </cell>
          <cell r="L707" t="str">
            <v>89点</v>
          </cell>
          <cell r="M707">
            <v>99</v>
          </cell>
          <cell r="N707">
            <v>132</v>
          </cell>
          <cell r="O707">
            <v>350</v>
          </cell>
          <cell r="P707">
            <v>13471.672</v>
          </cell>
          <cell r="Q707">
            <v>93.75</v>
          </cell>
          <cell r="R707">
            <v>13715.422</v>
          </cell>
          <cell r="S707">
            <v>16375.790588235295</v>
          </cell>
          <cell r="T707">
            <v>32800</v>
          </cell>
          <cell r="U707">
            <v>12039.8</v>
          </cell>
          <cell r="V707">
            <v>14364.470588235294</v>
          </cell>
          <cell r="W707">
            <v>28700</v>
          </cell>
          <cell r="X707">
            <v>30300</v>
          </cell>
        </row>
        <row r="708">
          <cell r="B708" t="str">
            <v>9R263207</v>
          </cell>
          <cell r="C708" t="str">
            <v>完売</v>
          </cell>
          <cell r="D708"/>
          <cell r="E708">
            <v>0</v>
          </cell>
          <cell r="F708" t="str">
            <v>Ch.ラ・ガフリエール</v>
          </cell>
          <cell r="G708">
            <v>2007</v>
          </cell>
          <cell r="H708" t="str">
            <v>赤</v>
          </cell>
          <cell r="I708"/>
          <cell r="J708" t="str">
            <v>サンテミリオン プルミエGC</v>
          </cell>
          <cell r="K708">
            <v>750</v>
          </cell>
          <cell r="L708" t="str">
            <v>89/88点</v>
          </cell>
          <cell r="M708">
            <v>48</v>
          </cell>
          <cell r="N708">
            <v>132</v>
          </cell>
          <cell r="O708">
            <v>350</v>
          </cell>
          <cell r="P708">
            <v>6712.7439999999997</v>
          </cell>
          <cell r="Q708">
            <v>93.75</v>
          </cell>
          <cell r="R708">
            <v>6956.4939999999997</v>
          </cell>
          <cell r="S708">
            <v>8424.1105882352931</v>
          </cell>
          <cell r="T708">
            <v>16800</v>
          </cell>
          <cell r="U708">
            <v>6605</v>
          </cell>
          <cell r="V708">
            <v>7970.588235294118</v>
          </cell>
          <cell r="W708">
            <v>15900</v>
          </cell>
          <cell r="X708">
            <v>17000</v>
          </cell>
        </row>
        <row r="709">
          <cell r="B709" t="str">
            <v>9R263209</v>
          </cell>
          <cell r="C709" t="str">
            <v>完売</v>
          </cell>
          <cell r="D709"/>
          <cell r="E709">
            <v>0</v>
          </cell>
          <cell r="F709" t="str">
            <v>Ch.ラ・ガフリエール</v>
          </cell>
          <cell r="G709">
            <v>2009</v>
          </cell>
          <cell r="H709" t="str">
            <v>赤</v>
          </cell>
          <cell r="I709"/>
          <cell r="J709" t="str">
            <v>サンテミリオン プルミエGC</v>
          </cell>
          <cell r="K709">
            <v>750</v>
          </cell>
          <cell r="L709" t="str">
            <v>９６点</v>
          </cell>
          <cell r="M709">
            <v>67.099999999999994</v>
          </cell>
          <cell r="N709">
            <v>132</v>
          </cell>
          <cell r="O709">
            <v>350</v>
          </cell>
          <cell r="P709">
            <v>9244.0287999999982</v>
          </cell>
          <cell r="Q709">
            <v>93.75</v>
          </cell>
          <cell r="R709">
            <v>9487.7787999999982</v>
          </cell>
          <cell r="S709">
            <v>11402.092705882351</v>
          </cell>
          <cell r="T709">
            <v>22800</v>
          </cell>
          <cell r="U709">
            <v>8836</v>
          </cell>
          <cell r="V709">
            <v>10595.294117647059</v>
          </cell>
          <cell r="W709">
            <v>21200</v>
          </cell>
          <cell r="X709">
            <v>21900</v>
          </cell>
        </row>
        <row r="710">
          <cell r="B710" t="str">
            <v>9R263215</v>
          </cell>
          <cell r="C710" t="str">
            <v>完売</v>
          </cell>
          <cell r="D710"/>
          <cell r="E710">
            <v>0</v>
          </cell>
          <cell r="F710" t="str">
            <v>Ch.ラ・ガフリエール</v>
          </cell>
          <cell r="G710">
            <v>2015</v>
          </cell>
          <cell r="H710" t="str">
            <v>赤</v>
          </cell>
          <cell r="I710"/>
          <cell r="J710" t="str">
            <v>サンテミリオン プルミエGC</v>
          </cell>
          <cell r="K710">
            <v>750</v>
          </cell>
          <cell r="L710" t="str">
            <v>９６点</v>
          </cell>
          <cell r="M710">
            <v>52</v>
          </cell>
          <cell r="N710">
            <v>132</v>
          </cell>
          <cell r="O710">
            <v>350</v>
          </cell>
          <cell r="P710">
            <v>7242.8559999999998</v>
          </cell>
          <cell r="Q710">
            <v>93.75</v>
          </cell>
          <cell r="R710">
            <v>7486.6059999999998</v>
          </cell>
          <cell r="S710">
            <v>9047.7717647058817</v>
          </cell>
          <cell r="T710">
            <v>18100</v>
          </cell>
          <cell r="U710">
            <v>6950.33</v>
          </cell>
          <cell r="V710">
            <v>8376.8588235294119</v>
          </cell>
          <cell r="W710">
            <v>16800</v>
          </cell>
          <cell r="X710">
            <v>17400</v>
          </cell>
        </row>
        <row r="711">
          <cell r="B711" t="str">
            <v>9R261001</v>
          </cell>
          <cell r="C711" t="e">
            <v>#N/A</v>
          </cell>
          <cell r="D711"/>
          <cell r="E711" t="e">
            <v>#N/A</v>
          </cell>
          <cell r="F711" t="str">
            <v>Ch.ラ・クースポード</v>
          </cell>
          <cell r="G711">
            <v>2001</v>
          </cell>
          <cell r="H711" t="str">
            <v>赤</v>
          </cell>
          <cell r="I711"/>
          <cell r="J711" t="str">
            <v>サンテミリオン GC</v>
          </cell>
          <cell r="K711">
            <v>750</v>
          </cell>
          <cell r="L711" t="str">
            <v>88-91点</v>
          </cell>
          <cell r="M711">
            <v>32</v>
          </cell>
          <cell r="N711">
            <v>132</v>
          </cell>
          <cell r="O711">
            <v>350</v>
          </cell>
          <cell r="P711">
            <v>4592.2960000000003</v>
          </cell>
          <cell r="Q711">
            <v>93.75</v>
          </cell>
          <cell r="R711">
            <v>4836.0460000000003</v>
          </cell>
          <cell r="S711">
            <v>5929.4658823529417</v>
          </cell>
          <cell r="T711">
            <v>11900</v>
          </cell>
          <cell r="U711" t="e">
            <v>#N/A</v>
          </cell>
          <cell r="V711" t="e">
            <v>#N/A</v>
          </cell>
          <cell r="W711" t="e">
            <v>#N/A</v>
          </cell>
          <cell r="X711">
            <v>9200</v>
          </cell>
        </row>
        <row r="712">
          <cell r="B712" t="str">
            <v>9R261005</v>
          </cell>
          <cell r="C712" t="str">
            <v>完売</v>
          </cell>
          <cell r="D712"/>
          <cell r="E712">
            <v>0</v>
          </cell>
          <cell r="F712" t="str">
            <v>Ch.ラ・クースポード</v>
          </cell>
          <cell r="G712">
            <v>2005</v>
          </cell>
          <cell r="H712" t="str">
            <v>赤</v>
          </cell>
          <cell r="I712" t="str">
            <v/>
          </cell>
          <cell r="J712" t="str">
            <v>サンテミリオン GC</v>
          </cell>
          <cell r="K712">
            <v>750</v>
          </cell>
          <cell r="L712"/>
          <cell r="M712">
            <v>39.900000000000006</v>
          </cell>
          <cell r="N712">
            <v>132</v>
          </cell>
          <cell r="O712">
            <v>350</v>
          </cell>
          <cell r="P712">
            <v>5639.2672000000011</v>
          </cell>
          <cell r="Q712">
            <v>93.75</v>
          </cell>
          <cell r="R712">
            <v>5883.0172000000011</v>
          </cell>
          <cell r="S712">
            <v>7161.1967058823548</v>
          </cell>
          <cell r="T712">
            <v>14300</v>
          </cell>
          <cell r="U712">
            <v>5264.5</v>
          </cell>
          <cell r="V712">
            <v>6393.5294117647063</v>
          </cell>
          <cell r="W712">
            <v>12800</v>
          </cell>
          <cell r="X712">
            <v>13800</v>
          </cell>
        </row>
        <row r="713">
          <cell r="B713" t="str">
            <v>9R261014</v>
          </cell>
          <cell r="C713">
            <v>8</v>
          </cell>
          <cell r="D713"/>
          <cell r="E713">
            <v>8</v>
          </cell>
          <cell r="F713" t="str">
            <v>Ch.ラ・クースポード</v>
          </cell>
          <cell r="G713">
            <v>2014</v>
          </cell>
          <cell r="H713" t="str">
            <v>赤</v>
          </cell>
          <cell r="I713"/>
          <cell r="J713" t="str">
            <v>サンテミリオン</v>
          </cell>
          <cell r="K713">
            <v>750</v>
          </cell>
          <cell r="L713"/>
          <cell r="M713">
            <v>30</v>
          </cell>
          <cell r="N713">
            <v>132</v>
          </cell>
          <cell r="O713">
            <v>350</v>
          </cell>
          <cell r="P713">
            <v>4327.24</v>
          </cell>
          <cell r="Q713">
            <v>93.75</v>
          </cell>
          <cell r="R713">
            <v>4570.99</v>
          </cell>
          <cell r="S713">
            <v>5617.6352941176474</v>
          </cell>
          <cell r="T713">
            <v>11200</v>
          </cell>
          <cell r="U713">
            <v>4565.5</v>
          </cell>
          <cell r="V713">
            <v>5571.1764705882351</v>
          </cell>
          <cell r="W713">
            <v>11100</v>
          </cell>
          <cell r="X713">
            <v>11300</v>
          </cell>
        </row>
        <row r="714">
          <cell r="B714" t="str">
            <v>9R275810</v>
          </cell>
          <cell r="C714" t="str">
            <v>完売</v>
          </cell>
          <cell r="D714"/>
          <cell r="E714">
            <v>0</v>
          </cell>
          <cell r="F714" t="str">
            <v>Ch.ラ・クロット</v>
          </cell>
          <cell r="G714">
            <v>2010</v>
          </cell>
          <cell r="H714" t="str">
            <v>赤</v>
          </cell>
          <cell r="I714"/>
          <cell r="J714" t="str">
            <v>サンテミリオン GC</v>
          </cell>
          <cell r="K714">
            <v>750</v>
          </cell>
          <cell r="L714" t="str">
            <v>91-93点</v>
          </cell>
          <cell r="M714">
            <v>40</v>
          </cell>
          <cell r="N714">
            <v>132</v>
          </cell>
          <cell r="O714">
            <v>350</v>
          </cell>
          <cell r="P714">
            <v>5652.52</v>
          </cell>
          <cell r="Q714">
            <v>93.75</v>
          </cell>
          <cell r="R714">
            <v>5896.27</v>
          </cell>
          <cell r="S714">
            <v>7176.7882352941187</v>
          </cell>
          <cell r="T714">
            <v>14400</v>
          </cell>
          <cell r="U714">
            <v>5475</v>
          </cell>
          <cell r="V714">
            <v>6641.1764705882351</v>
          </cell>
          <cell r="W714">
            <v>13300</v>
          </cell>
          <cell r="X714">
            <v>13600</v>
          </cell>
        </row>
        <row r="715">
          <cell r="B715" t="str">
            <v>9R261195</v>
          </cell>
          <cell r="C715" t="str">
            <v>完売</v>
          </cell>
          <cell r="D715"/>
          <cell r="E715">
            <v>0</v>
          </cell>
          <cell r="F715" t="str">
            <v>Ch.ラ・ゴムリー</v>
          </cell>
          <cell r="G715">
            <v>1995</v>
          </cell>
          <cell r="H715" t="str">
            <v>赤</v>
          </cell>
          <cell r="I715"/>
          <cell r="J715" t="str">
            <v>サンテミリオン GC</v>
          </cell>
          <cell r="K715">
            <v>750</v>
          </cell>
          <cell r="L715"/>
          <cell r="M715">
            <v>115</v>
          </cell>
          <cell r="N715">
            <v>132</v>
          </cell>
          <cell r="O715">
            <v>350</v>
          </cell>
          <cell r="P715">
            <v>15592.12</v>
          </cell>
          <cell r="Q715">
            <v>93.75</v>
          </cell>
          <cell r="R715">
            <v>15835.87</v>
          </cell>
          <cell r="S715">
            <v>18870.435294117648</v>
          </cell>
          <cell r="T715">
            <v>37700</v>
          </cell>
          <cell r="U715">
            <v>0</v>
          </cell>
          <cell r="V715">
            <v>200</v>
          </cell>
          <cell r="W715">
            <v>400</v>
          </cell>
          <cell r="X715">
            <v>28000</v>
          </cell>
        </row>
        <row r="716">
          <cell r="B716" t="str">
            <v>9R261198</v>
          </cell>
          <cell r="C716" t="str">
            <v>完売</v>
          </cell>
          <cell r="D716"/>
          <cell r="E716">
            <v>0</v>
          </cell>
          <cell r="F716" t="str">
            <v>Ch.ラ・ゴムリー</v>
          </cell>
          <cell r="G716">
            <v>1998</v>
          </cell>
          <cell r="H716" t="str">
            <v>赤</v>
          </cell>
          <cell r="I716"/>
          <cell r="J716" t="str">
            <v>サンテミリオン GC</v>
          </cell>
          <cell r="K716">
            <v>750</v>
          </cell>
          <cell r="L716" t="str">
            <v>９４点</v>
          </cell>
          <cell r="M716">
            <v>82.1</v>
          </cell>
          <cell r="N716">
            <v>132</v>
          </cell>
          <cell r="O716">
            <v>350</v>
          </cell>
          <cell r="P716">
            <v>11231.948799999998</v>
          </cell>
          <cell r="Q716">
            <v>93.75</v>
          </cell>
          <cell r="R716">
            <v>11475.698799999998</v>
          </cell>
          <cell r="S716">
            <v>13740.822117647058</v>
          </cell>
          <cell r="T716">
            <v>27500</v>
          </cell>
          <cell r="U716">
            <v>0</v>
          </cell>
          <cell r="V716">
            <v>200</v>
          </cell>
          <cell r="W716">
            <v>400</v>
          </cell>
          <cell r="X716">
            <v>22000</v>
          </cell>
        </row>
        <row r="717">
          <cell r="B717" t="str">
            <v>9R273412</v>
          </cell>
          <cell r="C717" t="str">
            <v>完売</v>
          </cell>
          <cell r="D717"/>
          <cell r="E717">
            <v>0</v>
          </cell>
          <cell r="F717" t="str">
            <v>Ch.ラ・コンフェッション</v>
          </cell>
          <cell r="G717">
            <v>2012</v>
          </cell>
          <cell r="H717" t="str">
            <v>赤</v>
          </cell>
          <cell r="I717"/>
          <cell r="J717" t="str">
            <v>サンテミリオン GC</v>
          </cell>
          <cell r="K717">
            <v>750</v>
          </cell>
          <cell r="L717" t="str">
            <v>91点</v>
          </cell>
          <cell r="M717">
            <v>19.5</v>
          </cell>
          <cell r="N717">
            <v>132</v>
          </cell>
          <cell r="O717">
            <v>350</v>
          </cell>
          <cell r="P717">
            <v>2935.6959999999999</v>
          </cell>
          <cell r="Q717">
            <v>93.75</v>
          </cell>
          <cell r="R717">
            <v>3179.4459999999999</v>
          </cell>
          <cell r="S717">
            <v>3980.5247058823529</v>
          </cell>
          <cell r="T717">
            <v>8000</v>
          </cell>
          <cell r="U717">
            <v>2981.91</v>
          </cell>
          <cell r="V717">
            <v>3708.1294117647058</v>
          </cell>
          <cell r="W717">
            <v>7400</v>
          </cell>
          <cell r="X717">
            <v>7900</v>
          </cell>
        </row>
        <row r="718">
          <cell r="B718" t="str">
            <v>9R272610</v>
          </cell>
          <cell r="C718" t="str">
            <v>完売</v>
          </cell>
          <cell r="D718"/>
          <cell r="E718">
            <v>0</v>
          </cell>
          <cell r="F718" t="str">
            <v>Ch.ラ・トゥール・デュ・パン</v>
          </cell>
          <cell r="G718">
            <v>2010</v>
          </cell>
          <cell r="H718" t="str">
            <v>赤</v>
          </cell>
          <cell r="I718" t="str">
            <v>ピエール・リュルトン（ｼｭｳﾞｧﾙ・ﾌﾞﾗﾝ）</v>
          </cell>
          <cell r="J718" t="str">
            <v>サンテミリオン GC</v>
          </cell>
          <cell r="K718">
            <v>750</v>
          </cell>
          <cell r="L718" t="str">
            <v>９３点</v>
          </cell>
          <cell r="M718">
            <v>26.5</v>
          </cell>
          <cell r="N718">
            <v>132</v>
          </cell>
          <cell r="O718">
            <v>350</v>
          </cell>
          <cell r="P718">
            <v>3863.3919999999998</v>
          </cell>
          <cell r="Q718">
            <v>93.75</v>
          </cell>
          <cell r="R718">
            <v>4107.1419999999998</v>
          </cell>
          <cell r="S718">
            <v>5071.9317647058824</v>
          </cell>
          <cell r="T718">
            <v>10100</v>
          </cell>
          <cell r="U718">
            <v>4025.57</v>
          </cell>
          <cell r="V718">
            <v>4935.964705882353</v>
          </cell>
          <cell r="W718">
            <v>9900</v>
          </cell>
          <cell r="X718">
            <v>10300</v>
          </cell>
        </row>
        <row r="719">
          <cell r="B719" t="str">
            <v>9R271394</v>
          </cell>
          <cell r="C719" t="str">
            <v>完売</v>
          </cell>
          <cell r="D719"/>
          <cell r="E719">
            <v>0</v>
          </cell>
          <cell r="F719" t="str">
            <v>Ch.ラ・トゥール・ドゥ・パン・フィジャック</v>
          </cell>
          <cell r="G719">
            <v>1994</v>
          </cell>
          <cell r="H719" t="str">
            <v>赤</v>
          </cell>
          <cell r="I719"/>
          <cell r="J719" t="str">
            <v>サンテミリオン GC</v>
          </cell>
          <cell r="K719">
            <v>750</v>
          </cell>
          <cell r="L719" t="str">
            <v xml:space="preserve">８７点 </v>
          </cell>
          <cell r="M719">
            <v>17.3</v>
          </cell>
          <cell r="N719">
            <v>132</v>
          </cell>
          <cell r="O719">
            <v>350</v>
          </cell>
          <cell r="P719">
            <v>2644.1343999999999</v>
          </cell>
          <cell r="Q719">
            <v>93.75</v>
          </cell>
          <cell r="R719">
            <v>2887.8843999999999</v>
          </cell>
          <cell r="S719">
            <v>3637.5110588235293</v>
          </cell>
          <cell r="T719">
            <v>7300</v>
          </cell>
          <cell r="U719">
            <v>2348.61</v>
          </cell>
          <cell r="V719">
            <v>2963.0705882352945</v>
          </cell>
          <cell r="W719">
            <v>5900</v>
          </cell>
          <cell r="X719">
            <v>6100</v>
          </cell>
        </row>
        <row r="720">
          <cell r="B720" t="str">
            <v>9R262612</v>
          </cell>
          <cell r="C720" t="str">
            <v>完売</v>
          </cell>
          <cell r="D720"/>
          <cell r="E720">
            <v>0</v>
          </cell>
          <cell r="F720" t="str">
            <v>Ch.ラ・ドミニク</v>
          </cell>
          <cell r="G720">
            <v>2012</v>
          </cell>
          <cell r="H720" t="str">
            <v>赤</v>
          </cell>
          <cell r="I720"/>
          <cell r="J720" t="str">
            <v>サンテミリオン GC</v>
          </cell>
          <cell r="K720">
            <v>750</v>
          </cell>
          <cell r="L720" t="str">
            <v>９３点</v>
          </cell>
          <cell r="M720">
            <v>30</v>
          </cell>
          <cell r="N720">
            <v>132</v>
          </cell>
          <cell r="O720">
            <v>350</v>
          </cell>
          <cell r="P720">
            <v>4327.24</v>
          </cell>
          <cell r="Q720">
            <v>93.75</v>
          </cell>
          <cell r="R720">
            <v>4570.99</v>
          </cell>
          <cell r="S720">
            <v>5617.6352941176474</v>
          </cell>
          <cell r="T720">
            <v>11200</v>
          </cell>
          <cell r="U720">
            <v>4698.33</v>
          </cell>
          <cell r="V720">
            <v>5727.4470588235299</v>
          </cell>
          <cell r="W720">
            <v>11500</v>
          </cell>
          <cell r="X720">
            <v>10500</v>
          </cell>
        </row>
        <row r="721">
          <cell r="B721" t="str">
            <v>9R262614</v>
          </cell>
          <cell r="C721">
            <v>11</v>
          </cell>
          <cell r="D721"/>
          <cell r="E721">
            <v>11</v>
          </cell>
          <cell r="F721" t="str">
            <v>Ch.ラ・ドミニク</v>
          </cell>
          <cell r="G721">
            <v>2014</v>
          </cell>
          <cell r="H721" t="str">
            <v>赤</v>
          </cell>
          <cell r="I721" t="str">
            <v/>
          </cell>
          <cell r="J721" t="str">
            <v>サンテミリオン GC</v>
          </cell>
          <cell r="K721">
            <v>750</v>
          </cell>
          <cell r="L721"/>
          <cell r="M721">
            <v>33.9</v>
          </cell>
          <cell r="N721">
            <v>132</v>
          </cell>
          <cell r="O721">
            <v>350</v>
          </cell>
          <cell r="P721">
            <v>4844.0992000000006</v>
          </cell>
          <cell r="Q721">
            <v>93.75</v>
          </cell>
          <cell r="R721">
            <v>5087.8492000000006</v>
          </cell>
          <cell r="S721">
            <v>6225.704941176471</v>
          </cell>
          <cell r="T721">
            <v>12500</v>
          </cell>
          <cell r="U721">
            <v>5165.72</v>
          </cell>
          <cell r="V721">
            <v>6277.3176470588242</v>
          </cell>
          <cell r="W721">
            <v>12600</v>
          </cell>
          <cell r="X721">
            <v>13200</v>
          </cell>
        </row>
        <row r="722">
          <cell r="B722" t="str">
            <v>9R262615</v>
          </cell>
          <cell r="C722" t="str">
            <v>完売</v>
          </cell>
          <cell r="D722"/>
          <cell r="E722">
            <v>0</v>
          </cell>
          <cell r="F722" t="str">
            <v>Ch.ラ・ドミニク</v>
          </cell>
          <cell r="G722">
            <v>2015</v>
          </cell>
          <cell r="H722" t="str">
            <v>赤</v>
          </cell>
          <cell r="I722"/>
          <cell r="J722" t="str">
            <v>サンテミリオン GC</v>
          </cell>
          <cell r="K722">
            <v>750</v>
          </cell>
          <cell r="L722" t="str">
            <v>９3点</v>
          </cell>
          <cell r="M722">
            <v>35</v>
          </cell>
          <cell r="N722">
            <v>132</v>
          </cell>
          <cell r="O722">
            <v>350</v>
          </cell>
          <cell r="P722">
            <v>4989.88</v>
          </cell>
          <cell r="Q722">
            <v>93.75</v>
          </cell>
          <cell r="R722">
            <v>5233.63</v>
          </cell>
          <cell r="S722">
            <v>6397.2117647058831</v>
          </cell>
          <cell r="T722">
            <v>12800</v>
          </cell>
          <cell r="U722">
            <v>4319.16</v>
          </cell>
          <cell r="V722">
            <v>5281.3647058823526</v>
          </cell>
          <cell r="W722">
            <v>10600</v>
          </cell>
          <cell r="X722">
            <v>12000</v>
          </cell>
        </row>
        <row r="723">
          <cell r="B723" t="str">
            <v>9R269609</v>
          </cell>
          <cell r="C723" t="str">
            <v>完売</v>
          </cell>
          <cell r="D723"/>
          <cell r="E723">
            <v>0</v>
          </cell>
          <cell r="F723" t="str">
            <v>Ch.ラ・フルール・モランジュ</v>
          </cell>
          <cell r="G723">
            <v>2009</v>
          </cell>
          <cell r="H723" t="str">
            <v>赤</v>
          </cell>
          <cell r="I723"/>
          <cell r="J723" t="str">
            <v>サンテミリオン GC</v>
          </cell>
          <cell r="K723">
            <v>750</v>
          </cell>
          <cell r="L723" t="str">
            <v>９６＋点</v>
          </cell>
          <cell r="M723">
            <v>52.8</v>
          </cell>
          <cell r="N723">
            <v>132</v>
          </cell>
          <cell r="O723">
            <v>350</v>
          </cell>
          <cell r="P723">
            <v>7348.8783999999996</v>
          </cell>
          <cell r="Q723">
            <v>93.75</v>
          </cell>
          <cell r="R723">
            <v>7592.6283999999996</v>
          </cell>
          <cell r="S723">
            <v>9172.503999999999</v>
          </cell>
          <cell r="T723">
            <v>18300</v>
          </cell>
          <cell r="U723">
            <v>6387.66</v>
          </cell>
          <cell r="V723">
            <v>7714.8941176470589</v>
          </cell>
          <cell r="W723">
            <v>15400</v>
          </cell>
          <cell r="X723">
            <v>17400</v>
          </cell>
        </row>
        <row r="724">
          <cell r="B724" t="str">
            <v>9R269209</v>
          </cell>
          <cell r="C724" t="str">
            <v>完売</v>
          </cell>
          <cell r="D724"/>
          <cell r="E724">
            <v>0</v>
          </cell>
          <cell r="F724" t="str">
            <v>Ch.ラ・フルール・モランジュ・マティルド</v>
          </cell>
          <cell r="G724">
            <v>2009</v>
          </cell>
          <cell r="H724" t="str">
            <v>赤</v>
          </cell>
          <cell r="I724"/>
          <cell r="J724" t="str">
            <v>サンテミリオン GC</v>
          </cell>
          <cell r="K724">
            <v>750</v>
          </cell>
          <cell r="L724" t="str">
            <v>９０－９３点</v>
          </cell>
          <cell r="M724">
            <v>16</v>
          </cell>
          <cell r="N724">
            <v>132</v>
          </cell>
          <cell r="O724">
            <v>350</v>
          </cell>
          <cell r="P724">
            <v>2471.848</v>
          </cell>
          <cell r="Q724">
            <v>93.75</v>
          </cell>
          <cell r="R724">
            <v>2715.598</v>
          </cell>
          <cell r="S724">
            <v>3434.8211764705884</v>
          </cell>
          <cell r="T724">
            <v>6900</v>
          </cell>
          <cell r="U724">
            <v>0</v>
          </cell>
          <cell r="V724">
            <v>200</v>
          </cell>
          <cell r="W724">
            <v>400</v>
          </cell>
          <cell r="X724">
            <v>4600</v>
          </cell>
        </row>
        <row r="725">
          <cell r="B725" t="str">
            <v>9R260204</v>
          </cell>
          <cell r="C725" t="str">
            <v>完売</v>
          </cell>
          <cell r="D725"/>
          <cell r="E725">
            <v>0</v>
          </cell>
          <cell r="F725" t="str">
            <v>Ch.ラ・モンドット</v>
          </cell>
          <cell r="G725">
            <v>2004</v>
          </cell>
          <cell r="H725" t="str">
            <v>赤</v>
          </cell>
          <cell r="I725" t="str">
            <v>ステファン・フォン・ネイペルグ</v>
          </cell>
          <cell r="J725" t="str">
            <v>サンテミリオン プルミエGC</v>
          </cell>
          <cell r="K725">
            <v>750</v>
          </cell>
          <cell r="L725" t="str">
            <v>セカンドラベル</v>
          </cell>
          <cell r="M725">
            <v>13.8</v>
          </cell>
          <cell r="N725">
            <v>132</v>
          </cell>
          <cell r="O725">
            <v>350</v>
          </cell>
          <cell r="P725">
            <v>2180.2864000000004</v>
          </cell>
          <cell r="Q725">
            <v>93.75</v>
          </cell>
          <cell r="R725">
            <v>2424.0364000000004</v>
          </cell>
          <cell r="S725">
            <v>3091.8075294117652</v>
          </cell>
          <cell r="T725">
            <v>6200</v>
          </cell>
          <cell r="U725">
            <v>0</v>
          </cell>
          <cell r="V725">
            <v>200</v>
          </cell>
          <cell r="W725">
            <v>400</v>
          </cell>
          <cell r="X725">
            <v>6400</v>
          </cell>
        </row>
        <row r="726">
          <cell r="B726" t="str">
            <v>9R276403</v>
          </cell>
          <cell r="C726">
            <v>7</v>
          </cell>
          <cell r="D726"/>
          <cell r="E726">
            <v>7</v>
          </cell>
          <cell r="F726" t="str">
            <v>エスキス・ド・ラ・トゥール・フィジャック【ハーフ】</v>
          </cell>
          <cell r="G726" t="str">
            <v>2003</v>
          </cell>
          <cell r="H726" t="str">
            <v>赤</v>
          </cell>
          <cell r="I726" t="str">
            <v>ラ・トゥール・フィジャック</v>
          </cell>
          <cell r="J726" t="str">
            <v>サンテミリオン</v>
          </cell>
          <cell r="K726">
            <v>375</v>
          </cell>
          <cell r="L726"/>
          <cell r="M726">
            <v>7.25</v>
          </cell>
          <cell r="N726">
            <v>132</v>
          </cell>
          <cell r="O726">
            <v>175</v>
          </cell>
          <cell r="P726">
            <v>1136.528</v>
          </cell>
          <cell r="Q726">
            <v>46.875</v>
          </cell>
          <cell r="R726">
            <v>1303.403</v>
          </cell>
          <cell r="S726">
            <v>1773.4152941176471</v>
          </cell>
          <cell r="T726">
            <v>3500</v>
          </cell>
          <cell r="U726">
            <v>1627.09</v>
          </cell>
          <cell r="V726">
            <v>2114.2235294117645</v>
          </cell>
          <cell r="W726">
            <v>4200</v>
          </cell>
          <cell r="X726">
            <v>4200</v>
          </cell>
        </row>
        <row r="727">
          <cell r="B727" t="str">
            <v>9R266267</v>
          </cell>
          <cell r="C727" t="str">
            <v>完売</v>
          </cell>
          <cell r="D727"/>
          <cell r="E727">
            <v>0</v>
          </cell>
          <cell r="F727" t="str">
            <v>Ch.ラトゥール・フィジャック</v>
          </cell>
          <cell r="G727">
            <v>1967</v>
          </cell>
          <cell r="H727" t="str">
            <v>赤</v>
          </cell>
          <cell r="I727"/>
          <cell r="J727" t="str">
            <v>サンテミリオン GC</v>
          </cell>
          <cell r="K727">
            <v>750</v>
          </cell>
          <cell r="L727"/>
          <cell r="M727">
            <v>49</v>
          </cell>
          <cell r="N727">
            <v>132</v>
          </cell>
          <cell r="O727">
            <v>350</v>
          </cell>
          <cell r="P727">
            <v>6845.2719999999999</v>
          </cell>
          <cell r="Q727">
            <v>93.75</v>
          </cell>
          <cell r="R727">
            <v>7089.0219999999999</v>
          </cell>
          <cell r="S727">
            <v>8580.0258823529421</v>
          </cell>
          <cell r="T727">
            <v>17200</v>
          </cell>
          <cell r="U727">
            <v>4779.5</v>
          </cell>
          <cell r="V727">
            <v>5822.9411764705883</v>
          </cell>
          <cell r="W727">
            <v>11600</v>
          </cell>
          <cell r="X727">
            <v>14900</v>
          </cell>
        </row>
        <row r="728">
          <cell r="B728" t="str">
            <v>9R266289</v>
          </cell>
          <cell r="C728" t="str">
            <v>完売</v>
          </cell>
          <cell r="D728"/>
          <cell r="E728">
            <v>0</v>
          </cell>
          <cell r="F728" t="str">
            <v>Ch.ラトゥール・フィジャック</v>
          </cell>
          <cell r="G728">
            <v>1989</v>
          </cell>
          <cell r="H728" t="str">
            <v>赤</v>
          </cell>
          <cell r="I728"/>
          <cell r="J728" t="str">
            <v>サンテミリオン GC</v>
          </cell>
          <cell r="K728">
            <v>750</v>
          </cell>
          <cell r="L728"/>
          <cell r="M728">
            <v>72</v>
          </cell>
          <cell r="N728">
            <v>132</v>
          </cell>
          <cell r="O728">
            <v>350</v>
          </cell>
          <cell r="P728">
            <v>9893.4159999999993</v>
          </cell>
          <cell r="Q728">
            <v>93.75</v>
          </cell>
          <cell r="R728">
            <v>10137.165999999999</v>
          </cell>
          <cell r="S728">
            <v>12166.077647058823</v>
          </cell>
          <cell r="T728">
            <v>24300</v>
          </cell>
          <cell r="U728">
            <v>9631.5</v>
          </cell>
          <cell r="V728">
            <v>11531.176470588236</v>
          </cell>
          <cell r="W728">
            <v>23100</v>
          </cell>
          <cell r="X728">
            <v>24000</v>
          </cell>
        </row>
        <row r="729">
          <cell r="B729" t="str">
            <v>9R266290</v>
          </cell>
          <cell r="C729" t="str">
            <v>完売</v>
          </cell>
          <cell r="D729"/>
          <cell r="E729">
            <v>0</v>
          </cell>
          <cell r="F729" t="str">
            <v>Ch.ラトゥール・フィジャック</v>
          </cell>
          <cell r="G729">
            <v>1990</v>
          </cell>
          <cell r="H729" t="str">
            <v>赤</v>
          </cell>
          <cell r="I729"/>
          <cell r="J729" t="str">
            <v>サンテミリオン GC</v>
          </cell>
          <cell r="K729">
            <v>750</v>
          </cell>
          <cell r="L729"/>
          <cell r="M729">
            <v>72</v>
          </cell>
          <cell r="N729">
            <v>132</v>
          </cell>
          <cell r="O729">
            <v>350</v>
          </cell>
          <cell r="P729">
            <v>9893.4159999999993</v>
          </cell>
          <cell r="Q729">
            <v>93.75</v>
          </cell>
          <cell r="R729">
            <v>10137.165999999999</v>
          </cell>
          <cell r="S729">
            <v>12166.077647058823</v>
          </cell>
          <cell r="T729">
            <v>24300</v>
          </cell>
          <cell r="U729">
            <v>9738.66</v>
          </cell>
          <cell r="V729">
            <v>11657.24705882353</v>
          </cell>
          <cell r="W729">
            <v>23300</v>
          </cell>
          <cell r="X729">
            <v>24000</v>
          </cell>
        </row>
        <row r="730">
          <cell r="B730" t="str">
            <v>9R266216</v>
          </cell>
          <cell r="C730" t="str">
            <v>完売</v>
          </cell>
          <cell r="D730"/>
          <cell r="E730">
            <v>0</v>
          </cell>
          <cell r="F730" t="str">
            <v>Ch.ラトゥール・フィジャック</v>
          </cell>
          <cell r="G730">
            <v>2016</v>
          </cell>
          <cell r="H730" t="str">
            <v>赤</v>
          </cell>
          <cell r="I730"/>
          <cell r="J730" t="str">
            <v>サンテミリオン GC</v>
          </cell>
          <cell r="K730">
            <v>750</v>
          </cell>
          <cell r="L730" t="str">
            <v>88-91点</v>
          </cell>
          <cell r="M730">
            <v>30</v>
          </cell>
          <cell r="N730">
            <v>132</v>
          </cell>
          <cell r="O730">
            <v>350</v>
          </cell>
          <cell r="P730">
            <v>4327.24</v>
          </cell>
          <cell r="Q730">
            <v>93.75</v>
          </cell>
          <cell r="R730">
            <v>4570.99</v>
          </cell>
          <cell r="S730">
            <v>5617.6352941176474</v>
          </cell>
          <cell r="T730">
            <v>11200</v>
          </cell>
          <cell r="U730">
            <v>4244.6000000000004</v>
          </cell>
          <cell r="V730">
            <v>5193.6470588235297</v>
          </cell>
          <cell r="W730">
            <v>10400</v>
          </cell>
          <cell r="X730">
            <v>10500</v>
          </cell>
        </row>
        <row r="731">
          <cell r="B731" t="str">
            <v>9R272008</v>
          </cell>
          <cell r="C731" t="str">
            <v>完売</v>
          </cell>
          <cell r="D731"/>
          <cell r="E731">
            <v>0</v>
          </cell>
          <cell r="F731" t="str">
            <v>Ch.ラフォルジュ</v>
          </cell>
          <cell r="G731">
            <v>2008</v>
          </cell>
          <cell r="H731" t="str">
            <v>赤</v>
          </cell>
          <cell r="I731" t="str">
            <v>ジョナサン・マルテュス</v>
          </cell>
          <cell r="J731" t="str">
            <v>サンテミリオン GC</v>
          </cell>
          <cell r="K731">
            <v>750</v>
          </cell>
          <cell r="L731" t="str">
            <v>９２点</v>
          </cell>
          <cell r="M731">
            <v>17.5</v>
          </cell>
          <cell r="N731">
            <v>132</v>
          </cell>
          <cell r="O731">
            <v>350</v>
          </cell>
          <cell r="P731">
            <v>2670.64</v>
          </cell>
          <cell r="Q731">
            <v>93.75</v>
          </cell>
          <cell r="R731">
            <v>2914.39</v>
          </cell>
          <cell r="S731">
            <v>3668.6941176470586</v>
          </cell>
          <cell r="T731">
            <v>7300</v>
          </cell>
          <cell r="U731">
            <v>2715</v>
          </cell>
          <cell r="V731">
            <v>3394.1176470588234</v>
          </cell>
          <cell r="W731">
            <v>6800</v>
          </cell>
          <cell r="X731">
            <v>7400</v>
          </cell>
        </row>
        <row r="732">
          <cell r="B732" t="str">
            <v>9R272011</v>
          </cell>
          <cell r="C732" t="e">
            <v>#N/A</v>
          </cell>
          <cell r="D732"/>
          <cell r="E732" t="e">
            <v>#N/A</v>
          </cell>
          <cell r="F732" t="str">
            <v>Ch.ラフォルジュ</v>
          </cell>
          <cell r="G732">
            <v>2011</v>
          </cell>
          <cell r="H732" t="str">
            <v>赤</v>
          </cell>
          <cell r="I732" t="str">
            <v>ジョナサン・マルテュス</v>
          </cell>
          <cell r="J732" t="str">
            <v>サンテミリオン GC</v>
          </cell>
          <cell r="K732">
            <v>750</v>
          </cell>
          <cell r="L732"/>
          <cell r="M732">
            <v>23</v>
          </cell>
          <cell r="N732">
            <v>132</v>
          </cell>
          <cell r="O732">
            <v>350</v>
          </cell>
          <cell r="P732">
            <v>3399.5439999999999</v>
          </cell>
          <cell r="Q732">
            <v>93.75</v>
          </cell>
          <cell r="R732">
            <v>3643.2939999999999</v>
          </cell>
          <cell r="S732">
            <v>4526.2282352941174</v>
          </cell>
          <cell r="T732">
            <v>9100</v>
          </cell>
          <cell r="U732" t="e">
            <v>#N/A</v>
          </cell>
          <cell r="V732" t="e">
            <v>#N/A</v>
          </cell>
          <cell r="W732" t="e">
            <v>#N/A</v>
          </cell>
          <cell r="X732">
            <v>8100</v>
          </cell>
        </row>
        <row r="733">
          <cell r="B733" t="str">
            <v>9R266394</v>
          </cell>
          <cell r="C733">
            <v>5</v>
          </cell>
          <cell r="D733"/>
          <cell r="E733">
            <v>6</v>
          </cell>
          <cell r="F733" t="str">
            <v>Ch.ラルシュ・デュカス</v>
          </cell>
          <cell r="G733">
            <v>1994</v>
          </cell>
          <cell r="H733" t="str">
            <v>赤</v>
          </cell>
          <cell r="I733"/>
          <cell r="J733" t="str">
            <v>サンテミリオン プルミエGC</v>
          </cell>
          <cell r="K733">
            <v>750</v>
          </cell>
          <cell r="L733" t="str">
            <v>WA87</v>
          </cell>
          <cell r="M733">
            <v>44.7</v>
          </cell>
          <cell r="N733">
            <v>132</v>
          </cell>
          <cell r="O733">
            <v>350</v>
          </cell>
          <cell r="P733">
            <v>6275.4016000000001</v>
          </cell>
          <cell r="Q733">
            <v>93.75</v>
          </cell>
          <cell r="R733">
            <v>6519.1516000000001</v>
          </cell>
          <cell r="S733">
            <v>7909.5901176470588</v>
          </cell>
          <cell r="T733">
            <v>15800</v>
          </cell>
          <cell r="U733">
            <v>6361.37</v>
          </cell>
          <cell r="V733">
            <v>7683.964705882353</v>
          </cell>
          <cell r="W733">
            <v>15400</v>
          </cell>
          <cell r="X733">
            <v>15800</v>
          </cell>
        </row>
        <row r="734">
          <cell r="B734" t="str">
            <v>9R266308</v>
          </cell>
          <cell r="C734" t="str">
            <v>完売</v>
          </cell>
          <cell r="D734"/>
          <cell r="E734">
            <v>0</v>
          </cell>
          <cell r="F734" t="str">
            <v>Ch.ラルシュ・デュカス</v>
          </cell>
          <cell r="G734">
            <v>2008</v>
          </cell>
          <cell r="H734" t="str">
            <v>赤</v>
          </cell>
          <cell r="I734"/>
          <cell r="J734" t="str">
            <v>サンテミリオン プルミエGC</v>
          </cell>
          <cell r="K734">
            <v>750</v>
          </cell>
          <cell r="L734" t="str">
            <v>９５－９７点</v>
          </cell>
          <cell r="M734">
            <v>50</v>
          </cell>
          <cell r="N734">
            <v>132</v>
          </cell>
          <cell r="O734">
            <v>350</v>
          </cell>
          <cell r="P734">
            <v>6977.8</v>
          </cell>
          <cell r="Q734">
            <v>93.75</v>
          </cell>
          <cell r="R734">
            <v>7221.55</v>
          </cell>
          <cell r="S734">
            <v>8735.9411764705892</v>
          </cell>
          <cell r="T734">
            <v>17500</v>
          </cell>
          <cell r="U734">
            <v>6523</v>
          </cell>
          <cell r="V734">
            <v>7874.1176470588234</v>
          </cell>
          <cell r="W734">
            <v>15700</v>
          </cell>
          <cell r="X734">
            <v>16000</v>
          </cell>
        </row>
        <row r="735">
          <cell r="B735" t="str">
            <v>9R266311</v>
          </cell>
          <cell r="C735" t="str">
            <v>完売</v>
          </cell>
          <cell r="D735"/>
          <cell r="E735">
            <v>0</v>
          </cell>
          <cell r="F735" t="str">
            <v>Ch.ラルシュ・デュカス</v>
          </cell>
          <cell r="G735">
            <v>2011</v>
          </cell>
          <cell r="H735" t="str">
            <v>赤</v>
          </cell>
          <cell r="I735"/>
          <cell r="J735" t="str">
            <v>サンテミリオン プルミエGC</v>
          </cell>
          <cell r="K735">
            <v>750</v>
          </cell>
          <cell r="L735"/>
          <cell r="M735">
            <v>34.200000000000003</v>
          </cell>
          <cell r="N735">
            <v>132</v>
          </cell>
          <cell r="O735">
            <v>350</v>
          </cell>
          <cell r="P735">
            <v>4883.8576000000003</v>
          </cell>
          <cell r="Q735">
            <v>93.75</v>
          </cell>
          <cell r="R735">
            <v>5127.6076000000003</v>
          </cell>
          <cell r="S735">
            <v>6272.4795294117648</v>
          </cell>
          <cell r="T735">
            <v>12500</v>
          </cell>
          <cell r="U735">
            <v>4862</v>
          </cell>
          <cell r="V735">
            <v>5920</v>
          </cell>
          <cell r="W735">
            <v>11800</v>
          </cell>
          <cell r="X735">
            <v>11700</v>
          </cell>
        </row>
        <row r="736">
          <cell r="B736" t="str">
            <v>9R266313</v>
          </cell>
          <cell r="C736" t="str">
            <v>完売</v>
          </cell>
          <cell r="D736"/>
          <cell r="E736">
            <v>0</v>
          </cell>
          <cell r="F736" t="str">
            <v>Ch.ラルシュ・デュカス</v>
          </cell>
          <cell r="G736">
            <v>2013</v>
          </cell>
          <cell r="H736" t="str">
            <v>赤</v>
          </cell>
          <cell r="I736"/>
          <cell r="J736" t="str">
            <v>サンテミリオン プルミエGC</v>
          </cell>
          <cell r="K736">
            <v>750</v>
          </cell>
          <cell r="L736"/>
          <cell r="M736">
            <v>30</v>
          </cell>
          <cell r="N736">
            <v>132</v>
          </cell>
          <cell r="O736">
            <v>350</v>
          </cell>
          <cell r="P736">
            <v>4327.24</v>
          </cell>
          <cell r="Q736">
            <v>93.75</v>
          </cell>
          <cell r="R736">
            <v>4570.99</v>
          </cell>
          <cell r="S736">
            <v>5617.6352941176474</v>
          </cell>
          <cell r="T736">
            <v>11200</v>
          </cell>
          <cell r="U736">
            <v>4346</v>
          </cell>
          <cell r="V736">
            <v>5312.9411764705883</v>
          </cell>
          <cell r="W736">
            <v>10600</v>
          </cell>
          <cell r="X736">
            <v>10400</v>
          </cell>
        </row>
        <row r="737">
          <cell r="B737" t="str">
            <v>9R264996</v>
          </cell>
          <cell r="C737" t="str">
            <v>完売</v>
          </cell>
          <cell r="D737"/>
          <cell r="E737">
            <v>0</v>
          </cell>
          <cell r="F737" t="str">
            <v>Ch.ラルマンド</v>
          </cell>
          <cell r="G737">
            <v>1996</v>
          </cell>
          <cell r="H737" t="str">
            <v>赤</v>
          </cell>
          <cell r="I737"/>
          <cell r="J737" t="str">
            <v>サンテミリオン GC</v>
          </cell>
          <cell r="K737">
            <v>750</v>
          </cell>
          <cell r="L737" t="str">
            <v>８８点</v>
          </cell>
          <cell r="M737">
            <v>32.9</v>
          </cell>
          <cell r="N737">
            <v>132</v>
          </cell>
          <cell r="O737">
            <v>350</v>
          </cell>
          <cell r="P737">
            <v>4711.5712000000003</v>
          </cell>
          <cell r="Q737">
            <v>93.75</v>
          </cell>
          <cell r="R737">
            <v>4955.3212000000003</v>
          </cell>
          <cell r="S737">
            <v>6069.7896470588239</v>
          </cell>
          <cell r="T737">
            <v>12100</v>
          </cell>
          <cell r="U737">
            <v>4910.62</v>
          </cell>
          <cell r="V737">
            <v>5977.2</v>
          </cell>
          <cell r="W737">
            <v>12000</v>
          </cell>
          <cell r="X737">
            <v>12100</v>
          </cell>
        </row>
        <row r="738">
          <cell r="B738" t="str">
            <v>9R264998</v>
          </cell>
          <cell r="C738" t="str">
            <v>完売</v>
          </cell>
          <cell r="D738"/>
          <cell r="E738">
            <v>0</v>
          </cell>
          <cell r="F738" t="str">
            <v>Ch.ラルマンド</v>
          </cell>
          <cell r="G738">
            <v>1998</v>
          </cell>
          <cell r="H738" t="str">
            <v>赤</v>
          </cell>
          <cell r="I738"/>
          <cell r="J738" t="str">
            <v>サンテミリオン GC</v>
          </cell>
          <cell r="K738">
            <v>750</v>
          </cell>
          <cell r="L738" t="str">
            <v>８７点</v>
          </cell>
          <cell r="M738">
            <v>31.9</v>
          </cell>
          <cell r="N738">
            <v>132</v>
          </cell>
          <cell r="O738">
            <v>350</v>
          </cell>
          <cell r="P738">
            <v>4579.0432000000001</v>
          </cell>
          <cell r="Q738">
            <v>93.75</v>
          </cell>
          <cell r="R738">
            <v>4822.7932000000001</v>
          </cell>
          <cell r="S738">
            <v>5913.8743529411768</v>
          </cell>
          <cell r="T738">
            <v>11800</v>
          </cell>
          <cell r="U738">
            <v>3750.33</v>
          </cell>
          <cell r="V738">
            <v>4612.1529411764704</v>
          </cell>
          <cell r="W738">
            <v>9200</v>
          </cell>
          <cell r="X738">
            <v>9900</v>
          </cell>
        </row>
        <row r="739">
          <cell r="B739" t="str">
            <v>9R273115</v>
          </cell>
          <cell r="C739" t="str">
            <v>完売</v>
          </cell>
          <cell r="D739"/>
          <cell r="E739">
            <v>0</v>
          </cell>
          <cell r="F739" t="str">
            <v>Ch.ラロック</v>
          </cell>
          <cell r="G739">
            <v>2015</v>
          </cell>
          <cell r="H739" t="str">
            <v>赤</v>
          </cell>
          <cell r="I739"/>
          <cell r="J739" t="str">
            <v>サンテミリオン GC</v>
          </cell>
          <cell r="K739">
            <v>750</v>
          </cell>
          <cell r="L739" t="str">
            <v>WA90-92</v>
          </cell>
          <cell r="M739">
            <v>18</v>
          </cell>
          <cell r="N739">
            <v>132</v>
          </cell>
          <cell r="O739">
            <v>350</v>
          </cell>
          <cell r="P739">
            <v>2736.904</v>
          </cell>
          <cell r="Q739">
            <v>93.75</v>
          </cell>
          <cell r="R739">
            <v>2980.654</v>
          </cell>
          <cell r="S739">
            <v>3746.6517647058822</v>
          </cell>
          <cell r="T739">
            <v>7500</v>
          </cell>
          <cell r="U739">
            <v>3043</v>
          </cell>
          <cell r="V739">
            <v>3780</v>
          </cell>
          <cell r="W739">
            <v>7600</v>
          </cell>
          <cell r="X739">
            <v>7700</v>
          </cell>
        </row>
        <row r="740">
          <cell r="B740" t="str">
            <v>9R273116</v>
          </cell>
          <cell r="C740" t="str">
            <v>完売</v>
          </cell>
          <cell r="D740"/>
          <cell r="E740">
            <v>0</v>
          </cell>
          <cell r="F740" t="str">
            <v>Ch.ラロック</v>
          </cell>
          <cell r="G740">
            <v>2016</v>
          </cell>
          <cell r="H740" t="str">
            <v>赤</v>
          </cell>
          <cell r="I740"/>
          <cell r="J740" t="str">
            <v>サンテミリオン GC</v>
          </cell>
          <cell r="K740">
            <v>750</v>
          </cell>
          <cell r="L740" t="str">
            <v>WA94</v>
          </cell>
          <cell r="M740">
            <v>20</v>
          </cell>
          <cell r="N740">
            <v>132</v>
          </cell>
          <cell r="O740">
            <v>350</v>
          </cell>
          <cell r="P740">
            <v>3001.96</v>
          </cell>
          <cell r="Q740">
            <v>93.75</v>
          </cell>
          <cell r="R740">
            <v>3245.71</v>
          </cell>
          <cell r="S740">
            <v>4058.4823529411765</v>
          </cell>
          <cell r="T740">
            <v>8100</v>
          </cell>
          <cell r="U740">
            <v>3297</v>
          </cell>
          <cell r="V740">
            <v>4078.8235294117649</v>
          </cell>
          <cell r="W740">
            <v>8200</v>
          </cell>
          <cell r="X740">
            <v>8300</v>
          </cell>
        </row>
        <row r="741">
          <cell r="B741" t="str">
            <v>9R273119</v>
          </cell>
          <cell r="C741" t="e">
            <v>#N/A</v>
          </cell>
          <cell r="D741"/>
          <cell r="E741" t="e">
            <v>#N/A</v>
          </cell>
          <cell r="F741" t="str">
            <v>Ch.ラロック</v>
          </cell>
          <cell r="G741">
            <v>2019</v>
          </cell>
          <cell r="H741" t="str">
            <v>赤</v>
          </cell>
          <cell r="I741" t="str">
            <v/>
          </cell>
          <cell r="J741" t="str">
            <v>サンテミリオン GC</v>
          </cell>
          <cell r="K741">
            <v>750</v>
          </cell>
          <cell r="L741" t="str">
            <v>WA95-97</v>
          </cell>
          <cell r="M741">
            <v>23.04</v>
          </cell>
          <cell r="N741">
            <v>132</v>
          </cell>
          <cell r="O741">
            <v>350</v>
          </cell>
          <cell r="P741">
            <v>3404.84512</v>
          </cell>
          <cell r="Q741">
            <v>93.75</v>
          </cell>
          <cell r="R741">
            <v>3648.59512</v>
          </cell>
          <cell r="S741">
            <v>4532.4648470588236</v>
          </cell>
          <cell r="T741">
            <v>9100</v>
          </cell>
          <cell r="U741" t="e">
            <v>#N/A</v>
          </cell>
          <cell r="V741" t="e">
            <v>#N/A</v>
          </cell>
          <cell r="W741" t="e">
            <v>#N/A</v>
          </cell>
          <cell r="X741">
            <v>9800</v>
          </cell>
        </row>
        <row r="742">
          <cell r="B742" t="str">
            <v>9R272804</v>
          </cell>
          <cell r="C742" t="str">
            <v>完売</v>
          </cell>
          <cell r="D742"/>
          <cell r="E742">
            <v>0</v>
          </cell>
          <cell r="F742" t="str">
            <v>Ch.ラローズ</v>
          </cell>
          <cell r="G742">
            <v>2004</v>
          </cell>
          <cell r="H742" t="str">
            <v>赤</v>
          </cell>
          <cell r="I742"/>
          <cell r="J742" t="str">
            <v>サンテミリオン GC</v>
          </cell>
          <cell r="K742">
            <v>750</v>
          </cell>
          <cell r="L742"/>
          <cell r="M742">
            <v>18</v>
          </cell>
          <cell r="N742">
            <v>132</v>
          </cell>
          <cell r="O742">
            <v>350</v>
          </cell>
          <cell r="P742">
            <v>2736.904</v>
          </cell>
          <cell r="Q742">
            <v>93.75</v>
          </cell>
          <cell r="R742">
            <v>2980.654</v>
          </cell>
          <cell r="S742">
            <v>3746.6517647058822</v>
          </cell>
          <cell r="T742">
            <v>7500</v>
          </cell>
          <cell r="U742">
            <v>2922.8</v>
          </cell>
          <cell r="V742">
            <v>3638.588235294118</v>
          </cell>
          <cell r="W742">
            <v>7300</v>
          </cell>
          <cell r="X742">
            <v>7400</v>
          </cell>
        </row>
        <row r="743">
          <cell r="B743" t="str">
            <v>9R262798</v>
          </cell>
          <cell r="C743" t="str">
            <v>完売</v>
          </cell>
          <cell r="D743"/>
          <cell r="E743">
            <v>0</v>
          </cell>
          <cell r="F743" t="str">
            <v>Ch.ラロゼ</v>
          </cell>
          <cell r="G743">
            <v>1998</v>
          </cell>
          <cell r="H743" t="str">
            <v>赤</v>
          </cell>
          <cell r="I743"/>
          <cell r="J743" t="str">
            <v>サンテミリオン GC</v>
          </cell>
          <cell r="K743">
            <v>750</v>
          </cell>
          <cell r="L743" t="str">
            <v>８６点</v>
          </cell>
          <cell r="M743">
            <v>41.3</v>
          </cell>
          <cell r="N743">
            <v>132</v>
          </cell>
          <cell r="O743">
            <v>350</v>
          </cell>
          <cell r="P743">
            <v>5824.8063999999995</v>
          </cell>
          <cell r="Q743">
            <v>93.75</v>
          </cell>
          <cell r="R743">
            <v>6068.5563999999995</v>
          </cell>
          <cell r="S743">
            <v>7379.4781176470588</v>
          </cell>
          <cell r="T743">
            <v>14800</v>
          </cell>
          <cell r="U743">
            <v>4507.5</v>
          </cell>
          <cell r="V743">
            <v>5502.9411764705883</v>
          </cell>
          <cell r="W743">
            <v>11000</v>
          </cell>
          <cell r="X743">
            <v>11100</v>
          </cell>
        </row>
        <row r="744">
          <cell r="B744" t="str">
            <v>9R261205</v>
          </cell>
          <cell r="C744" t="str">
            <v>完売</v>
          </cell>
          <cell r="D744"/>
          <cell r="E744">
            <v>0</v>
          </cell>
          <cell r="F744" t="str">
            <v>Ch.ランソランス</v>
          </cell>
          <cell r="G744">
            <v>2005</v>
          </cell>
          <cell r="H744" t="str">
            <v>赤</v>
          </cell>
          <cell r="I744"/>
          <cell r="J744" t="str">
            <v>サンテミリオン GC</v>
          </cell>
          <cell r="K744">
            <v>750</v>
          </cell>
          <cell r="L744" t="str">
            <v>９１+点</v>
          </cell>
          <cell r="M744">
            <v>30.150000000000002</v>
          </cell>
          <cell r="N744">
            <v>132</v>
          </cell>
          <cell r="O744">
            <v>350</v>
          </cell>
          <cell r="P744">
            <v>4347.1192000000001</v>
          </cell>
          <cell r="Q744">
            <v>93.75</v>
          </cell>
          <cell r="R744">
            <v>4590.8692000000001</v>
          </cell>
          <cell r="S744">
            <v>5641.0225882352943</v>
          </cell>
          <cell r="T744">
            <v>11300</v>
          </cell>
          <cell r="U744">
            <v>4929.5</v>
          </cell>
          <cell r="V744">
            <v>5999.4117647058829</v>
          </cell>
          <cell r="W744">
            <v>12000</v>
          </cell>
          <cell r="X744">
            <v>11500</v>
          </cell>
        </row>
        <row r="745">
          <cell r="B745" t="str">
            <v>9R271583</v>
          </cell>
          <cell r="C745" t="str">
            <v>完売</v>
          </cell>
          <cell r="D745"/>
          <cell r="E745">
            <v>0</v>
          </cell>
          <cell r="F745" t="str">
            <v>Ch.リポー</v>
          </cell>
          <cell r="G745">
            <v>1983</v>
          </cell>
          <cell r="H745" t="str">
            <v>赤</v>
          </cell>
          <cell r="I745"/>
          <cell r="J745" t="str">
            <v>サンテミリオン GC</v>
          </cell>
          <cell r="K745">
            <v>750</v>
          </cell>
          <cell r="L745"/>
          <cell r="M745">
            <v>33</v>
          </cell>
          <cell r="N745">
            <v>132</v>
          </cell>
          <cell r="O745">
            <v>350</v>
          </cell>
          <cell r="P745">
            <v>4724.8239999999996</v>
          </cell>
          <cell r="Q745">
            <v>93.75</v>
          </cell>
          <cell r="R745">
            <v>4968.5739999999996</v>
          </cell>
          <cell r="S745">
            <v>6085.3811764705879</v>
          </cell>
          <cell r="T745">
            <v>12200</v>
          </cell>
          <cell r="U745">
            <v>4641.45</v>
          </cell>
          <cell r="V745">
            <v>5660.5294117647054</v>
          </cell>
          <cell r="W745">
            <v>11300</v>
          </cell>
          <cell r="X745">
            <v>11400</v>
          </cell>
        </row>
        <row r="746">
          <cell r="B746" t="str">
            <v>9R268798</v>
          </cell>
          <cell r="C746" t="str">
            <v>完売</v>
          </cell>
          <cell r="D746"/>
          <cell r="E746">
            <v>0</v>
          </cell>
          <cell r="F746" t="str">
            <v>Ch.ル・シャテレ</v>
          </cell>
          <cell r="G746">
            <v>1998</v>
          </cell>
          <cell r="H746" t="str">
            <v>赤</v>
          </cell>
          <cell r="I746" t="str">
            <v/>
          </cell>
          <cell r="J746" t="str">
            <v>サンテミリオン GC</v>
          </cell>
          <cell r="K746">
            <v>750</v>
          </cell>
          <cell r="L746"/>
          <cell r="M746">
            <v>9.75</v>
          </cell>
          <cell r="N746">
            <v>132</v>
          </cell>
          <cell r="O746">
            <v>350</v>
          </cell>
          <cell r="P746">
            <v>1643.548</v>
          </cell>
          <cell r="Q746">
            <v>93.75</v>
          </cell>
          <cell r="R746">
            <v>1887.298</v>
          </cell>
          <cell r="S746">
            <v>2460.3505882352943</v>
          </cell>
          <cell r="T746">
            <v>4900</v>
          </cell>
          <cell r="U746">
            <v>1779.33</v>
          </cell>
          <cell r="V746">
            <v>2293.329411764706</v>
          </cell>
          <cell r="W746">
            <v>4600</v>
          </cell>
          <cell r="X746">
            <v>4500</v>
          </cell>
        </row>
        <row r="747">
          <cell r="B747" t="str">
            <v>9R276515</v>
          </cell>
          <cell r="C747" t="str">
            <v>完売</v>
          </cell>
          <cell r="D747"/>
          <cell r="E747">
            <v>0</v>
          </cell>
          <cell r="F747" t="str">
            <v>Ch.ル・プリューレ</v>
          </cell>
          <cell r="G747">
            <v>2015</v>
          </cell>
          <cell r="H747" t="str">
            <v>赤</v>
          </cell>
          <cell r="I747" t="str">
            <v>ラトゥール</v>
          </cell>
          <cell r="J747" t="str">
            <v>サンテミリオン GC</v>
          </cell>
          <cell r="K747">
            <v>750</v>
          </cell>
          <cell r="L747" t="str">
            <v>90-92点</v>
          </cell>
          <cell r="M747">
            <v>32</v>
          </cell>
          <cell r="N747">
            <v>132</v>
          </cell>
          <cell r="O747">
            <v>350</v>
          </cell>
          <cell r="P747">
            <v>4592.2960000000003</v>
          </cell>
          <cell r="Q747">
            <v>93.75</v>
          </cell>
          <cell r="R747">
            <v>4836.0460000000003</v>
          </cell>
          <cell r="S747">
            <v>5929.4658823529417</v>
          </cell>
          <cell r="T747">
            <v>11900</v>
          </cell>
          <cell r="U747">
            <v>4273.7</v>
          </cell>
          <cell r="V747">
            <v>5227.8823529411766</v>
          </cell>
          <cell r="W747">
            <v>10500</v>
          </cell>
          <cell r="X747">
            <v>11100</v>
          </cell>
        </row>
        <row r="748">
          <cell r="B748" t="str">
            <v>9R270408</v>
          </cell>
          <cell r="C748" t="str">
            <v>完売</v>
          </cell>
          <cell r="D748"/>
          <cell r="E748">
            <v>0</v>
          </cell>
          <cell r="F748" t="str">
            <v>Ch.ルシア</v>
          </cell>
          <cell r="G748">
            <v>2008</v>
          </cell>
          <cell r="H748" t="str">
            <v>赤</v>
          </cell>
          <cell r="I748" t="str">
            <v>ステファン・ドゥルノンクール</v>
          </cell>
          <cell r="J748" t="str">
            <v>サンテミリオン GC</v>
          </cell>
          <cell r="K748">
            <v>750</v>
          </cell>
          <cell r="L748" t="str">
            <v>91点</v>
          </cell>
          <cell r="M748">
            <v>25</v>
          </cell>
          <cell r="N748">
            <v>132</v>
          </cell>
          <cell r="O748">
            <v>350</v>
          </cell>
          <cell r="P748">
            <v>3664.6</v>
          </cell>
          <cell r="Q748">
            <v>93.75</v>
          </cell>
          <cell r="R748">
            <v>3908.35</v>
          </cell>
          <cell r="S748">
            <v>4838.0588235294117</v>
          </cell>
          <cell r="T748">
            <v>9700</v>
          </cell>
          <cell r="U748">
            <v>3994.66</v>
          </cell>
          <cell r="V748">
            <v>4899.6000000000004</v>
          </cell>
          <cell r="W748">
            <v>9800</v>
          </cell>
          <cell r="X748">
            <v>9400</v>
          </cell>
        </row>
        <row r="749">
          <cell r="B749" t="str">
            <v>9R270509</v>
          </cell>
          <cell r="C749" t="str">
            <v>完売</v>
          </cell>
          <cell r="D749"/>
          <cell r="E749">
            <v>0</v>
          </cell>
          <cell r="F749" t="str">
            <v>Ch.レ・グラヴィエール</v>
          </cell>
          <cell r="G749">
            <v>2009</v>
          </cell>
          <cell r="H749" t="str">
            <v>赤</v>
          </cell>
          <cell r="I749"/>
          <cell r="J749" t="str">
            <v>サンテミリオン GC</v>
          </cell>
          <cell r="K749">
            <v>750</v>
          </cell>
          <cell r="L749" t="str">
            <v>９３点</v>
          </cell>
          <cell r="M749">
            <v>18.8</v>
          </cell>
          <cell r="N749">
            <v>132</v>
          </cell>
          <cell r="O749">
            <v>350</v>
          </cell>
          <cell r="P749">
            <v>2842.9263999999998</v>
          </cell>
          <cell r="Q749">
            <v>93.75</v>
          </cell>
          <cell r="R749">
            <v>3086.6763999999998</v>
          </cell>
          <cell r="S749">
            <v>3871.384</v>
          </cell>
          <cell r="T749">
            <v>7700</v>
          </cell>
          <cell r="U749">
            <v>2636.5</v>
          </cell>
          <cell r="V749">
            <v>3301.7647058823532</v>
          </cell>
          <cell r="W749">
            <v>6600</v>
          </cell>
          <cell r="X749">
            <v>6900</v>
          </cell>
        </row>
        <row r="750">
          <cell r="B750" t="str">
            <v>9R269598</v>
          </cell>
          <cell r="C750" t="str">
            <v>完売</v>
          </cell>
          <cell r="D750"/>
          <cell r="E750">
            <v>0</v>
          </cell>
          <cell r="F750" t="str">
            <v>Ch.レルミタージュ</v>
          </cell>
          <cell r="G750">
            <v>1998</v>
          </cell>
          <cell r="H750" t="str">
            <v>赤</v>
          </cell>
          <cell r="I750"/>
          <cell r="J750" t="str">
            <v>サンテミリオン GC</v>
          </cell>
          <cell r="K750">
            <v>750</v>
          </cell>
          <cell r="L750" t="str">
            <v>８９点</v>
          </cell>
          <cell r="M750">
            <v>30.6</v>
          </cell>
          <cell r="N750">
            <v>132</v>
          </cell>
          <cell r="O750">
            <v>350</v>
          </cell>
          <cell r="P750">
            <v>4406.756800000001</v>
          </cell>
          <cell r="Q750">
            <v>93.75</v>
          </cell>
          <cell r="R750">
            <v>4650.506800000001</v>
          </cell>
          <cell r="S750">
            <v>5711.1844705882368</v>
          </cell>
          <cell r="T750">
            <v>11400</v>
          </cell>
          <cell r="U750">
            <v>4779.53</v>
          </cell>
          <cell r="V750">
            <v>5822.9764705882353</v>
          </cell>
          <cell r="W750">
            <v>11600</v>
          </cell>
          <cell r="X750">
            <v>11700</v>
          </cell>
        </row>
        <row r="751">
          <cell r="B751" t="str">
            <v>9R272308</v>
          </cell>
          <cell r="C751" t="str">
            <v>完売</v>
          </cell>
          <cell r="D751"/>
          <cell r="E751">
            <v>0</v>
          </cell>
          <cell r="F751" t="str">
            <v>Ch.ロラン・マイエ</v>
          </cell>
          <cell r="G751">
            <v>2008</v>
          </cell>
          <cell r="H751" t="str">
            <v>赤</v>
          </cell>
          <cell r="I751" t="str">
            <v>ミシェル・ロラン</v>
          </cell>
          <cell r="J751" t="str">
            <v>サンテミリオン GC</v>
          </cell>
          <cell r="K751">
            <v>750</v>
          </cell>
          <cell r="L751" t="str">
            <v>８６－８８点</v>
          </cell>
          <cell r="M751">
            <v>14</v>
          </cell>
          <cell r="N751">
            <v>132</v>
          </cell>
          <cell r="O751">
            <v>350</v>
          </cell>
          <cell r="P751">
            <v>2206.7919999999999</v>
          </cell>
          <cell r="Q751">
            <v>93.75</v>
          </cell>
          <cell r="R751">
            <v>2450.5419999999999</v>
          </cell>
          <cell r="S751">
            <v>3122.9905882352941</v>
          </cell>
          <cell r="T751">
            <v>6200</v>
          </cell>
          <cell r="U751">
            <v>2294.0500000000002</v>
          </cell>
          <cell r="V751">
            <v>2898.8823529411766</v>
          </cell>
          <cell r="W751">
            <v>5800</v>
          </cell>
          <cell r="X751">
            <v>5800</v>
          </cell>
        </row>
        <row r="752">
          <cell r="B752" t="str">
            <v>9R272309</v>
          </cell>
          <cell r="C752" t="str">
            <v>完売</v>
          </cell>
          <cell r="D752"/>
          <cell r="E752">
            <v>0</v>
          </cell>
          <cell r="F752" t="str">
            <v>Ch.ロラン・マイエ</v>
          </cell>
          <cell r="G752">
            <v>2009</v>
          </cell>
          <cell r="H752" t="str">
            <v>赤</v>
          </cell>
          <cell r="I752" t="str">
            <v>ミシェル・ロラン</v>
          </cell>
          <cell r="J752" t="str">
            <v>サンテミリオン GC</v>
          </cell>
          <cell r="K752">
            <v>750</v>
          </cell>
          <cell r="L752" t="str">
            <v>８７－８８点</v>
          </cell>
          <cell r="M752">
            <v>18</v>
          </cell>
          <cell r="N752">
            <v>132</v>
          </cell>
          <cell r="O752">
            <v>350</v>
          </cell>
          <cell r="P752">
            <v>2736.904</v>
          </cell>
          <cell r="Q752">
            <v>93.75</v>
          </cell>
          <cell r="R752">
            <v>2980.654</v>
          </cell>
          <cell r="S752">
            <v>3746.6517647058822</v>
          </cell>
          <cell r="T752">
            <v>7500</v>
          </cell>
          <cell r="U752">
            <v>2989</v>
          </cell>
          <cell r="V752">
            <v>3716.4705882352941</v>
          </cell>
          <cell r="W752">
            <v>7400</v>
          </cell>
          <cell r="X752">
            <v>7000</v>
          </cell>
        </row>
        <row r="753">
          <cell r="B753" t="str">
            <v>9R261311</v>
          </cell>
          <cell r="C753" t="str">
            <v>完売</v>
          </cell>
          <cell r="D753"/>
          <cell r="E753">
            <v>0</v>
          </cell>
          <cell r="F753" t="str">
            <v>Ch.ロル・ヴァランタン</v>
          </cell>
          <cell r="G753">
            <v>2011</v>
          </cell>
          <cell r="H753" t="str">
            <v>赤</v>
          </cell>
          <cell r="I753" t="str">
            <v/>
          </cell>
          <cell r="J753" t="str">
            <v>サンテミリオン GC</v>
          </cell>
          <cell r="K753">
            <v>750</v>
          </cell>
          <cell r="L753" t="str">
            <v>90点</v>
          </cell>
          <cell r="M753">
            <v>21</v>
          </cell>
          <cell r="N753">
            <v>132</v>
          </cell>
          <cell r="O753">
            <v>350</v>
          </cell>
          <cell r="P753">
            <v>3134.4879999999998</v>
          </cell>
          <cell r="Q753">
            <v>93.75</v>
          </cell>
          <cell r="R753">
            <v>3378.2379999999998</v>
          </cell>
          <cell r="S753">
            <v>4214.3976470588241</v>
          </cell>
          <cell r="T753">
            <v>8400</v>
          </cell>
          <cell r="U753">
            <v>3489.57</v>
          </cell>
          <cell r="V753">
            <v>4305.3764705882359</v>
          </cell>
          <cell r="W753">
            <v>8600</v>
          </cell>
          <cell r="X753">
            <v>8100</v>
          </cell>
        </row>
        <row r="754">
          <cell r="B754" t="str">
            <v>9R260015</v>
          </cell>
          <cell r="C754" t="str">
            <v>完売</v>
          </cell>
          <cell r="D754"/>
          <cell r="E754">
            <v>0</v>
          </cell>
          <cell r="F754" t="str">
            <v>ヴィルジニー・ド・ヴァランドロー</v>
          </cell>
          <cell r="G754">
            <v>2015</v>
          </cell>
          <cell r="H754" t="str">
            <v>赤</v>
          </cell>
          <cell r="I754" t="str">
            <v>ヴァランドロー（特級）</v>
          </cell>
          <cell r="J754" t="str">
            <v>サンテミリオン</v>
          </cell>
          <cell r="K754">
            <v>750</v>
          </cell>
          <cell r="L754" t="str">
            <v>89-92点（WS)</v>
          </cell>
          <cell r="M754">
            <v>29.5</v>
          </cell>
          <cell r="N754">
            <v>132</v>
          </cell>
          <cell r="O754">
            <v>350</v>
          </cell>
          <cell r="P754">
            <v>4260.9759999999997</v>
          </cell>
          <cell r="Q754">
            <v>93.75</v>
          </cell>
          <cell r="R754">
            <v>4504.7259999999997</v>
          </cell>
          <cell r="S754">
            <v>5539.6776470588229</v>
          </cell>
          <cell r="T754">
            <v>11100</v>
          </cell>
          <cell r="U754">
            <v>4354</v>
          </cell>
          <cell r="V754">
            <v>5322.3529411764703</v>
          </cell>
          <cell r="W754">
            <v>10600</v>
          </cell>
          <cell r="X754">
            <v>11000</v>
          </cell>
        </row>
        <row r="755">
          <cell r="B755" t="str">
            <v>9R260017</v>
          </cell>
          <cell r="C755" t="str">
            <v>完売</v>
          </cell>
          <cell r="D755"/>
          <cell r="E755">
            <v>0</v>
          </cell>
          <cell r="F755" t="str">
            <v>ヴィルジニー・ド・ヴァランドロー</v>
          </cell>
          <cell r="G755">
            <v>2017</v>
          </cell>
          <cell r="H755" t="str">
            <v>赤</v>
          </cell>
          <cell r="I755" t="str">
            <v>ヴァランドロー（特級）</v>
          </cell>
          <cell r="J755" t="str">
            <v>サンテミリオン</v>
          </cell>
          <cell r="K755">
            <v>750</v>
          </cell>
          <cell r="L755" t="str">
            <v>90-92点</v>
          </cell>
          <cell r="M755">
            <v>24</v>
          </cell>
          <cell r="N755">
            <v>132</v>
          </cell>
          <cell r="O755">
            <v>350</v>
          </cell>
          <cell r="P755">
            <v>3532.0720000000001</v>
          </cell>
          <cell r="Q755">
            <v>93.75</v>
          </cell>
          <cell r="R755">
            <v>3775.8220000000001</v>
          </cell>
          <cell r="S755">
            <v>4682.1435294117646</v>
          </cell>
          <cell r="T755">
            <v>9400</v>
          </cell>
          <cell r="U755">
            <v>3586.5</v>
          </cell>
          <cell r="V755">
            <v>4419.4117647058829</v>
          </cell>
          <cell r="W755">
            <v>8800</v>
          </cell>
          <cell r="X755">
            <v>8800</v>
          </cell>
        </row>
        <row r="756">
          <cell r="B756" t="str">
            <v>9R271762</v>
          </cell>
          <cell r="C756" t="str">
            <v>完売</v>
          </cell>
          <cell r="D756"/>
          <cell r="E756">
            <v>0</v>
          </cell>
          <cell r="F756" t="str">
            <v>ヴィルモーリーヌ</v>
          </cell>
          <cell r="G756">
            <v>1962</v>
          </cell>
          <cell r="H756" t="str">
            <v>赤</v>
          </cell>
          <cell r="I756"/>
          <cell r="J756" t="str">
            <v>サンテミリオン GC</v>
          </cell>
          <cell r="K756">
            <v>750</v>
          </cell>
          <cell r="L756"/>
          <cell r="M756">
            <v>54</v>
          </cell>
          <cell r="N756">
            <v>132</v>
          </cell>
          <cell r="O756">
            <v>350</v>
          </cell>
          <cell r="P756">
            <v>7507.9120000000003</v>
          </cell>
          <cell r="Q756">
            <v>93.75</v>
          </cell>
          <cell r="R756">
            <v>7751.6620000000003</v>
          </cell>
          <cell r="S756">
            <v>9359.6023529411777</v>
          </cell>
          <cell r="T756">
            <v>18700</v>
          </cell>
          <cell r="U756">
            <v>7332.08</v>
          </cell>
          <cell r="V756">
            <v>8825.9764705882353</v>
          </cell>
          <cell r="W756">
            <v>17700</v>
          </cell>
          <cell r="X756">
            <v>17800</v>
          </cell>
        </row>
        <row r="757">
          <cell r="B757" t="str">
            <v>9R272709</v>
          </cell>
          <cell r="C757" t="str">
            <v>完売</v>
          </cell>
          <cell r="D757"/>
          <cell r="E757">
            <v>0</v>
          </cell>
          <cell r="F757" t="str">
            <v>ヴュー・シャトー・パロン</v>
          </cell>
          <cell r="G757">
            <v>2009</v>
          </cell>
          <cell r="H757" t="str">
            <v>赤</v>
          </cell>
          <cell r="I757"/>
          <cell r="J757" t="str">
            <v>モンターニュ・サンテミリオン</v>
          </cell>
          <cell r="K757">
            <v>750</v>
          </cell>
          <cell r="L757" t="str">
            <v>８９－９２点(WS)</v>
          </cell>
          <cell r="M757">
            <v>11</v>
          </cell>
          <cell r="N757">
            <v>132</v>
          </cell>
          <cell r="O757">
            <v>350</v>
          </cell>
          <cell r="P757">
            <v>1809.2080000000001</v>
          </cell>
          <cell r="Q757">
            <v>93.75</v>
          </cell>
          <cell r="R757">
            <v>2052.9580000000001</v>
          </cell>
          <cell r="S757">
            <v>2655.2447058823532</v>
          </cell>
          <cell r="T757">
            <v>5300</v>
          </cell>
          <cell r="U757">
            <v>1939.05</v>
          </cell>
          <cell r="V757">
            <v>2481.2352941176468</v>
          </cell>
          <cell r="W757">
            <v>5000</v>
          </cell>
          <cell r="X757">
            <v>4800</v>
          </cell>
        </row>
        <row r="758">
          <cell r="B758" t="str">
            <v>9R261702</v>
          </cell>
          <cell r="C758" t="str">
            <v>完売</v>
          </cell>
          <cell r="D758"/>
          <cell r="E758">
            <v>0</v>
          </cell>
          <cell r="F758" t="str">
            <v>クロ・サン・マルタン</v>
          </cell>
          <cell r="G758">
            <v>2002</v>
          </cell>
          <cell r="H758" t="str">
            <v>赤</v>
          </cell>
          <cell r="I758"/>
          <cell r="J758" t="str">
            <v>サンテミリオン GC</v>
          </cell>
          <cell r="K758">
            <v>750</v>
          </cell>
          <cell r="L758" t="str">
            <v>８８点</v>
          </cell>
          <cell r="M758">
            <v>28</v>
          </cell>
          <cell r="N758">
            <v>132</v>
          </cell>
          <cell r="O758">
            <v>350</v>
          </cell>
          <cell r="P758">
            <v>4062.1840000000002</v>
          </cell>
          <cell r="Q758">
            <v>93.75</v>
          </cell>
          <cell r="R758">
            <v>4305.9340000000002</v>
          </cell>
          <cell r="S758">
            <v>5305.8047058823531</v>
          </cell>
          <cell r="T758">
            <v>10600</v>
          </cell>
          <cell r="U758">
            <v>3433</v>
          </cell>
          <cell r="V758">
            <v>4238.8235294117649</v>
          </cell>
          <cell r="W758">
            <v>8500</v>
          </cell>
          <cell r="X758">
            <v>9800</v>
          </cell>
        </row>
        <row r="759">
          <cell r="B759" t="str">
            <v>9R261412</v>
          </cell>
          <cell r="C759" t="str">
            <v>完売</v>
          </cell>
          <cell r="D759"/>
          <cell r="E759">
            <v>0</v>
          </cell>
          <cell r="F759" t="str">
            <v>クロ・ド・ロラトワール</v>
          </cell>
          <cell r="G759">
            <v>2012</v>
          </cell>
          <cell r="H759" t="str">
            <v>赤</v>
          </cell>
          <cell r="I759" t="str">
            <v>ステファン・フォン・ネイペルグ</v>
          </cell>
          <cell r="J759" t="str">
            <v>サンテミリオン GC</v>
          </cell>
          <cell r="K759">
            <v>750</v>
          </cell>
          <cell r="L759" t="str">
            <v>９４点</v>
          </cell>
          <cell r="M759">
            <v>30</v>
          </cell>
          <cell r="N759">
            <v>132</v>
          </cell>
          <cell r="O759">
            <v>350</v>
          </cell>
          <cell r="P759">
            <v>4327.24</v>
          </cell>
          <cell r="Q759">
            <v>93.75</v>
          </cell>
          <cell r="R759">
            <v>4570.99</v>
          </cell>
          <cell r="S759">
            <v>5617.6352941176474</v>
          </cell>
          <cell r="T759">
            <v>11200</v>
          </cell>
          <cell r="U759">
            <v>4058</v>
          </cell>
          <cell r="V759">
            <v>4974.1176470588234</v>
          </cell>
          <cell r="W759">
            <v>9900</v>
          </cell>
          <cell r="X759">
            <v>10200</v>
          </cell>
        </row>
        <row r="760">
          <cell r="B760" t="str">
            <v>9R263302</v>
          </cell>
          <cell r="C760" t="str">
            <v>完売</v>
          </cell>
          <cell r="D760"/>
          <cell r="E760">
            <v>0</v>
          </cell>
          <cell r="F760" t="str">
            <v>クロ・フルテ</v>
          </cell>
          <cell r="G760">
            <v>2002</v>
          </cell>
          <cell r="H760" t="str">
            <v>赤</v>
          </cell>
          <cell r="I760" t="str">
            <v>ｱﾝﾄﾞﾚ・ﾘｭﾙﾄﾝ醸造</v>
          </cell>
          <cell r="J760" t="str">
            <v>サンテミリオン プルミエGC</v>
          </cell>
          <cell r="K760">
            <v>750</v>
          </cell>
          <cell r="L760"/>
          <cell r="M760">
            <v>76</v>
          </cell>
          <cell r="N760">
            <v>132</v>
          </cell>
          <cell r="O760">
            <v>350</v>
          </cell>
          <cell r="P760">
            <v>10423.528</v>
          </cell>
          <cell r="Q760">
            <v>93.75</v>
          </cell>
          <cell r="R760">
            <v>10667.278</v>
          </cell>
          <cell r="S760">
            <v>12789.738823529413</v>
          </cell>
          <cell r="T760">
            <v>25600</v>
          </cell>
          <cell r="U760">
            <v>10459</v>
          </cell>
          <cell r="V760">
            <v>12504.705882352942</v>
          </cell>
          <cell r="W760">
            <v>25000</v>
          </cell>
          <cell r="X760">
            <v>25200</v>
          </cell>
        </row>
        <row r="761">
          <cell r="B761" t="str">
            <v>9R263310</v>
          </cell>
          <cell r="C761" t="str">
            <v>完売</v>
          </cell>
          <cell r="D761"/>
          <cell r="E761">
            <v>0</v>
          </cell>
          <cell r="F761" t="str">
            <v>クロ・フルテ</v>
          </cell>
          <cell r="G761">
            <v>2010</v>
          </cell>
          <cell r="H761" t="str">
            <v>赤</v>
          </cell>
          <cell r="I761" t="str">
            <v>ｱﾝﾄﾞﾚ・ﾘｭﾙﾄﾝ醸造</v>
          </cell>
          <cell r="J761" t="str">
            <v>サンテミリオン プルミエGC</v>
          </cell>
          <cell r="K761">
            <v>750</v>
          </cell>
          <cell r="L761" t="str">
            <v>９５－９７点</v>
          </cell>
          <cell r="M761">
            <v>72</v>
          </cell>
          <cell r="N761">
            <v>132</v>
          </cell>
          <cell r="O761">
            <v>350</v>
          </cell>
          <cell r="P761">
            <v>9893.4159999999993</v>
          </cell>
          <cell r="Q761">
            <v>93.75</v>
          </cell>
          <cell r="R761">
            <v>10137.165999999999</v>
          </cell>
          <cell r="S761">
            <v>12166.077647058823</v>
          </cell>
          <cell r="T761">
            <v>24300</v>
          </cell>
          <cell r="U761">
            <v>8178.91</v>
          </cell>
          <cell r="V761">
            <v>9822.2470588235301</v>
          </cell>
          <cell r="W761">
            <v>19600</v>
          </cell>
          <cell r="X761">
            <v>20600</v>
          </cell>
        </row>
        <row r="762">
          <cell r="B762" t="str">
            <v>9R263311</v>
          </cell>
          <cell r="C762" t="str">
            <v>完売</v>
          </cell>
          <cell r="D762"/>
          <cell r="E762">
            <v>0</v>
          </cell>
          <cell r="F762" t="str">
            <v>クロ・フルテ</v>
          </cell>
          <cell r="G762">
            <v>2011</v>
          </cell>
          <cell r="H762" t="str">
            <v>赤</v>
          </cell>
          <cell r="I762" t="str">
            <v>ｱﾝﾄﾞﾚ・ﾘｭﾙﾄﾝ醸造</v>
          </cell>
          <cell r="J762" t="str">
            <v>サンテミリオン プルミエGC</v>
          </cell>
          <cell r="K762">
            <v>750</v>
          </cell>
          <cell r="L762"/>
          <cell r="M762">
            <v>52</v>
          </cell>
          <cell r="N762">
            <v>132</v>
          </cell>
          <cell r="O762">
            <v>350</v>
          </cell>
          <cell r="P762">
            <v>7242.8559999999998</v>
          </cell>
          <cell r="Q762">
            <v>93.75</v>
          </cell>
          <cell r="R762">
            <v>7486.6059999999998</v>
          </cell>
          <cell r="S762">
            <v>9047.7717647058817</v>
          </cell>
          <cell r="T762">
            <v>18100</v>
          </cell>
          <cell r="U762">
            <v>7511</v>
          </cell>
          <cell r="V762">
            <v>9036.4705882352937</v>
          </cell>
          <cell r="W762">
            <v>18100</v>
          </cell>
          <cell r="X762">
            <v>17700</v>
          </cell>
        </row>
        <row r="763">
          <cell r="B763" t="str">
            <v>9R273914</v>
          </cell>
          <cell r="C763" t="str">
            <v>完売</v>
          </cell>
          <cell r="D763"/>
          <cell r="E763">
            <v>0</v>
          </cell>
          <cell r="F763" t="str">
            <v>クロ・ラ・ガフリエール</v>
          </cell>
          <cell r="G763">
            <v>2014</v>
          </cell>
          <cell r="H763" t="str">
            <v>赤</v>
          </cell>
          <cell r="I763" t="str">
            <v>ガフリエール（第１特級 ｼｬﾄｰB）</v>
          </cell>
          <cell r="J763" t="str">
            <v>サンテミリオン GC</v>
          </cell>
          <cell r="K763">
            <v>750</v>
          </cell>
          <cell r="L763"/>
          <cell r="M763">
            <v>14.5</v>
          </cell>
          <cell r="N763">
            <v>132</v>
          </cell>
          <cell r="O763">
            <v>350</v>
          </cell>
          <cell r="P763">
            <v>2273.056</v>
          </cell>
          <cell r="Q763">
            <v>93.75</v>
          </cell>
          <cell r="R763">
            <v>2516.806</v>
          </cell>
          <cell r="S763">
            <v>3200.9482352941177</v>
          </cell>
          <cell r="T763">
            <v>6400</v>
          </cell>
          <cell r="U763">
            <v>2162.75</v>
          </cell>
          <cell r="V763">
            <v>2744.4117647058824</v>
          </cell>
          <cell r="W763">
            <v>5500</v>
          </cell>
          <cell r="X763">
            <v>5500</v>
          </cell>
        </row>
        <row r="764">
          <cell r="B764" t="str">
            <v>9R271000</v>
          </cell>
          <cell r="C764" t="str">
            <v>完売</v>
          </cell>
          <cell r="D764"/>
          <cell r="E764">
            <v>0</v>
          </cell>
          <cell r="F764" t="str">
            <v>ドメーヌ・デ・グールダン</v>
          </cell>
          <cell r="G764">
            <v>2000</v>
          </cell>
          <cell r="H764" t="str">
            <v>赤</v>
          </cell>
          <cell r="I764"/>
          <cell r="J764" t="str">
            <v>サンテミリオン GC</v>
          </cell>
          <cell r="K764">
            <v>750</v>
          </cell>
          <cell r="L764"/>
          <cell r="M764">
            <v>18</v>
          </cell>
          <cell r="N764">
            <v>132</v>
          </cell>
          <cell r="O764">
            <v>350</v>
          </cell>
          <cell r="P764">
            <v>2736.904</v>
          </cell>
          <cell r="Q764">
            <v>93.75</v>
          </cell>
          <cell r="R764">
            <v>2980.654</v>
          </cell>
          <cell r="S764">
            <v>3746.6517647058822</v>
          </cell>
          <cell r="T764">
            <v>7500</v>
          </cell>
          <cell r="U764">
            <v>2247</v>
          </cell>
          <cell r="V764">
            <v>2843.5294117647059</v>
          </cell>
          <cell r="W764">
            <v>5700</v>
          </cell>
          <cell r="X764">
            <v>6300</v>
          </cell>
        </row>
        <row r="765">
          <cell r="B765" t="str">
            <v>9R271609</v>
          </cell>
          <cell r="C765" t="str">
            <v>完売</v>
          </cell>
          <cell r="D765"/>
          <cell r="E765">
            <v>0</v>
          </cell>
          <cell r="F765" t="str">
            <v>マグレ・フォンブロージュ</v>
          </cell>
          <cell r="G765">
            <v>2009</v>
          </cell>
          <cell r="H765" t="str">
            <v>赤</v>
          </cell>
          <cell r="I765"/>
          <cell r="J765" t="str">
            <v>サンテミリオン GC</v>
          </cell>
          <cell r="K765">
            <v>750</v>
          </cell>
          <cell r="L765"/>
          <cell r="M765">
            <v>79</v>
          </cell>
          <cell r="N765">
            <v>132</v>
          </cell>
          <cell r="O765">
            <v>350</v>
          </cell>
          <cell r="P765">
            <v>10821.111999999999</v>
          </cell>
          <cell r="Q765">
            <v>93.75</v>
          </cell>
          <cell r="R765">
            <v>11064.861999999999</v>
          </cell>
          <cell r="S765">
            <v>13257.484705882353</v>
          </cell>
          <cell r="T765">
            <v>26500</v>
          </cell>
          <cell r="U765">
            <v>10534.75</v>
          </cell>
          <cell r="V765">
            <v>12593.823529411766</v>
          </cell>
          <cell r="W765">
            <v>25200</v>
          </cell>
          <cell r="X765">
            <v>24900</v>
          </cell>
        </row>
        <row r="766">
          <cell r="B766" t="str">
            <v>9R260106</v>
          </cell>
          <cell r="C766" t="str">
            <v>完売</v>
          </cell>
          <cell r="D766"/>
          <cell r="E766">
            <v>0</v>
          </cell>
          <cell r="F766" t="str">
            <v>モンド</v>
          </cell>
          <cell r="G766">
            <v>2006</v>
          </cell>
          <cell r="H766" t="str">
            <v>赤</v>
          </cell>
          <cell r="I766" t="str">
            <v>トロロン・モンド（特別級）</v>
          </cell>
          <cell r="J766" t="str">
            <v>サンテミリオン</v>
          </cell>
          <cell r="K766">
            <v>750</v>
          </cell>
          <cell r="L766" t="str">
            <v>セカンドラベル</v>
          </cell>
          <cell r="M766">
            <v>16.2</v>
          </cell>
          <cell r="N766">
            <v>132</v>
          </cell>
          <cell r="O766">
            <v>350</v>
          </cell>
          <cell r="P766">
            <v>2498.3535999999999</v>
          </cell>
          <cell r="Q766">
            <v>93.75</v>
          </cell>
          <cell r="R766">
            <v>2742.1035999999999</v>
          </cell>
          <cell r="S766">
            <v>3466.0042352941177</v>
          </cell>
          <cell r="T766">
            <v>6900</v>
          </cell>
          <cell r="U766">
            <v>2706</v>
          </cell>
          <cell r="V766">
            <v>3383.5294117647059</v>
          </cell>
          <cell r="W766">
            <v>6800</v>
          </cell>
          <cell r="X766">
            <v>6300</v>
          </cell>
        </row>
        <row r="767">
          <cell r="B767" t="str">
            <v>9R267400</v>
          </cell>
          <cell r="C767" t="str">
            <v>完売</v>
          </cell>
          <cell r="D767"/>
          <cell r="E767">
            <v>0</v>
          </cell>
          <cell r="F767" t="str">
            <v>ラ・グランジュ・ヌーヴ・ド・フィジャック</v>
          </cell>
          <cell r="G767">
            <v>2000</v>
          </cell>
          <cell r="H767" t="str">
            <v>赤</v>
          </cell>
          <cell r="I767" t="str">
            <v>フィジャック（第１特級B)</v>
          </cell>
          <cell r="J767" t="str">
            <v>サンテミリオン</v>
          </cell>
          <cell r="K767">
            <v>750</v>
          </cell>
          <cell r="L767" t="str">
            <v>セカンドラベル</v>
          </cell>
          <cell r="M767">
            <v>35</v>
          </cell>
          <cell r="N767">
            <v>132</v>
          </cell>
          <cell r="O767">
            <v>350</v>
          </cell>
          <cell r="P767">
            <v>4989.88</v>
          </cell>
          <cell r="Q767">
            <v>93.75</v>
          </cell>
          <cell r="R767">
            <v>5233.63</v>
          </cell>
          <cell r="S767">
            <v>6397.2117647058831</v>
          </cell>
          <cell r="T767">
            <v>12800</v>
          </cell>
          <cell r="U767">
            <v>0</v>
          </cell>
          <cell r="V767">
            <v>200</v>
          </cell>
          <cell r="W767">
            <v>400</v>
          </cell>
          <cell r="X767">
            <v>10200</v>
          </cell>
        </row>
        <row r="768">
          <cell r="B768" t="str">
            <v>9R267403</v>
          </cell>
          <cell r="C768" t="str">
            <v>完売</v>
          </cell>
          <cell r="D768"/>
          <cell r="E768">
            <v>0</v>
          </cell>
          <cell r="F768" t="str">
            <v>ラ・グランジュ・ヌーヴ・ド・フィジャック</v>
          </cell>
          <cell r="G768">
            <v>2003</v>
          </cell>
          <cell r="H768" t="str">
            <v>赤</v>
          </cell>
          <cell r="I768" t="str">
            <v>フィジャック（第１特級B)</v>
          </cell>
          <cell r="J768" t="str">
            <v>サンテミリオン</v>
          </cell>
          <cell r="K768">
            <v>750</v>
          </cell>
          <cell r="L768" t="str">
            <v>セカンドラベル</v>
          </cell>
          <cell r="M768">
            <v>15.35</v>
          </cell>
          <cell r="N768">
            <v>132</v>
          </cell>
          <cell r="O768">
            <v>350</v>
          </cell>
          <cell r="P768">
            <v>2385.7048</v>
          </cell>
          <cell r="Q768">
            <v>93.75</v>
          </cell>
          <cell r="R768">
            <v>2629.4548</v>
          </cell>
          <cell r="S768">
            <v>3333.4762352941175</v>
          </cell>
          <cell r="T768">
            <v>6700</v>
          </cell>
          <cell r="U768">
            <v>0</v>
          </cell>
          <cell r="V768">
            <v>200</v>
          </cell>
          <cell r="W768">
            <v>400</v>
          </cell>
          <cell r="X768">
            <v>5100</v>
          </cell>
        </row>
        <row r="769">
          <cell r="B769" t="str">
            <v>9R269108</v>
          </cell>
          <cell r="C769" t="str">
            <v>完売</v>
          </cell>
          <cell r="D769"/>
          <cell r="E769">
            <v>0</v>
          </cell>
          <cell r="F769" t="str">
            <v>ラ・クロズリー・ド・フルテ</v>
          </cell>
          <cell r="G769">
            <v>2008</v>
          </cell>
          <cell r="H769" t="str">
            <v>赤</v>
          </cell>
          <cell r="I769" t="str">
            <v>クロ・フルテ（第１特級B)</v>
          </cell>
          <cell r="J769" t="str">
            <v>サンテミリオン</v>
          </cell>
          <cell r="K769">
            <v>750</v>
          </cell>
          <cell r="L769" t="str">
            <v>セカンドラベル ９２点</v>
          </cell>
          <cell r="M769">
            <v>15.5</v>
          </cell>
          <cell r="N769">
            <v>132</v>
          </cell>
          <cell r="O769">
            <v>350</v>
          </cell>
          <cell r="P769">
            <v>2405.5839999999998</v>
          </cell>
          <cell r="Q769">
            <v>93.75</v>
          </cell>
          <cell r="R769">
            <v>2649.3339999999998</v>
          </cell>
          <cell r="S769">
            <v>3356.8635294117644</v>
          </cell>
          <cell r="T769">
            <v>6700</v>
          </cell>
          <cell r="U769">
            <v>0</v>
          </cell>
          <cell r="V769">
            <v>200</v>
          </cell>
          <cell r="W769">
            <v>400</v>
          </cell>
          <cell r="X769">
            <v>5200</v>
          </cell>
        </row>
        <row r="770">
          <cell r="B770" t="str">
            <v>9R269109</v>
          </cell>
          <cell r="C770" t="str">
            <v>完売</v>
          </cell>
          <cell r="D770"/>
          <cell r="E770">
            <v>0</v>
          </cell>
          <cell r="F770" t="str">
            <v>ラ・クロズリー・ド・フルテ</v>
          </cell>
          <cell r="G770">
            <v>2009</v>
          </cell>
          <cell r="H770" t="str">
            <v>赤</v>
          </cell>
          <cell r="I770" t="str">
            <v>クロ・フルテ（第１特級B)</v>
          </cell>
          <cell r="J770" t="str">
            <v>サンテミリオン</v>
          </cell>
          <cell r="K770">
            <v>750</v>
          </cell>
          <cell r="L770" t="str">
            <v>セカンドラベル</v>
          </cell>
          <cell r="M770">
            <v>19.400000000000002</v>
          </cell>
          <cell r="N770">
            <v>132</v>
          </cell>
          <cell r="O770">
            <v>350</v>
          </cell>
          <cell r="P770">
            <v>2922.4432000000002</v>
          </cell>
          <cell r="Q770">
            <v>93.75</v>
          </cell>
          <cell r="R770">
            <v>3166.1932000000002</v>
          </cell>
          <cell r="S770">
            <v>3964.9331764705885</v>
          </cell>
          <cell r="T770">
            <v>7900</v>
          </cell>
          <cell r="U770">
            <v>3075</v>
          </cell>
          <cell r="V770">
            <v>3817.6470588235297</v>
          </cell>
          <cell r="W770">
            <v>7600</v>
          </cell>
          <cell r="X770">
            <v>7800</v>
          </cell>
        </row>
        <row r="771">
          <cell r="B771" t="str">
            <v>9R265299</v>
          </cell>
          <cell r="C771" t="str">
            <v>完売</v>
          </cell>
          <cell r="D771"/>
          <cell r="E771">
            <v>0</v>
          </cell>
          <cell r="F771" t="str">
            <v>ラ・モンドット【マグナム】</v>
          </cell>
          <cell r="G771">
            <v>1999</v>
          </cell>
          <cell r="H771" t="str">
            <v>赤</v>
          </cell>
          <cell r="I771" t="str">
            <v>ステファン・フォン・ネイペルグ</v>
          </cell>
          <cell r="J771" t="str">
            <v>サンテミリオン</v>
          </cell>
          <cell r="K771">
            <v>1500</v>
          </cell>
          <cell r="L771" t="str">
            <v>９４点</v>
          </cell>
          <cell r="M771">
            <v>350</v>
          </cell>
          <cell r="N771">
            <v>132</v>
          </cell>
          <cell r="O771">
            <v>700</v>
          </cell>
          <cell r="P771">
            <v>47087.6</v>
          </cell>
          <cell r="Q771">
            <v>187.5</v>
          </cell>
          <cell r="R771">
            <v>47485.1</v>
          </cell>
          <cell r="S771">
            <v>56104.823529411762</v>
          </cell>
          <cell r="T771">
            <v>112200</v>
          </cell>
          <cell r="U771">
            <v>34926</v>
          </cell>
          <cell r="V771">
            <v>41289.411764705881</v>
          </cell>
          <cell r="W771">
            <v>82600</v>
          </cell>
          <cell r="X771">
            <v>74000</v>
          </cell>
        </row>
        <row r="772">
          <cell r="B772" t="str">
            <v>9R273207</v>
          </cell>
          <cell r="C772" t="str">
            <v>完売</v>
          </cell>
          <cell r="D772"/>
          <cell r="E772">
            <v>0</v>
          </cell>
          <cell r="F772" t="str">
            <v>ル・キャレ</v>
          </cell>
          <cell r="G772">
            <v>2007</v>
          </cell>
          <cell r="H772" t="str">
            <v>赤</v>
          </cell>
          <cell r="I772" t="str">
            <v>ジョナサン・マルテュス</v>
          </cell>
          <cell r="J772" t="str">
            <v>サンテミリオン GC</v>
          </cell>
          <cell r="K772">
            <v>750</v>
          </cell>
          <cell r="L772"/>
          <cell r="M772">
            <v>29</v>
          </cell>
          <cell r="N772">
            <v>132</v>
          </cell>
          <cell r="O772">
            <v>350</v>
          </cell>
          <cell r="P772">
            <v>4194.7120000000004</v>
          </cell>
          <cell r="Q772">
            <v>93.75</v>
          </cell>
          <cell r="R772">
            <v>4438.4620000000004</v>
          </cell>
          <cell r="S772">
            <v>5461.72</v>
          </cell>
          <cell r="T772">
            <v>10900</v>
          </cell>
          <cell r="U772">
            <v>4135</v>
          </cell>
          <cell r="V772">
            <v>5064.7058823529414</v>
          </cell>
          <cell r="W772">
            <v>10100</v>
          </cell>
          <cell r="X772">
            <v>11000</v>
          </cell>
        </row>
        <row r="773">
          <cell r="B773" t="str">
            <v>9R273209</v>
          </cell>
          <cell r="C773" t="str">
            <v>完売</v>
          </cell>
          <cell r="D773"/>
          <cell r="E773">
            <v>0</v>
          </cell>
          <cell r="F773" t="str">
            <v>ル・キャレ</v>
          </cell>
          <cell r="G773">
            <v>2009</v>
          </cell>
          <cell r="H773" t="str">
            <v>赤</v>
          </cell>
          <cell r="I773" t="str">
            <v>ジョナサン・マルテュス</v>
          </cell>
          <cell r="J773" t="str">
            <v>サンテミリオン GC</v>
          </cell>
          <cell r="K773">
            <v>750</v>
          </cell>
          <cell r="L773" t="str">
            <v>９７点</v>
          </cell>
          <cell r="M773">
            <v>88</v>
          </cell>
          <cell r="N773">
            <v>132</v>
          </cell>
          <cell r="O773">
            <v>350</v>
          </cell>
          <cell r="P773">
            <v>12013.864</v>
          </cell>
          <cell r="Q773">
            <v>93.75</v>
          </cell>
          <cell r="R773">
            <v>12257.614</v>
          </cell>
          <cell r="S773">
            <v>14660.722352941177</v>
          </cell>
          <cell r="T773">
            <v>29300</v>
          </cell>
          <cell r="U773">
            <v>11732</v>
          </cell>
          <cell r="V773">
            <v>14002.35294117647</v>
          </cell>
          <cell r="W773">
            <v>28000</v>
          </cell>
          <cell r="X773">
            <v>29800</v>
          </cell>
        </row>
        <row r="774">
          <cell r="B774" t="str">
            <v>9R268212</v>
          </cell>
          <cell r="C774" t="str">
            <v>完売</v>
          </cell>
          <cell r="D774"/>
          <cell r="E774">
            <v>0</v>
          </cell>
          <cell r="F774" t="str">
            <v>ル・ドーム</v>
          </cell>
          <cell r="G774">
            <v>2012</v>
          </cell>
          <cell r="H774" t="str">
            <v>赤</v>
          </cell>
          <cell r="I774" t="str">
            <v>ジョナサン・マルテュス</v>
          </cell>
          <cell r="J774" t="str">
            <v>サンテミリオン GC</v>
          </cell>
          <cell r="K774">
            <v>750</v>
          </cell>
          <cell r="L774" t="str">
            <v>９３点</v>
          </cell>
          <cell r="M774">
            <v>70</v>
          </cell>
          <cell r="N774">
            <v>132</v>
          </cell>
          <cell r="O774">
            <v>350</v>
          </cell>
          <cell r="P774">
            <v>9628.36</v>
          </cell>
          <cell r="Q774">
            <v>93.75</v>
          </cell>
          <cell r="R774">
            <v>9872.11</v>
          </cell>
          <cell r="S774">
            <v>11854.24705882353</v>
          </cell>
          <cell r="T774">
            <v>23700</v>
          </cell>
          <cell r="U774">
            <v>9771</v>
          </cell>
          <cell r="V774">
            <v>11695.294117647059</v>
          </cell>
          <cell r="W774">
            <v>23400</v>
          </cell>
          <cell r="X774">
            <v>23400</v>
          </cell>
        </row>
        <row r="775">
          <cell r="B775" t="str">
            <v>9R268214</v>
          </cell>
          <cell r="C775" t="e">
            <v>#N/A</v>
          </cell>
          <cell r="D775"/>
          <cell r="E775" t="e">
            <v>#N/A</v>
          </cell>
          <cell r="F775" t="str">
            <v>ル・ドーム</v>
          </cell>
          <cell r="G775">
            <v>2014</v>
          </cell>
          <cell r="H775" t="str">
            <v>赤</v>
          </cell>
          <cell r="I775" t="str">
            <v>ジョナサン・マルテュス</v>
          </cell>
          <cell r="J775" t="str">
            <v>サンテミリオン GC</v>
          </cell>
          <cell r="K775">
            <v>750</v>
          </cell>
          <cell r="L775"/>
          <cell r="M775">
            <v>86</v>
          </cell>
          <cell r="N775">
            <v>132</v>
          </cell>
          <cell r="O775">
            <v>350</v>
          </cell>
          <cell r="P775">
            <v>11748.808000000001</v>
          </cell>
          <cell r="Q775">
            <v>93.75</v>
          </cell>
          <cell r="R775">
            <v>11992.558000000001</v>
          </cell>
          <cell r="S775">
            <v>14348.891764705884</v>
          </cell>
          <cell r="T775">
            <v>28700</v>
          </cell>
          <cell r="U775" t="e">
            <v>#N/A</v>
          </cell>
          <cell r="V775" t="e">
            <v>#N/A</v>
          </cell>
          <cell r="W775" t="e">
            <v>#N/A</v>
          </cell>
          <cell r="X775">
            <v>26000</v>
          </cell>
        </row>
        <row r="776">
          <cell r="B776" t="str">
            <v>9R274013</v>
          </cell>
          <cell r="C776" t="str">
            <v>完売</v>
          </cell>
          <cell r="D776"/>
          <cell r="E776">
            <v>0</v>
          </cell>
          <cell r="F776" t="str">
            <v>ル･ドラゴン･ド･カンテュス</v>
          </cell>
          <cell r="G776">
            <v>2013</v>
          </cell>
          <cell r="H776" t="str">
            <v>赤</v>
          </cell>
          <cell r="I776" t="str">
            <v>カンテュス（クラレンス・ディロン）</v>
          </cell>
          <cell r="J776" t="str">
            <v>サンテミリオン</v>
          </cell>
          <cell r="K776">
            <v>750</v>
          </cell>
          <cell r="L776" t="str">
            <v>セカンドラベル</v>
          </cell>
          <cell r="M776">
            <v>15</v>
          </cell>
          <cell r="N776">
            <v>132</v>
          </cell>
          <cell r="O776">
            <v>350</v>
          </cell>
          <cell r="P776">
            <v>2339.3200000000002</v>
          </cell>
          <cell r="Q776">
            <v>93.75</v>
          </cell>
          <cell r="R776">
            <v>2583.0700000000002</v>
          </cell>
          <cell r="S776">
            <v>3278.9058823529413</v>
          </cell>
          <cell r="T776">
            <v>6600</v>
          </cell>
          <cell r="U776">
            <v>2208.5</v>
          </cell>
          <cell r="V776">
            <v>2798.2352941176473</v>
          </cell>
          <cell r="W776">
            <v>5600</v>
          </cell>
          <cell r="X776">
            <v>5700</v>
          </cell>
        </row>
        <row r="777">
          <cell r="B777" t="str">
            <v>9R260396</v>
          </cell>
          <cell r="C777" t="str">
            <v>完売</v>
          </cell>
          <cell r="D777"/>
          <cell r="E777">
            <v>0</v>
          </cell>
          <cell r="F777" t="str">
            <v>ル・プティ・シュヴァル</v>
          </cell>
          <cell r="G777">
            <v>1996</v>
          </cell>
          <cell r="H777" t="str">
            <v>赤</v>
          </cell>
          <cell r="I777" t="str">
            <v>シュヴァル ブラン（第１特級A)</v>
          </cell>
          <cell r="J777" t="str">
            <v>サンテミリオン</v>
          </cell>
          <cell r="K777">
            <v>750</v>
          </cell>
          <cell r="L777" t="str">
            <v>セカンドラベル</v>
          </cell>
          <cell r="M777">
            <v>62</v>
          </cell>
          <cell r="N777">
            <v>132</v>
          </cell>
          <cell r="O777">
            <v>350</v>
          </cell>
          <cell r="P777">
            <v>8568.1360000000004</v>
          </cell>
          <cell r="Q777">
            <v>93.75</v>
          </cell>
          <cell r="R777">
            <v>8811.8860000000004</v>
          </cell>
          <cell r="S777">
            <v>10606.924705882353</v>
          </cell>
          <cell r="T777">
            <v>21200</v>
          </cell>
          <cell r="U777">
            <v>0</v>
          </cell>
          <cell r="V777">
            <v>200</v>
          </cell>
          <cell r="W777">
            <v>400</v>
          </cell>
          <cell r="X777">
            <v>14500</v>
          </cell>
        </row>
        <row r="778">
          <cell r="B778" t="str">
            <v>9R260397</v>
          </cell>
          <cell r="C778" t="e">
            <v>#N/A</v>
          </cell>
          <cell r="D778"/>
          <cell r="E778" t="e">
            <v>#N/A</v>
          </cell>
          <cell r="F778" t="str">
            <v>ル・プティ・シュヴァル</v>
          </cell>
          <cell r="G778">
            <v>1997</v>
          </cell>
          <cell r="H778" t="str">
            <v>赤</v>
          </cell>
          <cell r="I778" t="str">
            <v>シュヴァル ブラン（第１特級A)</v>
          </cell>
          <cell r="J778" t="str">
            <v>サンテミリオン</v>
          </cell>
          <cell r="K778">
            <v>750</v>
          </cell>
          <cell r="L778" t="str">
            <v>セカンドラベル</v>
          </cell>
          <cell r="M778">
            <v>26.68</v>
          </cell>
          <cell r="N778">
            <v>132</v>
          </cell>
          <cell r="O778">
            <v>350</v>
          </cell>
          <cell r="P778">
            <v>3887.2470399999997</v>
          </cell>
          <cell r="Q778">
            <v>93.75</v>
          </cell>
          <cell r="R778">
            <v>4130.9970400000002</v>
          </cell>
          <cell r="S778">
            <v>5099.9965176470596</v>
          </cell>
          <cell r="T778">
            <v>10200</v>
          </cell>
          <cell r="U778" t="e">
            <v>#N/A</v>
          </cell>
          <cell r="V778" t="e">
            <v>#N/A</v>
          </cell>
          <cell r="W778" t="e">
            <v>#N/A</v>
          </cell>
          <cell r="X778">
            <v>11000</v>
          </cell>
        </row>
        <row r="779">
          <cell r="B779" t="str">
            <v>9R260399</v>
          </cell>
          <cell r="C779" t="str">
            <v>完売</v>
          </cell>
          <cell r="D779"/>
          <cell r="E779">
            <v>0</v>
          </cell>
          <cell r="F779" t="str">
            <v>ル・プティ・シュヴァル</v>
          </cell>
          <cell r="G779">
            <v>1999</v>
          </cell>
          <cell r="H779" t="str">
            <v>赤</v>
          </cell>
          <cell r="I779" t="str">
            <v>シュヴァル ブラン（第１特級A)</v>
          </cell>
          <cell r="J779" t="str">
            <v>サンテミリオン</v>
          </cell>
          <cell r="K779">
            <v>750</v>
          </cell>
          <cell r="L779" t="str">
            <v>セカンドラベル</v>
          </cell>
          <cell r="M779">
            <v>29</v>
          </cell>
          <cell r="N779">
            <v>132</v>
          </cell>
          <cell r="O779">
            <v>350</v>
          </cell>
          <cell r="P779">
            <v>4194.7120000000004</v>
          </cell>
          <cell r="Q779">
            <v>93.75</v>
          </cell>
          <cell r="R779">
            <v>4438.4620000000004</v>
          </cell>
          <cell r="S779">
            <v>5461.72</v>
          </cell>
          <cell r="T779">
            <v>10900</v>
          </cell>
          <cell r="U779">
            <v>0</v>
          </cell>
          <cell r="V779">
            <v>200</v>
          </cell>
          <cell r="W779">
            <v>400</v>
          </cell>
          <cell r="X779">
            <v>10400</v>
          </cell>
        </row>
        <row r="780">
          <cell r="B780" t="str">
            <v>9R270007</v>
          </cell>
          <cell r="C780" t="str">
            <v>完売</v>
          </cell>
          <cell r="D780"/>
          <cell r="E780">
            <v>0</v>
          </cell>
          <cell r="F780" t="str">
            <v>レ・ザストリ</v>
          </cell>
          <cell r="G780">
            <v>2007</v>
          </cell>
          <cell r="H780" t="str">
            <v>赤</v>
          </cell>
          <cell r="I780" t="str">
            <v>ジョナサン・マルテュス</v>
          </cell>
          <cell r="J780" t="str">
            <v>サンテミリオン GC</v>
          </cell>
          <cell r="K780">
            <v>750</v>
          </cell>
          <cell r="L780"/>
          <cell r="M780">
            <v>36</v>
          </cell>
          <cell r="N780">
            <v>132</v>
          </cell>
          <cell r="O780">
            <v>350</v>
          </cell>
          <cell r="P780">
            <v>5122.4080000000004</v>
          </cell>
          <cell r="Q780">
            <v>93.75</v>
          </cell>
          <cell r="R780">
            <v>5366.1580000000004</v>
          </cell>
          <cell r="S780">
            <v>6553.1270588235302</v>
          </cell>
          <cell r="T780">
            <v>13100</v>
          </cell>
          <cell r="U780">
            <v>4978.66</v>
          </cell>
          <cell r="V780">
            <v>6057.2470588235292</v>
          </cell>
          <cell r="W780">
            <v>12100</v>
          </cell>
          <cell r="X780">
            <v>12500</v>
          </cell>
        </row>
        <row r="781">
          <cell r="B781" t="str">
            <v>9R270009</v>
          </cell>
          <cell r="C781" t="str">
            <v>完売</v>
          </cell>
          <cell r="D781"/>
          <cell r="E781">
            <v>0</v>
          </cell>
          <cell r="F781" t="str">
            <v>レ・ザストリ</v>
          </cell>
          <cell r="G781">
            <v>2009</v>
          </cell>
          <cell r="H781" t="str">
            <v>赤</v>
          </cell>
          <cell r="I781" t="str">
            <v>ジョナサン・マルテュス</v>
          </cell>
          <cell r="J781" t="str">
            <v>サンテミリオン GC</v>
          </cell>
          <cell r="K781">
            <v>750</v>
          </cell>
          <cell r="L781" t="str">
            <v>９８点</v>
          </cell>
          <cell r="M781">
            <v>99.5</v>
          </cell>
          <cell r="N781">
            <v>132</v>
          </cell>
          <cell r="O781">
            <v>350</v>
          </cell>
          <cell r="P781">
            <v>13537.936</v>
          </cell>
          <cell r="Q781">
            <v>93.75</v>
          </cell>
          <cell r="R781">
            <v>13781.686</v>
          </cell>
          <cell r="S781">
            <v>16453.748235294115</v>
          </cell>
          <cell r="T781">
            <v>32900</v>
          </cell>
          <cell r="U781">
            <v>10378.219999999999</v>
          </cell>
          <cell r="V781">
            <v>12409.670588235294</v>
          </cell>
          <cell r="W781">
            <v>24800</v>
          </cell>
          <cell r="X781">
            <v>28000</v>
          </cell>
        </row>
        <row r="782">
          <cell r="B782" t="str">
            <v>9R270012</v>
          </cell>
          <cell r="C782" t="str">
            <v>完売</v>
          </cell>
          <cell r="D782"/>
          <cell r="E782">
            <v>0</v>
          </cell>
          <cell r="F782" t="str">
            <v>レ・ザストリ</v>
          </cell>
          <cell r="G782">
            <v>2012</v>
          </cell>
          <cell r="H782" t="str">
            <v>赤</v>
          </cell>
          <cell r="I782" t="str">
            <v>ジョナサン・マルテュス</v>
          </cell>
          <cell r="J782" t="str">
            <v>サンテミリオン GC</v>
          </cell>
          <cell r="K782">
            <v>750</v>
          </cell>
          <cell r="L782" t="str">
            <v>９２点</v>
          </cell>
          <cell r="M782">
            <v>61.25</v>
          </cell>
          <cell r="N782">
            <v>132</v>
          </cell>
          <cell r="O782">
            <v>350</v>
          </cell>
          <cell r="P782">
            <v>8468.74</v>
          </cell>
          <cell r="Q782">
            <v>93.75</v>
          </cell>
          <cell r="R782">
            <v>8712.49</v>
          </cell>
          <cell r="S782">
            <v>10489.988235294117</v>
          </cell>
          <cell r="T782">
            <v>21000</v>
          </cell>
          <cell r="U782">
            <v>8617.9500000000007</v>
          </cell>
          <cell r="V782">
            <v>10338.764705882353</v>
          </cell>
          <cell r="W782">
            <v>20700</v>
          </cell>
          <cell r="X782">
            <v>21000</v>
          </cell>
        </row>
        <row r="783">
          <cell r="B783" t="str">
            <v>9R267909</v>
          </cell>
          <cell r="C783" t="str">
            <v>完売</v>
          </cell>
          <cell r="D783"/>
          <cell r="E783">
            <v>0</v>
          </cell>
          <cell r="F783" t="str">
            <v>レ・ザロム・ド・パヴィ</v>
          </cell>
          <cell r="G783">
            <v>2009</v>
          </cell>
          <cell r="H783" t="str">
            <v>赤</v>
          </cell>
          <cell r="I783" t="str">
            <v>パヴィ（第１特級B)</v>
          </cell>
          <cell r="J783" t="str">
            <v>サンテミリオン</v>
          </cell>
          <cell r="K783">
            <v>750</v>
          </cell>
          <cell r="L783" t="str">
            <v>セカンドラベル</v>
          </cell>
          <cell r="M783">
            <v>25.55</v>
          </cell>
          <cell r="N783">
            <v>132</v>
          </cell>
          <cell r="O783">
            <v>350</v>
          </cell>
          <cell r="P783">
            <v>3737.4904000000001</v>
          </cell>
          <cell r="Q783">
            <v>93.75</v>
          </cell>
          <cell r="R783">
            <v>3981.2404000000001</v>
          </cell>
          <cell r="S783">
            <v>4923.8122352941182</v>
          </cell>
          <cell r="T783">
            <v>9800</v>
          </cell>
          <cell r="U783">
            <v>0</v>
          </cell>
          <cell r="V783">
            <v>200</v>
          </cell>
          <cell r="W783">
            <v>400</v>
          </cell>
          <cell r="X783">
            <v>7200</v>
          </cell>
        </row>
        <row r="784">
          <cell r="B784" t="str">
            <v>9R268311</v>
          </cell>
          <cell r="C784" t="str">
            <v>完売</v>
          </cell>
          <cell r="D784"/>
          <cell r="E784">
            <v>0</v>
          </cell>
          <cell r="F784" t="str">
            <v>レ・ジャルダン･ド・スータール</v>
          </cell>
          <cell r="G784">
            <v>2011</v>
          </cell>
          <cell r="H784" t="str">
            <v>赤</v>
          </cell>
          <cell r="I784" t="str">
            <v>スタール（サンテミリオン特別級）</v>
          </cell>
          <cell r="J784" t="str">
            <v>サンテミリオン</v>
          </cell>
          <cell r="K784">
            <v>750</v>
          </cell>
          <cell r="L784" t="str">
            <v>セカンドラベル</v>
          </cell>
          <cell r="M784">
            <v>10.4</v>
          </cell>
          <cell r="N784">
            <v>132</v>
          </cell>
          <cell r="O784">
            <v>350</v>
          </cell>
          <cell r="P784">
            <v>1729.6912</v>
          </cell>
          <cell r="Q784">
            <v>93.75</v>
          </cell>
          <cell r="R784">
            <v>1973.4412</v>
          </cell>
          <cell r="S784">
            <v>2561.6955294117647</v>
          </cell>
          <cell r="T784">
            <v>5100</v>
          </cell>
          <cell r="U784">
            <v>2087.83</v>
          </cell>
          <cell r="V784">
            <v>2656.2705882352939</v>
          </cell>
          <cell r="W784">
            <v>5300</v>
          </cell>
          <cell r="X784">
            <v>4700</v>
          </cell>
        </row>
        <row r="785">
          <cell r="B785" t="str">
            <v>9R264405</v>
          </cell>
          <cell r="C785" t="str">
            <v>完売</v>
          </cell>
          <cell r="D785"/>
          <cell r="E785">
            <v>0</v>
          </cell>
          <cell r="F785" t="str">
            <v>レ・ロゾー</v>
          </cell>
          <cell r="G785">
            <v>2005</v>
          </cell>
          <cell r="H785" t="str">
            <v>赤</v>
          </cell>
          <cell r="I785" t="str">
            <v>JPムエックス</v>
          </cell>
          <cell r="J785" t="str">
            <v>サンテミリオン</v>
          </cell>
          <cell r="K785">
            <v>750</v>
          </cell>
          <cell r="L785"/>
          <cell r="M785">
            <v>9</v>
          </cell>
          <cell r="N785">
            <v>132</v>
          </cell>
          <cell r="O785">
            <v>350</v>
          </cell>
          <cell r="P785">
            <v>1544.152</v>
          </cell>
          <cell r="Q785">
            <v>93.75</v>
          </cell>
          <cell r="R785">
            <v>1787.902</v>
          </cell>
          <cell r="S785">
            <v>2343.4141176470589</v>
          </cell>
          <cell r="T785">
            <v>4700</v>
          </cell>
          <cell r="U785">
            <v>1394.52</v>
          </cell>
          <cell r="V785">
            <v>1840.6117647058825</v>
          </cell>
          <cell r="W785">
            <v>3700</v>
          </cell>
          <cell r="X785">
            <v>3800</v>
          </cell>
        </row>
        <row r="786">
          <cell r="B786" t="str">
            <v>9R240267</v>
          </cell>
          <cell r="C786">
            <v>6</v>
          </cell>
          <cell r="D786"/>
          <cell r="E786">
            <v>6</v>
          </cell>
          <cell r="F786" t="str">
            <v>Ch.カイユー</v>
          </cell>
          <cell r="G786">
            <v>1967</v>
          </cell>
          <cell r="H786" t="str">
            <v>白</v>
          </cell>
          <cell r="I786"/>
          <cell r="J786" t="str">
            <v>ソーテルヌ 第2級</v>
          </cell>
          <cell r="K786">
            <v>750</v>
          </cell>
          <cell r="L786" t="str">
            <v>８８点</v>
          </cell>
          <cell r="M786">
            <v>99</v>
          </cell>
          <cell r="N786">
            <v>132</v>
          </cell>
          <cell r="O786">
            <v>350</v>
          </cell>
          <cell r="P786">
            <v>13471.672</v>
          </cell>
          <cell r="Q786">
            <v>93.75</v>
          </cell>
          <cell r="R786">
            <v>13715.422</v>
          </cell>
          <cell r="S786">
            <v>16375.790588235295</v>
          </cell>
          <cell r="T786">
            <v>32800</v>
          </cell>
          <cell r="U786">
            <v>12300.62</v>
          </cell>
          <cell r="V786">
            <v>14671.317647058824</v>
          </cell>
          <cell r="W786">
            <v>29300</v>
          </cell>
          <cell r="X786">
            <v>30100</v>
          </cell>
        </row>
        <row r="787">
          <cell r="B787" t="str">
            <v>9R240209</v>
          </cell>
          <cell r="C787" t="str">
            <v>完売</v>
          </cell>
          <cell r="D787"/>
          <cell r="E787">
            <v>0</v>
          </cell>
          <cell r="F787" t="str">
            <v>Ch.カイユー</v>
          </cell>
          <cell r="G787">
            <v>2009</v>
          </cell>
          <cell r="H787" t="str">
            <v>白</v>
          </cell>
          <cell r="I787"/>
          <cell r="J787" t="str">
            <v>ソーテルヌ 第2級</v>
          </cell>
          <cell r="K787">
            <v>750</v>
          </cell>
          <cell r="L787"/>
          <cell r="M787">
            <v>17.5</v>
          </cell>
          <cell r="N787">
            <v>132</v>
          </cell>
          <cell r="O787">
            <v>350</v>
          </cell>
          <cell r="P787">
            <v>2670.64</v>
          </cell>
          <cell r="Q787">
            <v>93.75</v>
          </cell>
          <cell r="R787">
            <v>2914.39</v>
          </cell>
          <cell r="S787">
            <v>3668.6941176470586</v>
          </cell>
          <cell r="T787">
            <v>7300</v>
          </cell>
          <cell r="U787">
            <v>2707.16</v>
          </cell>
          <cell r="V787">
            <v>3384.8941176470589</v>
          </cell>
          <cell r="W787">
            <v>6800</v>
          </cell>
          <cell r="X787">
            <v>7200</v>
          </cell>
        </row>
        <row r="788">
          <cell r="B788" t="str">
            <v>9R240101</v>
          </cell>
          <cell r="C788" t="e">
            <v>#N/A</v>
          </cell>
          <cell r="D788"/>
          <cell r="E788" t="e">
            <v>#N/A</v>
          </cell>
          <cell r="F788" t="str">
            <v>Ch.カイユー【ハーフ】</v>
          </cell>
          <cell r="G788">
            <v>2001</v>
          </cell>
          <cell r="H788" t="str">
            <v>白</v>
          </cell>
          <cell r="I788"/>
          <cell r="J788" t="str">
            <v>ソーテルヌ 第2級</v>
          </cell>
          <cell r="K788">
            <v>375</v>
          </cell>
          <cell r="L788" t="str">
            <v>９４点ＷＳ</v>
          </cell>
          <cell r="M788">
            <v>16.5</v>
          </cell>
          <cell r="N788">
            <v>132</v>
          </cell>
          <cell r="O788">
            <v>175</v>
          </cell>
          <cell r="P788">
            <v>2362.4119999999998</v>
          </cell>
          <cell r="Q788">
            <v>46.875</v>
          </cell>
          <cell r="R788">
            <v>2529.2869999999998</v>
          </cell>
          <cell r="S788">
            <v>3215.6317647058822</v>
          </cell>
          <cell r="T788">
            <v>6400</v>
          </cell>
          <cell r="U788" t="e">
            <v>#N/A</v>
          </cell>
          <cell r="V788" t="e">
            <v>#N/A</v>
          </cell>
          <cell r="W788" t="e">
            <v>#N/A</v>
          </cell>
          <cell r="X788">
            <v>4800</v>
          </cell>
        </row>
        <row r="789">
          <cell r="B789" t="str">
            <v>9R243809</v>
          </cell>
          <cell r="C789" t="str">
            <v>完売</v>
          </cell>
          <cell r="D789"/>
          <cell r="E789">
            <v>0</v>
          </cell>
          <cell r="F789" t="str">
            <v>Ch.カントグリル</v>
          </cell>
          <cell r="G789">
            <v>2009</v>
          </cell>
          <cell r="H789" t="str">
            <v>白</v>
          </cell>
          <cell r="I789" t="str">
            <v>ドニ・デュブルデュー</v>
          </cell>
          <cell r="J789" t="str">
            <v>ソーテルヌ</v>
          </cell>
          <cell r="K789">
            <v>750</v>
          </cell>
          <cell r="L789" t="str">
            <v xml:space="preserve">８９－９１＋点 </v>
          </cell>
          <cell r="M789">
            <v>16.5</v>
          </cell>
          <cell r="N789">
            <v>132</v>
          </cell>
          <cell r="O789">
            <v>350</v>
          </cell>
          <cell r="P789">
            <v>2538.1120000000001</v>
          </cell>
          <cell r="Q789">
            <v>93.75</v>
          </cell>
          <cell r="R789">
            <v>2781.8620000000001</v>
          </cell>
          <cell r="S789">
            <v>3512.778823529412</v>
          </cell>
          <cell r="T789">
            <v>7000</v>
          </cell>
          <cell r="U789">
            <v>2256.64</v>
          </cell>
          <cell r="V789">
            <v>2854.8705882352942</v>
          </cell>
          <cell r="W789">
            <v>5700</v>
          </cell>
          <cell r="X789">
            <v>5900</v>
          </cell>
        </row>
        <row r="790">
          <cell r="B790" t="str">
            <v>9R242209</v>
          </cell>
          <cell r="C790" t="str">
            <v>完売</v>
          </cell>
          <cell r="D790"/>
          <cell r="E790">
            <v>0</v>
          </cell>
          <cell r="F790" t="str">
            <v>Ch.ギロー</v>
          </cell>
          <cell r="G790">
            <v>2009</v>
          </cell>
          <cell r="H790" t="str">
            <v>白</v>
          </cell>
          <cell r="I790"/>
          <cell r="J790" t="str">
            <v>ソーテルヌ 第1級</v>
          </cell>
          <cell r="K790">
            <v>750</v>
          </cell>
          <cell r="L790" t="str">
            <v>９４－９６点</v>
          </cell>
          <cell r="M790">
            <v>33</v>
          </cell>
          <cell r="N790">
            <v>132</v>
          </cell>
          <cell r="O790">
            <v>350</v>
          </cell>
          <cell r="P790">
            <v>4724.8239999999996</v>
          </cell>
          <cell r="Q790">
            <v>93.75</v>
          </cell>
          <cell r="R790">
            <v>4968.5739999999996</v>
          </cell>
          <cell r="S790">
            <v>6085.3811764705879</v>
          </cell>
          <cell r="T790">
            <v>12200</v>
          </cell>
          <cell r="U790">
            <v>3758.5</v>
          </cell>
          <cell r="V790">
            <v>4621.7647058823532</v>
          </cell>
          <cell r="W790">
            <v>9200</v>
          </cell>
          <cell r="X790">
            <v>10000</v>
          </cell>
        </row>
        <row r="791">
          <cell r="B791" t="str">
            <v>9R242216</v>
          </cell>
          <cell r="C791" t="str">
            <v>完売</v>
          </cell>
          <cell r="D791"/>
          <cell r="E791">
            <v>0</v>
          </cell>
          <cell r="F791" t="str">
            <v>Ch.ギロー</v>
          </cell>
          <cell r="G791">
            <v>2016</v>
          </cell>
          <cell r="H791" t="str">
            <v>白</v>
          </cell>
          <cell r="I791" t="str">
            <v/>
          </cell>
          <cell r="J791" t="str">
            <v>ソーテルヌ 第1級</v>
          </cell>
          <cell r="K791">
            <v>750</v>
          </cell>
          <cell r="L791" t="str">
            <v>91点（WS)</v>
          </cell>
          <cell r="M791">
            <v>29</v>
          </cell>
          <cell r="N791">
            <v>132</v>
          </cell>
          <cell r="O791">
            <v>350</v>
          </cell>
          <cell r="P791">
            <v>4194.7120000000004</v>
          </cell>
          <cell r="Q791">
            <v>93.75</v>
          </cell>
          <cell r="R791">
            <v>4438.4620000000004</v>
          </cell>
          <cell r="S791">
            <v>5461.72</v>
          </cell>
          <cell r="T791">
            <v>10900</v>
          </cell>
          <cell r="U791">
            <v>4168</v>
          </cell>
          <cell r="V791">
            <v>5103.5294117647063</v>
          </cell>
          <cell r="W791">
            <v>10200</v>
          </cell>
          <cell r="X791">
            <v>10200</v>
          </cell>
        </row>
        <row r="792">
          <cell r="B792" t="str">
            <v>9R242605</v>
          </cell>
          <cell r="C792" t="str">
            <v>完売</v>
          </cell>
          <cell r="D792"/>
          <cell r="E792">
            <v>0</v>
          </cell>
          <cell r="F792" t="str">
            <v>Ch.ギロー【ハーフ】</v>
          </cell>
          <cell r="G792">
            <v>2005</v>
          </cell>
          <cell r="H792" t="str">
            <v>白</v>
          </cell>
          <cell r="I792"/>
          <cell r="J792" t="str">
            <v>ソーテルヌ 第1級</v>
          </cell>
          <cell r="K792">
            <v>375</v>
          </cell>
          <cell r="L792"/>
          <cell r="M792">
            <v>19.399999999999999</v>
          </cell>
          <cell r="N792">
            <v>132</v>
          </cell>
          <cell r="O792">
            <v>175</v>
          </cell>
          <cell r="P792">
            <v>2746.7431999999999</v>
          </cell>
          <cell r="Q792">
            <v>46.875</v>
          </cell>
          <cell r="R792">
            <v>2913.6181999999999</v>
          </cell>
          <cell r="S792">
            <v>3667.7861176470587</v>
          </cell>
          <cell r="T792">
            <v>7300</v>
          </cell>
          <cell r="U792">
            <v>0</v>
          </cell>
          <cell r="V792">
            <v>200</v>
          </cell>
          <cell r="W792">
            <v>400</v>
          </cell>
          <cell r="X792">
            <v>7000</v>
          </cell>
        </row>
        <row r="793">
          <cell r="B793" t="str">
            <v>9R242609</v>
          </cell>
          <cell r="C793" t="str">
            <v>完売</v>
          </cell>
          <cell r="D793"/>
          <cell r="E793">
            <v>0</v>
          </cell>
          <cell r="F793" t="str">
            <v>Ch.ギロー【ハーフ】</v>
          </cell>
          <cell r="G793">
            <v>2009</v>
          </cell>
          <cell r="H793" t="str">
            <v>白</v>
          </cell>
          <cell r="I793"/>
          <cell r="J793" t="str">
            <v>ソーテルヌ 第1級</v>
          </cell>
          <cell r="K793">
            <v>375</v>
          </cell>
          <cell r="L793"/>
          <cell r="M793">
            <v>22.5</v>
          </cell>
          <cell r="N793">
            <v>132</v>
          </cell>
          <cell r="O793">
            <v>175</v>
          </cell>
          <cell r="P793">
            <v>3157.58</v>
          </cell>
          <cell r="Q793">
            <v>46.875</v>
          </cell>
          <cell r="R793">
            <v>3324.4549999999999</v>
          </cell>
          <cell r="S793">
            <v>4151.123529411765</v>
          </cell>
          <cell r="T793">
            <v>8300</v>
          </cell>
          <cell r="U793">
            <v>3399.25</v>
          </cell>
          <cell r="V793">
            <v>4199.1176470588234</v>
          </cell>
          <cell r="W793">
            <v>8400</v>
          </cell>
          <cell r="X793">
            <v>8200</v>
          </cell>
        </row>
        <row r="794">
          <cell r="B794" t="str">
            <v>9R240602</v>
          </cell>
          <cell r="C794" t="str">
            <v>完売</v>
          </cell>
          <cell r="D794"/>
          <cell r="E794">
            <v>0</v>
          </cell>
          <cell r="F794" t="str">
            <v>Ch.クーテ</v>
          </cell>
          <cell r="G794">
            <v>2002</v>
          </cell>
          <cell r="H794" t="str">
            <v>白</v>
          </cell>
          <cell r="I794"/>
          <cell r="J794" t="str">
            <v>ソーテルヌ 第1級</v>
          </cell>
          <cell r="K794">
            <v>750</v>
          </cell>
          <cell r="L794" t="str">
            <v>89点</v>
          </cell>
          <cell r="M794">
            <v>22</v>
          </cell>
          <cell r="N794">
            <v>132</v>
          </cell>
          <cell r="O794">
            <v>350</v>
          </cell>
          <cell r="P794">
            <v>3267.0160000000001</v>
          </cell>
          <cell r="Q794">
            <v>93.75</v>
          </cell>
          <cell r="R794">
            <v>3510.7660000000001</v>
          </cell>
          <cell r="S794">
            <v>4370.3129411764712</v>
          </cell>
          <cell r="T794">
            <v>8700</v>
          </cell>
          <cell r="U794">
            <v>3155.66</v>
          </cell>
          <cell r="V794">
            <v>3912.5411764705882</v>
          </cell>
          <cell r="W794">
            <v>7800</v>
          </cell>
          <cell r="X794">
            <v>8000</v>
          </cell>
        </row>
        <row r="795">
          <cell r="B795" t="str">
            <v>9R240604</v>
          </cell>
          <cell r="C795" t="str">
            <v>完売</v>
          </cell>
          <cell r="D795"/>
          <cell r="E795">
            <v>0</v>
          </cell>
          <cell r="F795" t="str">
            <v>Ch.クーテ</v>
          </cell>
          <cell r="G795">
            <v>2004</v>
          </cell>
          <cell r="H795" t="str">
            <v>白</v>
          </cell>
          <cell r="I795"/>
          <cell r="J795" t="str">
            <v>ソーテルヌ 第1級</v>
          </cell>
          <cell r="K795">
            <v>750</v>
          </cell>
          <cell r="L795"/>
          <cell r="M795">
            <v>19</v>
          </cell>
          <cell r="N795">
            <v>132</v>
          </cell>
          <cell r="O795">
            <v>350</v>
          </cell>
          <cell r="P795">
            <v>2869.4319999999998</v>
          </cell>
          <cell r="Q795">
            <v>93.75</v>
          </cell>
          <cell r="R795">
            <v>3113.1819999999998</v>
          </cell>
          <cell r="S795">
            <v>3902.5670588235294</v>
          </cell>
          <cell r="T795">
            <v>7800</v>
          </cell>
          <cell r="U795">
            <v>2659.23</v>
          </cell>
          <cell r="V795">
            <v>3328.5058823529412</v>
          </cell>
          <cell r="W795">
            <v>6700</v>
          </cell>
          <cell r="X795">
            <v>7400</v>
          </cell>
        </row>
        <row r="796">
          <cell r="B796" t="str">
            <v>9R240606</v>
          </cell>
          <cell r="C796" t="str">
            <v>完売</v>
          </cell>
          <cell r="D796"/>
          <cell r="E796">
            <v>0</v>
          </cell>
          <cell r="F796" t="str">
            <v>Ch.クーテ</v>
          </cell>
          <cell r="G796">
            <v>2006</v>
          </cell>
          <cell r="H796" t="str">
            <v>白</v>
          </cell>
          <cell r="I796"/>
          <cell r="J796" t="str">
            <v>ソーテルヌ 第1級</v>
          </cell>
          <cell r="K796">
            <v>750</v>
          </cell>
          <cell r="L796" t="str">
            <v>９２点</v>
          </cell>
          <cell r="M796">
            <v>24.5</v>
          </cell>
          <cell r="N796">
            <v>132</v>
          </cell>
          <cell r="O796">
            <v>350</v>
          </cell>
          <cell r="P796">
            <v>3598.3360000000002</v>
          </cell>
          <cell r="Q796">
            <v>93.75</v>
          </cell>
          <cell r="R796">
            <v>3842.0860000000002</v>
          </cell>
          <cell r="S796">
            <v>4760.1011764705891</v>
          </cell>
          <cell r="T796">
            <v>9500</v>
          </cell>
          <cell r="U796">
            <v>3644.83</v>
          </cell>
          <cell r="V796">
            <v>4488.035294117647</v>
          </cell>
          <cell r="W796">
            <v>9000</v>
          </cell>
          <cell r="X796">
            <v>8900</v>
          </cell>
        </row>
        <row r="797">
          <cell r="B797" t="str">
            <v>9R240608</v>
          </cell>
          <cell r="C797">
            <v>4</v>
          </cell>
          <cell r="D797"/>
          <cell r="E797">
            <v>9</v>
          </cell>
          <cell r="F797" t="str">
            <v>Ch.クーテ</v>
          </cell>
          <cell r="G797">
            <v>2008</v>
          </cell>
          <cell r="H797" t="str">
            <v>白</v>
          </cell>
          <cell r="I797" t="str">
            <v/>
          </cell>
          <cell r="J797" t="str">
            <v>ソーテルヌ 第1級</v>
          </cell>
          <cell r="K797">
            <v>750</v>
          </cell>
          <cell r="L797"/>
          <cell r="M797">
            <v>21.5</v>
          </cell>
          <cell r="N797">
            <v>132</v>
          </cell>
          <cell r="O797">
            <v>350</v>
          </cell>
          <cell r="P797">
            <v>3200.752</v>
          </cell>
          <cell r="Q797">
            <v>93.75</v>
          </cell>
          <cell r="R797">
            <v>3444.502</v>
          </cell>
          <cell r="S797">
            <v>4292.3552941176476</v>
          </cell>
          <cell r="T797">
            <v>8600</v>
          </cell>
          <cell r="U797">
            <v>3444.87</v>
          </cell>
          <cell r="V797">
            <v>4252.7882352941178</v>
          </cell>
          <cell r="W797">
            <v>8500</v>
          </cell>
          <cell r="X797">
            <v>9500</v>
          </cell>
        </row>
        <row r="798">
          <cell r="B798" t="str">
            <v>9R240609</v>
          </cell>
          <cell r="C798" t="str">
            <v>完売</v>
          </cell>
          <cell r="D798"/>
          <cell r="E798">
            <v>0</v>
          </cell>
          <cell r="F798" t="str">
            <v>Ch.クーテ</v>
          </cell>
          <cell r="G798">
            <v>2009</v>
          </cell>
          <cell r="H798" t="str">
            <v>白</v>
          </cell>
          <cell r="I798"/>
          <cell r="J798" t="str">
            <v>ソーテルヌ 第1級</v>
          </cell>
          <cell r="K798">
            <v>750</v>
          </cell>
          <cell r="L798" t="str">
            <v>９６-９８点</v>
          </cell>
          <cell r="M798">
            <v>42</v>
          </cell>
          <cell r="N798">
            <v>132</v>
          </cell>
          <cell r="O798">
            <v>350</v>
          </cell>
          <cell r="P798">
            <v>5917.576</v>
          </cell>
          <cell r="Q798">
            <v>93.75</v>
          </cell>
          <cell r="R798">
            <v>6161.326</v>
          </cell>
          <cell r="S798">
            <v>7488.6188235294121</v>
          </cell>
          <cell r="T798">
            <v>15000</v>
          </cell>
          <cell r="U798">
            <v>5298</v>
          </cell>
          <cell r="V798">
            <v>6432.9411764705883</v>
          </cell>
          <cell r="W798">
            <v>12900</v>
          </cell>
          <cell r="X798">
            <v>15000</v>
          </cell>
        </row>
        <row r="799">
          <cell r="B799" t="str">
            <v>9R240611</v>
          </cell>
          <cell r="C799" t="str">
            <v>完売</v>
          </cell>
          <cell r="D799"/>
          <cell r="E799">
            <v>0</v>
          </cell>
          <cell r="F799" t="str">
            <v>Ch.クーテ</v>
          </cell>
          <cell r="G799">
            <v>2011</v>
          </cell>
          <cell r="H799" t="str">
            <v>白</v>
          </cell>
          <cell r="I799"/>
          <cell r="J799" t="str">
            <v>ソーテルヌ 第1級</v>
          </cell>
          <cell r="K799">
            <v>750</v>
          </cell>
          <cell r="L799" t="str">
            <v>94-96点</v>
          </cell>
          <cell r="M799">
            <v>38</v>
          </cell>
          <cell r="N799">
            <v>132</v>
          </cell>
          <cell r="O799">
            <v>350</v>
          </cell>
          <cell r="P799">
            <v>5387.4639999999999</v>
          </cell>
          <cell r="Q799">
            <v>93.75</v>
          </cell>
          <cell r="R799">
            <v>5631.2139999999999</v>
          </cell>
          <cell r="S799">
            <v>6864.9576470588236</v>
          </cell>
          <cell r="T799">
            <v>13700</v>
          </cell>
          <cell r="U799">
            <v>5317</v>
          </cell>
          <cell r="V799">
            <v>6455.2941176470586</v>
          </cell>
          <cell r="W799">
            <v>12900</v>
          </cell>
          <cell r="X799">
            <v>13000</v>
          </cell>
        </row>
        <row r="800">
          <cell r="B800" t="str">
            <v>9R240616</v>
          </cell>
          <cell r="C800">
            <v>35</v>
          </cell>
          <cell r="D800"/>
          <cell r="E800">
            <v>35</v>
          </cell>
          <cell r="F800" t="str">
            <v>Ch.クーテ</v>
          </cell>
          <cell r="G800">
            <v>2016</v>
          </cell>
          <cell r="H800" t="str">
            <v>白</v>
          </cell>
          <cell r="I800" t="str">
            <v/>
          </cell>
          <cell r="J800" t="str">
            <v>ソーテルヌ 第1級</v>
          </cell>
          <cell r="K800">
            <v>750</v>
          </cell>
          <cell r="L800"/>
          <cell r="M800">
            <v>24</v>
          </cell>
          <cell r="N800">
            <v>132</v>
          </cell>
          <cell r="O800">
            <v>350</v>
          </cell>
          <cell r="P800">
            <v>3532.0720000000001</v>
          </cell>
          <cell r="Q800">
            <v>93.75</v>
          </cell>
          <cell r="R800">
            <v>3775.8220000000001</v>
          </cell>
          <cell r="S800">
            <v>4682.1435294117646</v>
          </cell>
          <cell r="T800">
            <v>9400</v>
          </cell>
          <cell r="U800">
            <v>3870.88</v>
          </cell>
          <cell r="V800">
            <v>4753.9764705882353</v>
          </cell>
          <cell r="W800">
            <v>9500</v>
          </cell>
          <cell r="X800">
            <v>9800</v>
          </cell>
        </row>
        <row r="801">
          <cell r="B801" t="str">
            <v>9R240617</v>
          </cell>
          <cell r="C801">
            <v>8</v>
          </cell>
          <cell r="D801"/>
          <cell r="E801">
            <v>8</v>
          </cell>
          <cell r="F801" t="str">
            <v>Ch.クーテ</v>
          </cell>
          <cell r="G801" t="str">
            <v>2017</v>
          </cell>
          <cell r="H801" t="str">
            <v>白</v>
          </cell>
          <cell r="I801" t="str">
            <v/>
          </cell>
          <cell r="J801" t="str">
            <v>ソーテルヌ 第1級</v>
          </cell>
          <cell r="K801">
            <v>750</v>
          </cell>
          <cell r="L801" t="str">
            <v>WS95</v>
          </cell>
          <cell r="M801">
            <v>25</v>
          </cell>
          <cell r="N801">
            <v>132</v>
          </cell>
          <cell r="O801">
            <v>350</v>
          </cell>
          <cell r="P801">
            <v>3664.6</v>
          </cell>
          <cell r="Q801">
            <v>93.75</v>
          </cell>
          <cell r="R801">
            <v>3908.35</v>
          </cell>
          <cell r="S801">
            <v>4838.0588235294117</v>
          </cell>
          <cell r="T801">
            <v>9700</v>
          </cell>
          <cell r="U801">
            <v>3805.5</v>
          </cell>
          <cell r="V801">
            <v>4677.0588235294117</v>
          </cell>
          <cell r="W801">
            <v>9400</v>
          </cell>
          <cell r="X801">
            <v>10400</v>
          </cell>
        </row>
        <row r="802">
          <cell r="B802" t="str">
            <v>9R241802</v>
          </cell>
          <cell r="C802" t="str">
            <v>完売</v>
          </cell>
          <cell r="D802"/>
          <cell r="E802">
            <v>0</v>
          </cell>
          <cell r="F802" t="str">
            <v>Ch.クーテ【ハーフ】</v>
          </cell>
          <cell r="G802">
            <v>2002</v>
          </cell>
          <cell r="H802" t="str">
            <v>白</v>
          </cell>
          <cell r="I802"/>
          <cell r="J802" t="str">
            <v>ソーテルヌ 第1級</v>
          </cell>
          <cell r="K802">
            <v>375</v>
          </cell>
          <cell r="L802"/>
          <cell r="M802">
            <v>12.349</v>
          </cell>
          <cell r="N802">
            <v>132</v>
          </cell>
          <cell r="O802">
            <v>175</v>
          </cell>
          <cell r="P802">
            <v>1812.288272</v>
          </cell>
          <cell r="Q802">
            <v>46.875</v>
          </cell>
          <cell r="R802">
            <v>1979.163272</v>
          </cell>
          <cell r="S802">
            <v>2568.4273788235296</v>
          </cell>
          <cell r="T802">
            <v>5100</v>
          </cell>
          <cell r="U802">
            <v>2057</v>
          </cell>
          <cell r="V802">
            <v>2620</v>
          </cell>
          <cell r="W802">
            <v>5200</v>
          </cell>
          <cell r="X802">
            <v>4700</v>
          </cell>
        </row>
        <row r="803">
          <cell r="B803" t="str">
            <v>9R241816</v>
          </cell>
          <cell r="C803">
            <v>24</v>
          </cell>
          <cell r="D803"/>
          <cell r="E803">
            <v>24</v>
          </cell>
          <cell r="F803" t="str">
            <v>Ch.クーテ【ハーフ】</v>
          </cell>
          <cell r="G803">
            <v>2016</v>
          </cell>
          <cell r="H803" t="str">
            <v>白</v>
          </cell>
          <cell r="I803" t="str">
            <v/>
          </cell>
          <cell r="J803" t="str">
            <v>ソーテルヌ 第1級</v>
          </cell>
          <cell r="K803">
            <v>375</v>
          </cell>
          <cell r="L803"/>
          <cell r="M803">
            <v>13.200000000000001</v>
          </cell>
          <cell r="N803">
            <v>132</v>
          </cell>
          <cell r="O803">
            <v>175</v>
          </cell>
          <cell r="P803">
            <v>1925.0696</v>
          </cell>
          <cell r="Q803">
            <v>46.875</v>
          </cell>
          <cell r="R803">
            <v>2091.9445999999998</v>
          </cell>
          <cell r="S803">
            <v>2701.111294117647</v>
          </cell>
          <cell r="T803">
            <v>5400</v>
          </cell>
          <cell r="U803">
            <v>2458.33</v>
          </cell>
          <cell r="V803">
            <v>3092.1529411764704</v>
          </cell>
          <cell r="W803">
            <v>6200</v>
          </cell>
          <cell r="X803">
            <v>5800</v>
          </cell>
        </row>
        <row r="804">
          <cell r="B804" t="str">
            <v>9R241805</v>
          </cell>
          <cell r="C804" t="str">
            <v>完売</v>
          </cell>
          <cell r="D804"/>
          <cell r="E804">
            <v>0</v>
          </cell>
          <cell r="F804" t="str">
            <v>Ch.クーテ【ハーフ】</v>
          </cell>
          <cell r="G804">
            <v>2005</v>
          </cell>
          <cell r="H804" t="str">
            <v>白</v>
          </cell>
          <cell r="I804"/>
          <cell r="J804" t="str">
            <v>ソーテルヌ 第1級</v>
          </cell>
          <cell r="K804">
            <v>375</v>
          </cell>
          <cell r="L804"/>
          <cell r="M804">
            <v>15</v>
          </cell>
          <cell r="N804">
            <v>132</v>
          </cell>
          <cell r="O804">
            <v>175</v>
          </cell>
          <cell r="P804">
            <v>2163.62</v>
          </cell>
          <cell r="Q804">
            <v>46.875</v>
          </cell>
          <cell r="R804">
            <v>2330.4949999999999</v>
          </cell>
          <cell r="S804">
            <v>2981.7588235294115</v>
          </cell>
          <cell r="T804">
            <v>6000</v>
          </cell>
          <cell r="U804">
            <v>0</v>
          </cell>
          <cell r="V804">
            <v>200</v>
          </cell>
          <cell r="W804">
            <v>400</v>
          </cell>
          <cell r="X804">
            <v>4700</v>
          </cell>
        </row>
        <row r="805">
          <cell r="B805" t="str">
            <v>9R242396</v>
          </cell>
          <cell r="C805">
            <v>11</v>
          </cell>
          <cell r="D805"/>
          <cell r="E805">
            <v>11</v>
          </cell>
          <cell r="F805" t="str">
            <v>Ch.クリマン</v>
          </cell>
          <cell r="G805">
            <v>1996</v>
          </cell>
          <cell r="H805" t="str">
            <v>白</v>
          </cell>
          <cell r="I805"/>
          <cell r="J805" t="str">
            <v>ソーテルヌ 第1級</v>
          </cell>
          <cell r="K805">
            <v>750</v>
          </cell>
          <cell r="L805"/>
          <cell r="M805">
            <v>56.6</v>
          </cell>
          <cell r="N805">
            <v>132</v>
          </cell>
          <cell r="O805">
            <v>350</v>
          </cell>
          <cell r="P805">
            <v>7852.4848000000002</v>
          </cell>
          <cell r="Q805">
            <v>93.75</v>
          </cell>
          <cell r="R805">
            <v>8096.2348000000002</v>
          </cell>
          <cell r="S805">
            <v>9764.9821176470596</v>
          </cell>
          <cell r="T805">
            <v>19500</v>
          </cell>
          <cell r="U805">
            <v>7971.66</v>
          </cell>
          <cell r="V805">
            <v>9578.4235294117643</v>
          </cell>
          <cell r="W805">
            <v>19200</v>
          </cell>
          <cell r="X805">
            <v>20100</v>
          </cell>
        </row>
        <row r="806">
          <cell r="B806" t="str">
            <v>9R242397</v>
          </cell>
          <cell r="C806" t="str">
            <v>完売</v>
          </cell>
          <cell r="D806"/>
          <cell r="E806">
            <v>0</v>
          </cell>
          <cell r="F806" t="str">
            <v>Ch.クリマン</v>
          </cell>
          <cell r="G806">
            <v>1997</v>
          </cell>
          <cell r="H806" t="str">
            <v>白</v>
          </cell>
          <cell r="I806"/>
          <cell r="J806" t="str">
            <v>ソーテルヌ 第1級</v>
          </cell>
          <cell r="K806">
            <v>750</v>
          </cell>
          <cell r="L806"/>
          <cell r="M806">
            <v>49</v>
          </cell>
          <cell r="N806">
            <v>132</v>
          </cell>
          <cell r="O806">
            <v>350</v>
          </cell>
          <cell r="P806">
            <v>6845.2719999999999</v>
          </cell>
          <cell r="Q806">
            <v>93.75</v>
          </cell>
          <cell r="R806">
            <v>7089.0219999999999</v>
          </cell>
          <cell r="S806">
            <v>8580.0258823529421</v>
          </cell>
          <cell r="T806">
            <v>17200</v>
          </cell>
          <cell r="U806">
            <v>6355.75</v>
          </cell>
          <cell r="V806">
            <v>7677.3529411764712</v>
          </cell>
          <cell r="W806">
            <v>15400</v>
          </cell>
          <cell r="X806">
            <v>15700</v>
          </cell>
        </row>
        <row r="807">
          <cell r="B807" t="str">
            <v>9R242305</v>
          </cell>
          <cell r="C807">
            <v>5</v>
          </cell>
          <cell r="D807"/>
          <cell r="E807">
            <v>5</v>
          </cell>
          <cell r="F807" t="str">
            <v>Ch.クリマン</v>
          </cell>
          <cell r="G807">
            <v>2005</v>
          </cell>
          <cell r="H807" t="str">
            <v>白</v>
          </cell>
          <cell r="I807"/>
          <cell r="J807" t="str">
            <v>ソーテルヌ 第1級</v>
          </cell>
          <cell r="K807">
            <v>750</v>
          </cell>
          <cell r="L807" t="str">
            <v>９７点</v>
          </cell>
          <cell r="M807">
            <v>72</v>
          </cell>
          <cell r="N807">
            <v>132</v>
          </cell>
          <cell r="O807">
            <v>350</v>
          </cell>
          <cell r="P807">
            <v>9893.4159999999993</v>
          </cell>
          <cell r="Q807">
            <v>93.75</v>
          </cell>
          <cell r="R807">
            <v>10137.165999999999</v>
          </cell>
          <cell r="S807">
            <v>12166.077647058823</v>
          </cell>
          <cell r="T807">
            <v>24300</v>
          </cell>
          <cell r="U807">
            <v>8390.5</v>
          </cell>
          <cell r="V807">
            <v>10071.176470588236</v>
          </cell>
          <cell r="W807">
            <v>20100</v>
          </cell>
          <cell r="X807">
            <v>22000</v>
          </cell>
        </row>
        <row r="808">
          <cell r="B808" t="str">
            <v>9R242306</v>
          </cell>
          <cell r="C808" t="str">
            <v>完売</v>
          </cell>
          <cell r="D808"/>
          <cell r="E808">
            <v>0</v>
          </cell>
          <cell r="F808" t="str">
            <v>Ch.クリマン</v>
          </cell>
          <cell r="G808">
            <v>2006</v>
          </cell>
          <cell r="H808" t="str">
            <v>白</v>
          </cell>
          <cell r="I808"/>
          <cell r="J808" t="str">
            <v>ソーテルヌ 第1級</v>
          </cell>
          <cell r="K808">
            <v>750</v>
          </cell>
          <cell r="L808" t="str">
            <v>９４点</v>
          </cell>
          <cell r="M808">
            <v>48.5</v>
          </cell>
          <cell r="N808">
            <v>132</v>
          </cell>
          <cell r="O808">
            <v>350</v>
          </cell>
          <cell r="P808">
            <v>6779.0079999999998</v>
          </cell>
          <cell r="Q808">
            <v>93.75</v>
          </cell>
          <cell r="R808">
            <v>7022.7579999999998</v>
          </cell>
          <cell r="S808">
            <v>8502.0682352941185</v>
          </cell>
          <cell r="T808">
            <v>17000</v>
          </cell>
          <cell r="U808">
            <v>6667.83</v>
          </cell>
          <cell r="V808">
            <v>8044.5058823529416</v>
          </cell>
          <cell r="W808">
            <v>16100</v>
          </cell>
          <cell r="X808">
            <v>17000</v>
          </cell>
        </row>
        <row r="809">
          <cell r="B809" t="str">
            <v>9R242307</v>
          </cell>
          <cell r="C809" t="str">
            <v>完売</v>
          </cell>
          <cell r="D809"/>
          <cell r="E809">
            <v>0</v>
          </cell>
          <cell r="F809" t="str">
            <v>Ch.クリマン</v>
          </cell>
          <cell r="G809">
            <v>2007</v>
          </cell>
          <cell r="H809" t="str">
            <v>白</v>
          </cell>
          <cell r="I809"/>
          <cell r="J809" t="str">
            <v>ソーテルヌ 第1級</v>
          </cell>
          <cell r="K809">
            <v>750</v>
          </cell>
          <cell r="L809" t="str">
            <v>９８点</v>
          </cell>
          <cell r="M809">
            <v>96.95</v>
          </cell>
          <cell r="N809">
            <v>132</v>
          </cell>
          <cell r="O809">
            <v>350</v>
          </cell>
          <cell r="P809">
            <v>13199.989599999999</v>
          </cell>
          <cell r="Q809">
            <v>93.75</v>
          </cell>
          <cell r="R809">
            <v>13443.739599999999</v>
          </cell>
          <cell r="S809">
            <v>16056.164235294116</v>
          </cell>
          <cell r="T809">
            <v>32100</v>
          </cell>
          <cell r="U809">
            <v>13874.5</v>
          </cell>
          <cell r="V809">
            <v>16522.941176470587</v>
          </cell>
          <cell r="W809">
            <v>33000</v>
          </cell>
          <cell r="X809">
            <v>33800</v>
          </cell>
        </row>
        <row r="810">
          <cell r="B810" t="str">
            <v>9R242308</v>
          </cell>
          <cell r="C810">
            <v>9</v>
          </cell>
          <cell r="D810"/>
          <cell r="E810">
            <v>9</v>
          </cell>
          <cell r="F810" t="str">
            <v>Ch.クリマン</v>
          </cell>
          <cell r="G810">
            <v>2008</v>
          </cell>
          <cell r="H810" t="str">
            <v>白</v>
          </cell>
          <cell r="I810"/>
          <cell r="J810" t="str">
            <v>ソーテルヌ 第1級</v>
          </cell>
          <cell r="K810">
            <v>750</v>
          </cell>
          <cell r="L810"/>
          <cell r="M810">
            <v>52</v>
          </cell>
          <cell r="N810">
            <v>132</v>
          </cell>
          <cell r="O810">
            <v>350</v>
          </cell>
          <cell r="P810">
            <v>7242.8559999999998</v>
          </cell>
          <cell r="Q810">
            <v>93.75</v>
          </cell>
          <cell r="R810">
            <v>7486.6059999999998</v>
          </cell>
          <cell r="S810">
            <v>9047.7717647058817</v>
          </cell>
          <cell r="T810">
            <v>18100</v>
          </cell>
          <cell r="U810">
            <v>6973.36</v>
          </cell>
          <cell r="V810">
            <v>8403.9529411764706</v>
          </cell>
          <cell r="W810">
            <v>16800</v>
          </cell>
          <cell r="X810">
            <v>17000</v>
          </cell>
        </row>
        <row r="811">
          <cell r="B811" t="str">
            <v>9R242309</v>
          </cell>
          <cell r="C811" t="str">
            <v>完売</v>
          </cell>
          <cell r="D811"/>
          <cell r="E811">
            <v>0</v>
          </cell>
          <cell r="F811" t="str">
            <v>Ch.クリマン</v>
          </cell>
          <cell r="G811">
            <v>2009</v>
          </cell>
          <cell r="H811" t="str">
            <v>白</v>
          </cell>
          <cell r="I811"/>
          <cell r="J811" t="str">
            <v>ソーテルヌ 第1級</v>
          </cell>
          <cell r="K811">
            <v>750</v>
          </cell>
          <cell r="L811" t="str">
            <v>９６－９８点</v>
          </cell>
          <cell r="M811">
            <v>70.5</v>
          </cell>
          <cell r="N811">
            <v>132</v>
          </cell>
          <cell r="O811">
            <v>350</v>
          </cell>
          <cell r="P811">
            <v>9694.6239999999998</v>
          </cell>
          <cell r="Q811">
            <v>93.75</v>
          </cell>
          <cell r="R811">
            <v>9938.3739999999998</v>
          </cell>
          <cell r="S811">
            <v>11932.204705882354</v>
          </cell>
          <cell r="T811">
            <v>23900</v>
          </cell>
          <cell r="U811">
            <v>7111</v>
          </cell>
          <cell r="V811">
            <v>8565.8823529411766</v>
          </cell>
          <cell r="W811">
            <v>17100</v>
          </cell>
          <cell r="X811">
            <v>24600</v>
          </cell>
        </row>
        <row r="812">
          <cell r="B812" t="str">
            <v>9R242312</v>
          </cell>
          <cell r="C812">
            <v>4</v>
          </cell>
          <cell r="D812"/>
          <cell r="E812">
            <v>4</v>
          </cell>
          <cell r="F812" t="str">
            <v>Ch.クリマン</v>
          </cell>
          <cell r="G812">
            <v>2012</v>
          </cell>
          <cell r="H812" t="str">
            <v>白</v>
          </cell>
          <cell r="I812"/>
          <cell r="J812" t="str">
            <v>ソーテルヌ 第1級</v>
          </cell>
          <cell r="K812">
            <v>750</v>
          </cell>
          <cell r="L812" t="str">
            <v>９３－９５点</v>
          </cell>
          <cell r="M812">
            <v>41</v>
          </cell>
          <cell r="N812">
            <v>132</v>
          </cell>
          <cell r="O812">
            <v>350</v>
          </cell>
          <cell r="P812">
            <v>5785.0479999999998</v>
          </cell>
          <cell r="Q812">
            <v>93.75</v>
          </cell>
          <cell r="R812">
            <v>6028.7979999999998</v>
          </cell>
          <cell r="S812">
            <v>7332.703529411765</v>
          </cell>
          <cell r="T812">
            <v>14700</v>
          </cell>
          <cell r="U812">
            <v>5306.8</v>
          </cell>
          <cell r="V812">
            <v>6443.2941176470595</v>
          </cell>
          <cell r="W812">
            <v>12900</v>
          </cell>
          <cell r="X812">
            <v>13600</v>
          </cell>
        </row>
        <row r="813">
          <cell r="B813" t="str">
            <v>9R244397</v>
          </cell>
          <cell r="C813" t="str">
            <v>完売</v>
          </cell>
          <cell r="D813"/>
          <cell r="E813">
            <v>0</v>
          </cell>
          <cell r="F813" t="str">
            <v>Ch.クリマン【マグナム】</v>
          </cell>
          <cell r="G813">
            <v>1997</v>
          </cell>
          <cell r="H813" t="str">
            <v>白</v>
          </cell>
          <cell r="I813"/>
          <cell r="J813" t="str">
            <v>ソーテルヌ 第1級</v>
          </cell>
          <cell r="K813">
            <v>1500</v>
          </cell>
          <cell r="L813"/>
          <cell r="M813">
            <v>90</v>
          </cell>
          <cell r="N813">
            <v>132</v>
          </cell>
          <cell r="O813">
            <v>700</v>
          </cell>
          <cell r="P813">
            <v>12630.32</v>
          </cell>
          <cell r="Q813">
            <v>187.5</v>
          </cell>
          <cell r="R813">
            <v>13027.82</v>
          </cell>
          <cell r="S813">
            <v>15566.847058823529</v>
          </cell>
          <cell r="T813">
            <v>31100</v>
          </cell>
          <cell r="U813">
            <v>12795</v>
          </cell>
          <cell r="V813">
            <v>15252.941176470589</v>
          </cell>
          <cell r="W813">
            <v>30500</v>
          </cell>
          <cell r="X813">
            <v>31000</v>
          </cell>
        </row>
        <row r="814">
          <cell r="B814" t="str">
            <v>9R243399</v>
          </cell>
          <cell r="C814" t="str">
            <v>完売</v>
          </cell>
          <cell r="D814"/>
          <cell r="E814">
            <v>0</v>
          </cell>
          <cell r="F814" t="str">
            <v>Ch.クロ・オー・ペイラゲ</v>
          </cell>
          <cell r="G814">
            <v>1999</v>
          </cell>
          <cell r="H814" t="str">
            <v>白</v>
          </cell>
          <cell r="I814"/>
          <cell r="J814" t="str">
            <v>ソーテルヌ 第1級</v>
          </cell>
          <cell r="K814">
            <v>750</v>
          </cell>
          <cell r="L814"/>
          <cell r="M814">
            <v>24</v>
          </cell>
          <cell r="N814">
            <v>132</v>
          </cell>
          <cell r="O814">
            <v>350</v>
          </cell>
          <cell r="P814">
            <v>3532.0720000000001</v>
          </cell>
          <cell r="Q814">
            <v>93.75</v>
          </cell>
          <cell r="R814">
            <v>3775.8220000000001</v>
          </cell>
          <cell r="S814">
            <v>4682.1435294117646</v>
          </cell>
          <cell r="T814">
            <v>9400</v>
          </cell>
          <cell r="U814">
            <v>3617.92</v>
          </cell>
          <cell r="V814">
            <v>4456.3764705882359</v>
          </cell>
          <cell r="W814">
            <v>8900</v>
          </cell>
          <cell r="X814">
            <v>9500</v>
          </cell>
        </row>
        <row r="815">
          <cell r="B815" t="str">
            <v>9R243307</v>
          </cell>
          <cell r="C815" t="str">
            <v>完売</v>
          </cell>
          <cell r="D815"/>
          <cell r="E815">
            <v>0</v>
          </cell>
          <cell r="F815" t="str">
            <v>Ch.クロ・オー・ペイラゲ</v>
          </cell>
          <cell r="G815">
            <v>2007</v>
          </cell>
          <cell r="H815" t="str">
            <v>白</v>
          </cell>
          <cell r="I815"/>
          <cell r="J815" t="str">
            <v>ソーテルヌ 第1級</v>
          </cell>
          <cell r="K815">
            <v>750</v>
          </cell>
          <cell r="L815"/>
          <cell r="M815">
            <v>31</v>
          </cell>
          <cell r="N815">
            <v>132</v>
          </cell>
          <cell r="O815">
            <v>350</v>
          </cell>
          <cell r="P815">
            <v>4459.768</v>
          </cell>
          <cell r="Q815">
            <v>93.75</v>
          </cell>
          <cell r="R815">
            <v>4703.518</v>
          </cell>
          <cell r="S815">
            <v>5773.5505882352945</v>
          </cell>
          <cell r="T815">
            <v>11500</v>
          </cell>
          <cell r="U815">
            <v>3649</v>
          </cell>
          <cell r="V815">
            <v>4492.9411764705883</v>
          </cell>
          <cell r="W815">
            <v>9000</v>
          </cell>
          <cell r="X815">
            <v>11800</v>
          </cell>
        </row>
        <row r="816">
          <cell r="B816" t="str">
            <v>9R242898</v>
          </cell>
          <cell r="C816" t="str">
            <v>完売</v>
          </cell>
          <cell r="D816"/>
          <cell r="E816">
            <v>0</v>
          </cell>
          <cell r="F816" t="str">
            <v>Ch.シガラ・ラボー</v>
          </cell>
          <cell r="G816">
            <v>1998</v>
          </cell>
          <cell r="H816" t="str">
            <v>白</v>
          </cell>
          <cell r="I816"/>
          <cell r="J816" t="str">
            <v>ソーテルヌ 第1級</v>
          </cell>
          <cell r="K816">
            <v>750</v>
          </cell>
          <cell r="L816" t="str">
            <v>９０－９２点</v>
          </cell>
          <cell r="M816">
            <v>21.9</v>
          </cell>
          <cell r="N816">
            <v>132</v>
          </cell>
          <cell r="O816">
            <v>350</v>
          </cell>
          <cell r="P816">
            <v>3253.7631999999999</v>
          </cell>
          <cell r="Q816">
            <v>93.75</v>
          </cell>
          <cell r="R816">
            <v>3497.5131999999999</v>
          </cell>
          <cell r="S816">
            <v>4354.7214117647054</v>
          </cell>
          <cell r="T816">
            <v>8700</v>
          </cell>
          <cell r="U816">
            <v>0</v>
          </cell>
          <cell r="V816">
            <v>200</v>
          </cell>
          <cell r="W816">
            <v>400</v>
          </cell>
          <cell r="X816">
            <v>7500</v>
          </cell>
        </row>
        <row r="817">
          <cell r="B817" t="str">
            <v>9R242801</v>
          </cell>
          <cell r="C817" t="str">
            <v>完売</v>
          </cell>
          <cell r="D817"/>
          <cell r="E817">
            <v>0</v>
          </cell>
          <cell r="F817" t="str">
            <v>Ch.シガラ・ラボー</v>
          </cell>
          <cell r="G817">
            <v>2001</v>
          </cell>
          <cell r="H817" t="str">
            <v>白</v>
          </cell>
          <cell r="I817"/>
          <cell r="J817" t="str">
            <v>ソーテルヌ 第1級</v>
          </cell>
          <cell r="K817">
            <v>750</v>
          </cell>
          <cell r="L817" t="str">
            <v>91点</v>
          </cell>
          <cell r="M817">
            <v>36</v>
          </cell>
          <cell r="N817">
            <v>132</v>
          </cell>
          <cell r="O817">
            <v>350</v>
          </cell>
          <cell r="P817">
            <v>5122.4080000000004</v>
          </cell>
          <cell r="Q817">
            <v>93.75</v>
          </cell>
          <cell r="R817">
            <v>5366.1580000000004</v>
          </cell>
          <cell r="S817">
            <v>6553.1270588235302</v>
          </cell>
          <cell r="T817">
            <v>13100</v>
          </cell>
          <cell r="U817">
            <v>5384.5</v>
          </cell>
          <cell r="V817">
            <v>6534.7058823529414</v>
          </cell>
          <cell r="W817">
            <v>13100</v>
          </cell>
          <cell r="X817">
            <v>12800</v>
          </cell>
        </row>
        <row r="818">
          <cell r="B818" t="str">
            <v>9R242809</v>
          </cell>
          <cell r="C818" t="str">
            <v>完売</v>
          </cell>
          <cell r="D818"/>
          <cell r="E818">
            <v>0</v>
          </cell>
          <cell r="F818" t="str">
            <v>Ch.シガラ・ラボー</v>
          </cell>
          <cell r="G818">
            <v>2009</v>
          </cell>
          <cell r="H818" t="str">
            <v>白</v>
          </cell>
          <cell r="I818"/>
          <cell r="J818" t="str">
            <v>ソーテルヌ 第1級</v>
          </cell>
          <cell r="K818">
            <v>750</v>
          </cell>
          <cell r="L818" t="str">
            <v>９５－９７点</v>
          </cell>
          <cell r="M818">
            <v>35.5</v>
          </cell>
          <cell r="N818">
            <v>132</v>
          </cell>
          <cell r="O818">
            <v>350</v>
          </cell>
          <cell r="P818">
            <v>5056.1440000000002</v>
          </cell>
          <cell r="Q818">
            <v>93.75</v>
          </cell>
          <cell r="R818">
            <v>5299.8940000000002</v>
          </cell>
          <cell r="S818">
            <v>6475.1694117647066</v>
          </cell>
          <cell r="T818">
            <v>13000</v>
          </cell>
          <cell r="U818">
            <v>4604</v>
          </cell>
          <cell r="V818">
            <v>5616.4705882352946</v>
          </cell>
          <cell r="W818">
            <v>11200</v>
          </cell>
          <cell r="X818">
            <v>10000</v>
          </cell>
        </row>
        <row r="819">
          <cell r="B819" t="str">
            <v>9R245308</v>
          </cell>
          <cell r="C819" t="str">
            <v>完売</v>
          </cell>
          <cell r="D819"/>
          <cell r="E819">
            <v>0</v>
          </cell>
          <cell r="F819" t="str">
            <v>Ch.シガラ・ラボー【ハーフ】</v>
          </cell>
          <cell r="G819">
            <v>2008</v>
          </cell>
          <cell r="H819" t="str">
            <v>白</v>
          </cell>
          <cell r="I819"/>
          <cell r="J819" t="str">
            <v>ソーテルヌ 第1級</v>
          </cell>
          <cell r="K819">
            <v>375</v>
          </cell>
          <cell r="L819"/>
          <cell r="M819">
            <v>9.9</v>
          </cell>
          <cell r="N819">
            <v>132</v>
          </cell>
          <cell r="O819">
            <v>175</v>
          </cell>
          <cell r="P819">
            <v>1487.7272</v>
          </cell>
          <cell r="Q819">
            <v>46.875</v>
          </cell>
          <cell r="R819">
            <v>1654.6022</v>
          </cell>
          <cell r="S819">
            <v>2186.5908235294119</v>
          </cell>
          <cell r="T819">
            <v>4400</v>
          </cell>
          <cell r="U819">
            <v>1627.42</v>
          </cell>
          <cell r="V819">
            <v>2114.6117647058827</v>
          </cell>
          <cell r="W819">
            <v>4200</v>
          </cell>
          <cell r="X819">
            <v>4100</v>
          </cell>
        </row>
        <row r="820">
          <cell r="B820" t="str">
            <v>9R240707</v>
          </cell>
          <cell r="C820">
            <v>25</v>
          </cell>
          <cell r="D820"/>
          <cell r="E820">
            <v>25</v>
          </cell>
          <cell r="F820" t="str">
            <v>Ch.シュデュイロー【ハーフ】</v>
          </cell>
          <cell r="G820">
            <v>2007</v>
          </cell>
          <cell r="H820" t="str">
            <v>白</v>
          </cell>
          <cell r="I820"/>
          <cell r="J820" t="str">
            <v>ソーテルヌ 第1級</v>
          </cell>
          <cell r="K820">
            <v>375</v>
          </cell>
          <cell r="L820" t="str">
            <v>WA94</v>
          </cell>
          <cell r="M820">
            <v>21</v>
          </cell>
          <cell r="N820">
            <v>132</v>
          </cell>
          <cell r="O820">
            <v>175</v>
          </cell>
          <cell r="P820">
            <v>2958.788</v>
          </cell>
          <cell r="Q820">
            <v>46.875</v>
          </cell>
          <cell r="R820">
            <v>3125.663</v>
          </cell>
          <cell r="S820">
            <v>3917.2505882352943</v>
          </cell>
          <cell r="T820">
            <v>7800</v>
          </cell>
          <cell r="U820">
            <v>3146.2</v>
          </cell>
          <cell r="V820">
            <v>3901.4117647058824</v>
          </cell>
          <cell r="W820">
            <v>7800</v>
          </cell>
          <cell r="X820">
            <v>7800</v>
          </cell>
        </row>
        <row r="821">
          <cell r="B821" t="str">
            <v>9R240875</v>
          </cell>
          <cell r="C821" t="str">
            <v>完売</v>
          </cell>
          <cell r="D821"/>
          <cell r="E821">
            <v>0</v>
          </cell>
          <cell r="F821" t="str">
            <v>Ch.シュデュイロー</v>
          </cell>
          <cell r="G821">
            <v>1975</v>
          </cell>
          <cell r="H821" t="str">
            <v>白</v>
          </cell>
          <cell r="I821"/>
          <cell r="J821" t="str">
            <v>ソーテルヌ 第1級</v>
          </cell>
          <cell r="K821">
            <v>750</v>
          </cell>
          <cell r="L821"/>
          <cell r="M821">
            <v>75</v>
          </cell>
          <cell r="N821">
            <v>132</v>
          </cell>
          <cell r="O821">
            <v>350</v>
          </cell>
          <cell r="P821">
            <v>10291</v>
          </cell>
          <cell r="Q821">
            <v>93.75</v>
          </cell>
          <cell r="R821">
            <v>10534.75</v>
          </cell>
          <cell r="S821">
            <v>12633.823529411766</v>
          </cell>
          <cell r="T821">
            <v>25300</v>
          </cell>
          <cell r="U821">
            <v>10119</v>
          </cell>
          <cell r="V821">
            <v>12104.705882352942</v>
          </cell>
          <cell r="W821">
            <v>24200</v>
          </cell>
          <cell r="X821">
            <v>25000</v>
          </cell>
        </row>
        <row r="822">
          <cell r="B822" t="str">
            <v>9R240889</v>
          </cell>
          <cell r="C822" t="str">
            <v>完売</v>
          </cell>
          <cell r="D822"/>
          <cell r="E822">
            <v>0</v>
          </cell>
          <cell r="F822" t="str">
            <v>Ch.シュデュイロー</v>
          </cell>
          <cell r="G822">
            <v>1989</v>
          </cell>
          <cell r="H822" t="str">
            <v>白</v>
          </cell>
          <cell r="I822" t="str">
            <v/>
          </cell>
          <cell r="J822" t="str">
            <v>ソーテルヌ 第1級</v>
          </cell>
          <cell r="K822">
            <v>750</v>
          </cell>
          <cell r="L822" t="str">
            <v>８９点</v>
          </cell>
          <cell r="M822">
            <v>45.95</v>
          </cell>
          <cell r="N822">
            <v>132</v>
          </cell>
          <cell r="O822">
            <v>350</v>
          </cell>
          <cell r="P822">
            <v>6441.0616000000009</v>
          </cell>
          <cell r="Q822">
            <v>93.75</v>
          </cell>
          <cell r="R822">
            <v>6684.8116000000009</v>
          </cell>
          <cell r="S822">
            <v>8104.4842352941187</v>
          </cell>
          <cell r="T822">
            <v>16200</v>
          </cell>
          <cell r="U822">
            <v>6138.33</v>
          </cell>
          <cell r="V822">
            <v>7421.5647058823533</v>
          </cell>
          <cell r="W822">
            <v>14800</v>
          </cell>
          <cell r="X822">
            <v>16000</v>
          </cell>
        </row>
        <row r="823">
          <cell r="B823" t="str">
            <v>9R240898</v>
          </cell>
          <cell r="C823" t="str">
            <v>完売</v>
          </cell>
          <cell r="D823"/>
          <cell r="E823">
            <v>0</v>
          </cell>
          <cell r="F823" t="str">
            <v>Ch.シュデュイロー</v>
          </cell>
          <cell r="G823">
            <v>1998</v>
          </cell>
          <cell r="H823" t="str">
            <v>白</v>
          </cell>
          <cell r="I823"/>
          <cell r="J823" t="str">
            <v>ソーテルヌ 第1級</v>
          </cell>
          <cell r="K823">
            <v>750</v>
          </cell>
          <cell r="L823" t="str">
            <v>８９点</v>
          </cell>
          <cell r="M823">
            <v>41.3</v>
          </cell>
          <cell r="N823">
            <v>132</v>
          </cell>
          <cell r="O823">
            <v>350</v>
          </cell>
          <cell r="P823">
            <v>5824.8063999999995</v>
          </cell>
          <cell r="Q823">
            <v>93.75</v>
          </cell>
          <cell r="R823">
            <v>6068.5563999999995</v>
          </cell>
          <cell r="S823">
            <v>7379.4781176470588</v>
          </cell>
          <cell r="T823">
            <v>14800</v>
          </cell>
          <cell r="U823">
            <v>5866.38</v>
          </cell>
          <cell r="V823">
            <v>7101.623529411765</v>
          </cell>
          <cell r="W823">
            <v>14200</v>
          </cell>
          <cell r="X823">
            <v>15600</v>
          </cell>
        </row>
        <row r="824">
          <cell r="B824" t="str">
            <v>9R240899</v>
          </cell>
          <cell r="C824" t="str">
            <v>完売</v>
          </cell>
          <cell r="D824"/>
          <cell r="E824">
            <v>0</v>
          </cell>
          <cell r="F824" t="str">
            <v>Ch.シュデュイロー</v>
          </cell>
          <cell r="G824">
            <v>1999</v>
          </cell>
          <cell r="H824" t="str">
            <v>白</v>
          </cell>
          <cell r="I824" t="str">
            <v/>
          </cell>
          <cell r="J824" t="str">
            <v>ソーテルヌ 第1級</v>
          </cell>
          <cell r="K824">
            <v>750</v>
          </cell>
          <cell r="L824" t="str">
            <v>90点</v>
          </cell>
          <cell r="M824">
            <v>24</v>
          </cell>
          <cell r="N824">
            <v>132</v>
          </cell>
          <cell r="O824">
            <v>350</v>
          </cell>
          <cell r="P824">
            <v>3532.0720000000001</v>
          </cell>
          <cell r="Q824">
            <v>93.75</v>
          </cell>
          <cell r="R824">
            <v>3775.8220000000001</v>
          </cell>
          <cell r="S824">
            <v>4682.1435294117646</v>
          </cell>
          <cell r="T824">
            <v>9400</v>
          </cell>
          <cell r="U824">
            <v>3649</v>
          </cell>
          <cell r="V824">
            <v>4492.9411764705883</v>
          </cell>
          <cell r="W824">
            <v>9000</v>
          </cell>
          <cell r="X824">
            <v>9000</v>
          </cell>
        </row>
        <row r="825">
          <cell r="B825" t="str">
            <v>9R240801</v>
          </cell>
          <cell r="C825" t="str">
            <v>完売</v>
          </cell>
          <cell r="D825"/>
          <cell r="E825">
            <v>0</v>
          </cell>
          <cell r="F825" t="str">
            <v>Ch.シュデュイロー</v>
          </cell>
          <cell r="G825" t="str">
            <v>2001</v>
          </cell>
          <cell r="H825" t="str">
            <v>白</v>
          </cell>
          <cell r="I825"/>
          <cell r="J825" t="str">
            <v>ソーテルヌ 第1級</v>
          </cell>
          <cell r="K825">
            <v>750</v>
          </cell>
          <cell r="L825"/>
          <cell r="M825">
            <v>53</v>
          </cell>
          <cell r="N825">
            <v>132</v>
          </cell>
          <cell r="O825">
            <v>350</v>
          </cell>
          <cell r="P825">
            <v>7375.384</v>
          </cell>
          <cell r="Q825">
            <v>93.75</v>
          </cell>
          <cell r="R825">
            <v>7619.134</v>
          </cell>
          <cell r="S825">
            <v>9203.6870588235288</v>
          </cell>
          <cell r="T825">
            <v>18400</v>
          </cell>
          <cell r="U825">
            <v>7798.55</v>
          </cell>
          <cell r="V825">
            <v>9374.7647058823532</v>
          </cell>
          <cell r="W825">
            <v>18700</v>
          </cell>
          <cell r="X825">
            <v>18900</v>
          </cell>
        </row>
        <row r="826">
          <cell r="B826" t="str">
            <v>9R240802</v>
          </cell>
          <cell r="C826" t="str">
            <v>完売</v>
          </cell>
          <cell r="D826"/>
          <cell r="E826">
            <v>0</v>
          </cell>
          <cell r="F826" t="str">
            <v>Ch.シュデュイロー</v>
          </cell>
          <cell r="G826">
            <v>2002</v>
          </cell>
          <cell r="H826" t="str">
            <v>白</v>
          </cell>
          <cell r="I826"/>
          <cell r="J826" t="str">
            <v>ソーテルヌ 第1級</v>
          </cell>
          <cell r="K826">
            <v>750</v>
          </cell>
          <cell r="L826"/>
          <cell r="M826">
            <v>24</v>
          </cell>
          <cell r="N826">
            <v>132</v>
          </cell>
          <cell r="O826">
            <v>350</v>
          </cell>
          <cell r="P826">
            <v>3532.0720000000001</v>
          </cell>
          <cell r="Q826">
            <v>93.75</v>
          </cell>
          <cell r="R826">
            <v>3775.8220000000001</v>
          </cell>
          <cell r="S826">
            <v>4682.1435294117646</v>
          </cell>
          <cell r="T826">
            <v>9400</v>
          </cell>
          <cell r="U826">
            <v>3617.75</v>
          </cell>
          <cell r="V826">
            <v>4456.1764705882351</v>
          </cell>
          <cell r="W826">
            <v>8900</v>
          </cell>
          <cell r="X826">
            <v>8200</v>
          </cell>
        </row>
        <row r="827">
          <cell r="B827" t="str">
            <v>9R240803</v>
          </cell>
          <cell r="C827" t="str">
            <v>完売</v>
          </cell>
          <cell r="D827"/>
          <cell r="E827">
            <v>0</v>
          </cell>
          <cell r="F827" t="str">
            <v>Ch.シュデュイロー</v>
          </cell>
          <cell r="G827">
            <v>2003</v>
          </cell>
          <cell r="H827" t="str">
            <v>白</v>
          </cell>
          <cell r="I827"/>
          <cell r="J827" t="str">
            <v>ソーテルヌ 第1級</v>
          </cell>
          <cell r="K827">
            <v>750</v>
          </cell>
          <cell r="L827" t="str">
            <v>９５点</v>
          </cell>
          <cell r="M827">
            <v>41.3</v>
          </cell>
          <cell r="N827">
            <v>132</v>
          </cell>
          <cell r="O827">
            <v>350</v>
          </cell>
          <cell r="P827">
            <v>5824.8063999999995</v>
          </cell>
          <cell r="Q827">
            <v>93.75</v>
          </cell>
          <cell r="R827">
            <v>6068.5563999999995</v>
          </cell>
          <cell r="S827">
            <v>7379.4781176470588</v>
          </cell>
          <cell r="T827">
            <v>14800</v>
          </cell>
          <cell r="U827">
            <v>4931.62</v>
          </cell>
          <cell r="V827">
            <v>6001.9058823529413</v>
          </cell>
          <cell r="W827">
            <v>12000</v>
          </cell>
          <cell r="X827">
            <v>12000</v>
          </cell>
        </row>
        <row r="828">
          <cell r="B828" t="str">
            <v>9R240807</v>
          </cell>
          <cell r="C828" t="str">
            <v>完売</v>
          </cell>
          <cell r="D828"/>
          <cell r="E828">
            <v>0</v>
          </cell>
          <cell r="F828" t="str">
            <v>Ch.シュデュイロー</v>
          </cell>
          <cell r="G828">
            <v>2007</v>
          </cell>
          <cell r="H828" t="str">
            <v>白</v>
          </cell>
          <cell r="I828"/>
          <cell r="J828" t="str">
            <v>ソーテルヌ 第1級</v>
          </cell>
          <cell r="K828">
            <v>750</v>
          </cell>
          <cell r="L828" t="str">
            <v>９３点</v>
          </cell>
          <cell r="M828">
            <v>35.75</v>
          </cell>
          <cell r="N828">
            <v>132</v>
          </cell>
          <cell r="O828">
            <v>350</v>
          </cell>
          <cell r="P828">
            <v>5089.2759999999998</v>
          </cell>
          <cell r="Q828">
            <v>93.75</v>
          </cell>
          <cell r="R828">
            <v>5333.0259999999998</v>
          </cell>
          <cell r="S828">
            <v>6514.1482352941175</v>
          </cell>
          <cell r="T828">
            <v>13000</v>
          </cell>
          <cell r="U828">
            <v>4205.5</v>
          </cell>
          <cell r="V828">
            <v>5147.6470588235297</v>
          </cell>
          <cell r="W828">
            <v>10300</v>
          </cell>
          <cell r="X828">
            <v>11000</v>
          </cell>
        </row>
        <row r="829">
          <cell r="B829" t="str">
            <v>9R240809</v>
          </cell>
          <cell r="C829" t="str">
            <v>完売</v>
          </cell>
          <cell r="D829"/>
          <cell r="E829">
            <v>0</v>
          </cell>
          <cell r="F829" t="str">
            <v>Ch.シュデュイロー</v>
          </cell>
          <cell r="G829">
            <v>2009</v>
          </cell>
          <cell r="H829" t="str">
            <v>白</v>
          </cell>
          <cell r="I829"/>
          <cell r="J829" t="str">
            <v>ソーテルヌ 第1級</v>
          </cell>
          <cell r="K829">
            <v>750</v>
          </cell>
          <cell r="L829" t="str">
            <v>９７－９９点</v>
          </cell>
          <cell r="M829">
            <v>54</v>
          </cell>
          <cell r="N829">
            <v>132</v>
          </cell>
          <cell r="O829">
            <v>350</v>
          </cell>
          <cell r="P829">
            <v>7507.9120000000003</v>
          </cell>
          <cell r="Q829">
            <v>93.75</v>
          </cell>
          <cell r="R829">
            <v>7751.6620000000003</v>
          </cell>
          <cell r="S829">
            <v>9359.6023529411777</v>
          </cell>
          <cell r="T829">
            <v>18700</v>
          </cell>
          <cell r="U829">
            <v>6435</v>
          </cell>
          <cell r="V829">
            <v>7770.588235294118</v>
          </cell>
          <cell r="W829">
            <v>15500</v>
          </cell>
          <cell r="X829">
            <v>16600</v>
          </cell>
        </row>
        <row r="830">
          <cell r="B830" t="str">
            <v>9R002289</v>
          </cell>
          <cell r="C830">
            <v>5</v>
          </cell>
          <cell r="D830"/>
          <cell r="E830">
            <v>5</v>
          </cell>
          <cell r="F830" t="str">
            <v>Ch.シュデュイロー・クレーム・ド・テット</v>
          </cell>
          <cell r="G830">
            <v>1989</v>
          </cell>
          <cell r="H830" t="str">
            <v>白</v>
          </cell>
          <cell r="I830"/>
          <cell r="J830" t="str">
            <v>ソーテルヌ</v>
          </cell>
          <cell r="K830">
            <v>750</v>
          </cell>
          <cell r="L830"/>
          <cell r="M830">
            <v>193.9</v>
          </cell>
          <cell r="N830">
            <v>132</v>
          </cell>
          <cell r="O830">
            <v>350</v>
          </cell>
          <cell r="P830">
            <v>26048.5792</v>
          </cell>
          <cell r="Q830">
            <v>93.75</v>
          </cell>
          <cell r="R830">
            <v>26292.3292</v>
          </cell>
          <cell r="S830">
            <v>31172.152000000002</v>
          </cell>
          <cell r="T830">
            <v>62300</v>
          </cell>
          <cell r="U830">
            <v>26353.8</v>
          </cell>
          <cell r="V830">
            <v>31204.470588235294</v>
          </cell>
          <cell r="W830">
            <v>62400</v>
          </cell>
          <cell r="X830">
            <v>64400</v>
          </cell>
        </row>
        <row r="831">
          <cell r="B831" t="str">
            <v>9R243253</v>
          </cell>
          <cell r="C831" t="str">
            <v>完売</v>
          </cell>
          <cell r="D831"/>
          <cell r="E831">
            <v>0</v>
          </cell>
          <cell r="F831" t="str">
            <v>Ch.ジレット・クレーム・ド・テート</v>
          </cell>
          <cell r="G831">
            <v>1953</v>
          </cell>
          <cell r="H831" t="str">
            <v>白</v>
          </cell>
          <cell r="I831"/>
          <cell r="J831" t="str">
            <v>ソーテルヌ</v>
          </cell>
          <cell r="K831">
            <v>750</v>
          </cell>
          <cell r="L831"/>
          <cell r="M831">
            <v>235</v>
          </cell>
          <cell r="N831">
            <v>132</v>
          </cell>
          <cell r="O831">
            <v>350</v>
          </cell>
          <cell r="P831">
            <v>31495.48</v>
          </cell>
          <cell r="Q831">
            <v>93.75</v>
          </cell>
          <cell r="R831">
            <v>31739.23</v>
          </cell>
          <cell r="S831">
            <v>37580.270588235297</v>
          </cell>
          <cell r="T831">
            <v>75200</v>
          </cell>
          <cell r="U831">
            <v>25052.33</v>
          </cell>
          <cell r="V831">
            <v>29673.329411764709</v>
          </cell>
          <cell r="W831">
            <v>59300</v>
          </cell>
          <cell r="X831">
            <v>62400</v>
          </cell>
        </row>
        <row r="832">
          <cell r="B832" t="str">
            <v>9R240395</v>
          </cell>
          <cell r="C832" t="str">
            <v>完売</v>
          </cell>
          <cell r="D832"/>
          <cell r="E832">
            <v>0</v>
          </cell>
          <cell r="F832" t="str">
            <v>Ch.ダルシュ</v>
          </cell>
          <cell r="G832">
            <v>1995</v>
          </cell>
          <cell r="H832" t="str">
            <v>白</v>
          </cell>
          <cell r="I832"/>
          <cell r="J832" t="str">
            <v>ソーテルヌ 第2級</v>
          </cell>
          <cell r="K832">
            <v>750</v>
          </cell>
          <cell r="L832"/>
          <cell r="M832">
            <v>17</v>
          </cell>
          <cell r="N832">
            <v>132</v>
          </cell>
          <cell r="O832">
            <v>350</v>
          </cell>
          <cell r="P832">
            <v>2604.3760000000002</v>
          </cell>
          <cell r="Q832">
            <v>93.75</v>
          </cell>
          <cell r="R832">
            <v>2848.1260000000002</v>
          </cell>
          <cell r="S832">
            <v>3590.7364705882355</v>
          </cell>
          <cell r="T832">
            <v>7200</v>
          </cell>
          <cell r="U832">
            <v>2588.5</v>
          </cell>
          <cell r="V832">
            <v>3245.294117647059</v>
          </cell>
          <cell r="W832">
            <v>6500</v>
          </cell>
          <cell r="X832">
            <v>7500</v>
          </cell>
        </row>
        <row r="833">
          <cell r="B833" t="str">
            <v>9R240397</v>
          </cell>
          <cell r="C833" t="str">
            <v>完売</v>
          </cell>
          <cell r="D833"/>
          <cell r="E833">
            <v>0</v>
          </cell>
          <cell r="F833" t="str">
            <v>Ch.ダルシュ</v>
          </cell>
          <cell r="G833">
            <v>1997</v>
          </cell>
          <cell r="H833" t="str">
            <v>白</v>
          </cell>
          <cell r="I833" t="str">
            <v/>
          </cell>
          <cell r="J833" t="str">
            <v>ソーテルヌ 第2級</v>
          </cell>
          <cell r="K833">
            <v>750</v>
          </cell>
          <cell r="L833" t="str">
            <v>87点</v>
          </cell>
          <cell r="M833">
            <v>17</v>
          </cell>
          <cell r="N833">
            <v>132</v>
          </cell>
          <cell r="O833">
            <v>350</v>
          </cell>
          <cell r="P833">
            <v>2604.3760000000002</v>
          </cell>
          <cell r="Q833">
            <v>93.75</v>
          </cell>
          <cell r="R833">
            <v>2848.1260000000002</v>
          </cell>
          <cell r="S833">
            <v>3590.7364705882355</v>
          </cell>
          <cell r="T833">
            <v>7200</v>
          </cell>
          <cell r="U833">
            <v>2458.6</v>
          </cell>
          <cell r="V833">
            <v>3092.4705882352941</v>
          </cell>
          <cell r="W833">
            <v>6200</v>
          </cell>
          <cell r="X833">
            <v>6900</v>
          </cell>
        </row>
        <row r="834">
          <cell r="B834" t="str">
            <v>9R240307</v>
          </cell>
          <cell r="C834" t="str">
            <v>完売</v>
          </cell>
          <cell r="D834"/>
          <cell r="E834">
            <v>0</v>
          </cell>
          <cell r="F834" t="str">
            <v>Ch.ダルシュ</v>
          </cell>
          <cell r="G834">
            <v>2007</v>
          </cell>
          <cell r="H834" t="str">
            <v>白</v>
          </cell>
          <cell r="I834"/>
          <cell r="J834" t="str">
            <v>ソーテルヌ 第2級</v>
          </cell>
          <cell r="K834">
            <v>750</v>
          </cell>
          <cell r="L834" t="str">
            <v>９２点</v>
          </cell>
          <cell r="M834">
            <v>16.899999999999999</v>
          </cell>
          <cell r="N834">
            <v>132</v>
          </cell>
          <cell r="O834">
            <v>350</v>
          </cell>
          <cell r="P834">
            <v>2591.1231999999995</v>
          </cell>
          <cell r="Q834">
            <v>93.75</v>
          </cell>
          <cell r="R834">
            <v>2834.8731999999995</v>
          </cell>
          <cell r="S834">
            <v>3575.1449411764702</v>
          </cell>
          <cell r="T834">
            <v>7200</v>
          </cell>
          <cell r="U834">
            <v>2752.92</v>
          </cell>
          <cell r="V834">
            <v>3438.7294117647061</v>
          </cell>
          <cell r="W834">
            <v>6900</v>
          </cell>
          <cell r="X834">
            <v>7000</v>
          </cell>
        </row>
        <row r="835">
          <cell r="B835" t="str">
            <v>9R241784</v>
          </cell>
          <cell r="C835">
            <v>11</v>
          </cell>
          <cell r="D835"/>
          <cell r="E835">
            <v>11</v>
          </cell>
          <cell r="F835" t="str">
            <v>Ch.ディケム</v>
          </cell>
          <cell r="G835">
            <v>1984</v>
          </cell>
          <cell r="H835" t="str">
            <v>白</v>
          </cell>
          <cell r="I835" t="str">
            <v/>
          </cell>
          <cell r="J835" t="str">
            <v>ソーテルヌ 第1特別級</v>
          </cell>
          <cell r="K835">
            <v>750</v>
          </cell>
          <cell r="L835"/>
          <cell r="M835">
            <v>269</v>
          </cell>
          <cell r="N835">
            <v>132</v>
          </cell>
          <cell r="O835">
            <v>350</v>
          </cell>
          <cell r="P835">
            <v>36001.432000000001</v>
          </cell>
          <cell r="Q835">
            <v>93.75</v>
          </cell>
          <cell r="R835">
            <v>36245.182000000001</v>
          </cell>
          <cell r="S835">
            <v>42881.390588235299</v>
          </cell>
          <cell r="T835">
            <v>85800</v>
          </cell>
          <cell r="U835">
            <v>35654.75</v>
          </cell>
          <cell r="V835">
            <v>42146.764705882357</v>
          </cell>
          <cell r="W835">
            <v>84300</v>
          </cell>
          <cell r="X835">
            <v>91000</v>
          </cell>
        </row>
        <row r="836">
          <cell r="B836" t="str">
            <v>9R241787</v>
          </cell>
          <cell r="C836" t="str">
            <v>完売</v>
          </cell>
          <cell r="D836"/>
          <cell r="E836">
            <v>1</v>
          </cell>
          <cell r="F836" t="str">
            <v>Ch.ディケム</v>
          </cell>
          <cell r="G836">
            <v>1987</v>
          </cell>
          <cell r="H836" t="str">
            <v>白</v>
          </cell>
          <cell r="I836"/>
          <cell r="J836" t="str">
            <v>ソーテルヌ 第1特別級</v>
          </cell>
          <cell r="K836">
            <v>750</v>
          </cell>
          <cell r="L836" t="str">
            <v>８８点</v>
          </cell>
          <cell r="M836">
            <v>219</v>
          </cell>
          <cell r="N836">
            <v>132</v>
          </cell>
          <cell r="O836">
            <v>350</v>
          </cell>
          <cell r="P836">
            <v>29375.031999999999</v>
          </cell>
          <cell r="Q836">
            <v>93.75</v>
          </cell>
          <cell r="R836">
            <v>29618.781999999999</v>
          </cell>
          <cell r="S836">
            <v>35085.625882352942</v>
          </cell>
          <cell r="T836">
            <v>70200</v>
          </cell>
          <cell r="U836">
            <v>26771</v>
          </cell>
          <cell r="V836">
            <v>31695.294117647059</v>
          </cell>
          <cell r="W836">
            <v>63400</v>
          </cell>
          <cell r="X836">
            <v>64600</v>
          </cell>
        </row>
        <row r="837">
          <cell r="B837" t="str">
            <v>9R241704</v>
          </cell>
          <cell r="C837" t="str">
            <v>完売</v>
          </cell>
          <cell r="D837"/>
          <cell r="E837">
            <v>0</v>
          </cell>
          <cell r="F837" t="str">
            <v>Ch.ディケム</v>
          </cell>
          <cell r="G837">
            <v>2004</v>
          </cell>
          <cell r="H837" t="str">
            <v>白</v>
          </cell>
          <cell r="I837" t="str">
            <v/>
          </cell>
          <cell r="J837" t="str">
            <v>ソーテルヌ 第1特別級</v>
          </cell>
          <cell r="K837">
            <v>750</v>
          </cell>
          <cell r="L837" t="str">
            <v>９３点</v>
          </cell>
          <cell r="M837">
            <v>200</v>
          </cell>
          <cell r="N837">
            <v>132</v>
          </cell>
          <cell r="O837">
            <v>350</v>
          </cell>
          <cell r="P837">
            <v>26857</v>
          </cell>
          <cell r="Q837">
            <v>93.75</v>
          </cell>
          <cell r="R837">
            <v>27100.75</v>
          </cell>
          <cell r="S837">
            <v>32123.235294117647</v>
          </cell>
          <cell r="T837">
            <v>64200</v>
          </cell>
          <cell r="U837">
            <v>24752.33</v>
          </cell>
          <cell r="V837">
            <v>29320.388235294122</v>
          </cell>
          <cell r="W837">
            <v>58600</v>
          </cell>
          <cell r="X837">
            <v>62800</v>
          </cell>
        </row>
        <row r="838">
          <cell r="B838" t="str">
            <v>9R241708</v>
          </cell>
          <cell r="C838" t="str">
            <v>完売</v>
          </cell>
          <cell r="D838"/>
          <cell r="E838">
            <v>0</v>
          </cell>
          <cell r="F838" t="str">
            <v>Ch.ディケム</v>
          </cell>
          <cell r="G838">
            <v>2008</v>
          </cell>
          <cell r="H838" t="str">
            <v>白</v>
          </cell>
          <cell r="I838" t="str">
            <v/>
          </cell>
          <cell r="J838" t="str">
            <v>ソーテルヌ 第1 特別級</v>
          </cell>
          <cell r="K838">
            <v>750</v>
          </cell>
          <cell r="L838" t="str">
            <v>96点</v>
          </cell>
          <cell r="M838">
            <v>199</v>
          </cell>
          <cell r="N838">
            <v>132</v>
          </cell>
          <cell r="O838">
            <v>350</v>
          </cell>
          <cell r="P838">
            <v>26724.472000000002</v>
          </cell>
          <cell r="Q838">
            <v>93.75</v>
          </cell>
          <cell r="R838">
            <v>26968.222000000002</v>
          </cell>
          <cell r="S838">
            <v>31967.320000000003</v>
          </cell>
          <cell r="T838">
            <v>63900</v>
          </cell>
          <cell r="U838">
            <v>26759</v>
          </cell>
          <cell r="V838">
            <v>31681.176470588238</v>
          </cell>
          <cell r="W838">
            <v>63400</v>
          </cell>
          <cell r="X838">
            <v>65300</v>
          </cell>
        </row>
        <row r="839">
          <cell r="B839" t="str">
            <v>9R241711</v>
          </cell>
          <cell r="C839" t="str">
            <v>完売</v>
          </cell>
          <cell r="D839"/>
          <cell r="E839">
            <v>0</v>
          </cell>
          <cell r="F839" t="str">
            <v>Ch.ディケム</v>
          </cell>
          <cell r="G839">
            <v>2011</v>
          </cell>
          <cell r="H839" t="str">
            <v>白</v>
          </cell>
          <cell r="I839"/>
          <cell r="J839" t="str">
            <v>ソーテルヌ 第1特別級</v>
          </cell>
          <cell r="K839">
            <v>750</v>
          </cell>
          <cell r="L839" t="str">
            <v>９６点</v>
          </cell>
          <cell r="M839">
            <v>253</v>
          </cell>
          <cell r="N839">
            <v>132</v>
          </cell>
          <cell r="O839">
            <v>350</v>
          </cell>
          <cell r="P839">
            <v>33880.983999999997</v>
          </cell>
          <cell r="Q839">
            <v>93.75</v>
          </cell>
          <cell r="R839">
            <v>34124.733999999997</v>
          </cell>
          <cell r="S839">
            <v>40386.745882352938</v>
          </cell>
          <cell r="T839">
            <v>80800</v>
          </cell>
          <cell r="U839">
            <v>34825.5</v>
          </cell>
          <cell r="V839">
            <v>41171.176470588238</v>
          </cell>
          <cell r="W839">
            <v>82300</v>
          </cell>
          <cell r="X839">
            <v>79200</v>
          </cell>
        </row>
        <row r="840">
          <cell r="B840" t="str">
            <v>9R241714</v>
          </cell>
          <cell r="C840" t="str">
            <v>完売</v>
          </cell>
          <cell r="D840"/>
          <cell r="E840">
            <v>0</v>
          </cell>
          <cell r="F840" t="str">
            <v>Ch.ディケム</v>
          </cell>
          <cell r="G840">
            <v>2014</v>
          </cell>
          <cell r="H840" t="str">
            <v>白</v>
          </cell>
          <cell r="I840" t="str">
            <v/>
          </cell>
          <cell r="J840" t="str">
            <v>ソーテルヌ 第1特別級</v>
          </cell>
          <cell r="K840">
            <v>750</v>
          </cell>
          <cell r="L840" t="str">
            <v>９８点(WS)</v>
          </cell>
          <cell r="M840">
            <v>258</v>
          </cell>
          <cell r="N840">
            <v>132</v>
          </cell>
          <cell r="O840">
            <v>350</v>
          </cell>
          <cell r="P840">
            <v>34543.624000000003</v>
          </cell>
          <cell r="Q840">
            <v>93.75</v>
          </cell>
          <cell r="R840">
            <v>34787.374000000003</v>
          </cell>
          <cell r="S840">
            <v>41166.322352941184</v>
          </cell>
          <cell r="T840">
            <v>82300</v>
          </cell>
          <cell r="U840">
            <v>35726.5</v>
          </cell>
          <cell r="V840">
            <v>42231.176470588238</v>
          </cell>
          <cell r="W840">
            <v>84500</v>
          </cell>
          <cell r="X840">
            <v>80000</v>
          </cell>
        </row>
        <row r="841">
          <cell r="B841" t="str">
            <v>9R241715</v>
          </cell>
          <cell r="C841" t="str">
            <v>完売</v>
          </cell>
          <cell r="D841"/>
          <cell r="E841">
            <v>0</v>
          </cell>
          <cell r="F841" t="str">
            <v>Ch.ディケム</v>
          </cell>
          <cell r="G841">
            <v>2015</v>
          </cell>
          <cell r="H841" t="str">
            <v>白</v>
          </cell>
          <cell r="I841" t="str">
            <v/>
          </cell>
          <cell r="J841" t="str">
            <v>ソーテルヌ 第1特別級</v>
          </cell>
          <cell r="K841">
            <v>750</v>
          </cell>
          <cell r="L841" t="str">
            <v>１００点</v>
          </cell>
          <cell r="M841">
            <v>260</v>
          </cell>
          <cell r="N841">
            <v>132</v>
          </cell>
          <cell r="O841">
            <v>350</v>
          </cell>
          <cell r="P841">
            <v>34808.68</v>
          </cell>
          <cell r="Q841">
            <v>93.75</v>
          </cell>
          <cell r="R841">
            <v>35052.43</v>
          </cell>
          <cell r="S841">
            <v>41478.152941176471</v>
          </cell>
          <cell r="T841">
            <v>83000</v>
          </cell>
          <cell r="U841">
            <v>31714</v>
          </cell>
          <cell r="V841">
            <v>37510.588235294119</v>
          </cell>
          <cell r="W841">
            <v>75000</v>
          </cell>
          <cell r="X841">
            <v>76500</v>
          </cell>
        </row>
        <row r="842">
          <cell r="B842" t="str">
            <v>9R241716</v>
          </cell>
          <cell r="C842" t="str">
            <v>完売</v>
          </cell>
          <cell r="D842"/>
          <cell r="E842">
            <v>0</v>
          </cell>
          <cell r="F842" t="str">
            <v>Ch.ディケム</v>
          </cell>
          <cell r="G842">
            <v>2016</v>
          </cell>
          <cell r="H842" t="str">
            <v>白</v>
          </cell>
          <cell r="I842" t="str">
            <v/>
          </cell>
          <cell r="J842" t="str">
            <v>ソーテルヌ 第1特別級</v>
          </cell>
          <cell r="K842">
            <v>750</v>
          </cell>
          <cell r="L842" t="str">
            <v>９５－９７点</v>
          </cell>
          <cell r="M842">
            <v>250</v>
          </cell>
          <cell r="N842">
            <v>132</v>
          </cell>
          <cell r="O842">
            <v>350</v>
          </cell>
          <cell r="P842">
            <v>33483.4</v>
          </cell>
          <cell r="Q842">
            <v>93.75</v>
          </cell>
          <cell r="R842">
            <v>33727.15</v>
          </cell>
          <cell r="S842">
            <v>39919</v>
          </cell>
          <cell r="T842">
            <v>79800</v>
          </cell>
          <cell r="U842">
            <v>30508</v>
          </cell>
          <cell r="V842">
            <v>36091.764705882357</v>
          </cell>
          <cell r="W842">
            <v>72200</v>
          </cell>
          <cell r="X842">
            <v>73500</v>
          </cell>
        </row>
        <row r="843">
          <cell r="B843" t="str">
            <v>9R241717</v>
          </cell>
          <cell r="C843">
            <v>3</v>
          </cell>
          <cell r="D843"/>
          <cell r="E843">
            <v>3</v>
          </cell>
          <cell r="F843" t="str">
            <v>Ch.ディケム</v>
          </cell>
          <cell r="G843">
            <v>2017</v>
          </cell>
          <cell r="H843" t="str">
            <v>白</v>
          </cell>
          <cell r="I843" t="str">
            <v/>
          </cell>
          <cell r="J843" t="str">
            <v>ソーテルヌ 第1 特別級</v>
          </cell>
          <cell r="K843">
            <v>750</v>
          </cell>
          <cell r="L843"/>
          <cell r="M843">
            <v>270</v>
          </cell>
          <cell r="N843">
            <v>132</v>
          </cell>
          <cell r="O843">
            <v>350</v>
          </cell>
          <cell r="P843">
            <v>36133.96</v>
          </cell>
          <cell r="Q843">
            <v>93.75</v>
          </cell>
          <cell r="R843">
            <v>36377.71</v>
          </cell>
          <cell r="S843">
            <v>43037.305882352943</v>
          </cell>
          <cell r="T843">
            <v>86100</v>
          </cell>
          <cell r="U843">
            <v>36699.25</v>
          </cell>
          <cell r="V843">
            <v>43375.588235294119</v>
          </cell>
          <cell r="W843">
            <v>86800</v>
          </cell>
          <cell r="X843">
            <v>89500</v>
          </cell>
        </row>
        <row r="844">
          <cell r="B844" t="str">
            <v>9R241718</v>
          </cell>
          <cell r="C844">
            <v>2</v>
          </cell>
          <cell r="D844"/>
          <cell r="E844">
            <v>4</v>
          </cell>
          <cell r="F844" t="str">
            <v>Ch.ディケム</v>
          </cell>
          <cell r="G844">
            <v>2018</v>
          </cell>
          <cell r="H844" t="str">
            <v>白</v>
          </cell>
          <cell r="I844" t="str">
            <v/>
          </cell>
          <cell r="J844" t="str">
            <v>ソーテルヌ 第1 特別級</v>
          </cell>
          <cell r="K844">
            <v>750</v>
          </cell>
          <cell r="L844"/>
          <cell r="M844">
            <v>225</v>
          </cell>
          <cell r="N844">
            <v>132</v>
          </cell>
          <cell r="O844">
            <v>350</v>
          </cell>
          <cell r="P844">
            <v>30170.2</v>
          </cell>
          <cell r="Q844">
            <v>93.75</v>
          </cell>
          <cell r="R844">
            <v>30413.95</v>
          </cell>
          <cell r="S844">
            <v>36021.117647058825</v>
          </cell>
          <cell r="T844">
            <v>72000</v>
          </cell>
          <cell r="U844">
            <v>30159.75</v>
          </cell>
          <cell r="V844">
            <v>35682.058823529413</v>
          </cell>
          <cell r="W844">
            <v>71400</v>
          </cell>
          <cell r="X844">
            <v>73500</v>
          </cell>
        </row>
        <row r="845">
          <cell r="B845" t="str">
            <v>9R242798</v>
          </cell>
          <cell r="C845" t="str">
            <v>完売</v>
          </cell>
          <cell r="D845"/>
          <cell r="E845">
            <v>0</v>
          </cell>
          <cell r="F845" t="str">
            <v>Ch.ディケム【ハーフ】</v>
          </cell>
          <cell r="G845">
            <v>1998</v>
          </cell>
          <cell r="H845" t="str">
            <v>白</v>
          </cell>
          <cell r="I845"/>
          <cell r="J845" t="str">
            <v>ソーテルヌ 第1特別級</v>
          </cell>
          <cell r="K845">
            <v>375</v>
          </cell>
          <cell r="L845" t="str">
            <v>91点</v>
          </cell>
          <cell r="M845">
            <v>115</v>
          </cell>
          <cell r="N845">
            <v>132</v>
          </cell>
          <cell r="O845">
            <v>175</v>
          </cell>
          <cell r="P845">
            <v>15416.42</v>
          </cell>
          <cell r="Q845">
            <v>46.875</v>
          </cell>
          <cell r="R845">
            <v>15583.295</v>
          </cell>
          <cell r="S845">
            <v>18573.28823529412</v>
          </cell>
          <cell r="T845">
            <v>37100</v>
          </cell>
          <cell r="U845">
            <v>15128.14</v>
          </cell>
          <cell r="V845">
            <v>17997.811764705883</v>
          </cell>
          <cell r="W845">
            <v>36000</v>
          </cell>
          <cell r="X845">
            <v>36300</v>
          </cell>
        </row>
        <row r="846">
          <cell r="B846" t="str">
            <v>9R242799</v>
          </cell>
          <cell r="C846" t="str">
            <v>完売</v>
          </cell>
          <cell r="D846"/>
          <cell r="E846">
            <v>0</v>
          </cell>
          <cell r="F846" t="str">
            <v>Ch.ディケム【ハーフ】</v>
          </cell>
          <cell r="G846">
            <v>1999</v>
          </cell>
          <cell r="H846" t="str">
            <v>白</v>
          </cell>
          <cell r="I846"/>
          <cell r="J846" t="str">
            <v>ソーテルヌ 第1特別級</v>
          </cell>
          <cell r="K846">
            <v>375</v>
          </cell>
          <cell r="L846" t="str">
            <v>９２点</v>
          </cell>
          <cell r="M846">
            <v>86</v>
          </cell>
          <cell r="N846">
            <v>132</v>
          </cell>
          <cell r="O846">
            <v>175</v>
          </cell>
          <cell r="P846">
            <v>11573.108</v>
          </cell>
          <cell r="Q846">
            <v>46.875</v>
          </cell>
          <cell r="R846">
            <v>11739.983</v>
          </cell>
          <cell r="S846">
            <v>14051.744705882353</v>
          </cell>
          <cell r="T846">
            <v>28100</v>
          </cell>
          <cell r="U846">
            <v>14838</v>
          </cell>
          <cell r="V846">
            <v>17656.470588235294</v>
          </cell>
          <cell r="W846">
            <v>35300</v>
          </cell>
          <cell r="X846">
            <v>34000</v>
          </cell>
        </row>
        <row r="847">
          <cell r="B847" t="str">
            <v>9R242704</v>
          </cell>
          <cell r="C847" t="str">
            <v>完売</v>
          </cell>
          <cell r="D847"/>
          <cell r="E847">
            <v>0</v>
          </cell>
          <cell r="F847" t="str">
            <v>Ch.ディケム【ハーフ】</v>
          </cell>
          <cell r="G847">
            <v>2004</v>
          </cell>
          <cell r="H847" t="str">
            <v>白</v>
          </cell>
          <cell r="I847"/>
          <cell r="J847" t="str">
            <v>ソーテルヌ 第1特別級</v>
          </cell>
          <cell r="K847">
            <v>375</v>
          </cell>
          <cell r="L847" t="str">
            <v>９２点</v>
          </cell>
          <cell r="M847">
            <v>110</v>
          </cell>
          <cell r="N847">
            <v>132</v>
          </cell>
          <cell r="O847">
            <v>175</v>
          </cell>
          <cell r="P847">
            <v>14753.78</v>
          </cell>
          <cell r="Q847">
            <v>46.875</v>
          </cell>
          <cell r="R847">
            <v>14920.655000000001</v>
          </cell>
          <cell r="S847">
            <v>17793.711764705884</v>
          </cell>
          <cell r="T847">
            <v>35600</v>
          </cell>
          <cell r="U847">
            <v>13314.5</v>
          </cell>
          <cell r="V847">
            <v>15864.117647058823</v>
          </cell>
          <cell r="W847">
            <v>31700</v>
          </cell>
          <cell r="X847">
            <v>32800</v>
          </cell>
        </row>
        <row r="848">
          <cell r="B848" t="str">
            <v>9R242705</v>
          </cell>
          <cell r="C848">
            <v>2</v>
          </cell>
          <cell r="D848"/>
          <cell r="E848">
            <v>2</v>
          </cell>
          <cell r="F848" t="str">
            <v>Ch.ディケム【ハーフ】</v>
          </cell>
          <cell r="G848">
            <v>2005</v>
          </cell>
          <cell r="H848" t="str">
            <v>白</v>
          </cell>
          <cell r="I848"/>
          <cell r="J848" t="str">
            <v>ソーテルヌ 第1特別級</v>
          </cell>
          <cell r="K848">
            <v>375</v>
          </cell>
          <cell r="L848" t="str">
            <v>97点</v>
          </cell>
          <cell r="M848">
            <v>127.60000000000001</v>
          </cell>
          <cell r="N848">
            <v>132</v>
          </cell>
          <cell r="O848">
            <v>175</v>
          </cell>
          <cell r="P848">
            <v>17086.272800000002</v>
          </cell>
          <cell r="Q848">
            <v>46.875</v>
          </cell>
          <cell r="R848">
            <v>17253.147800000002</v>
          </cell>
          <cell r="S848">
            <v>20537.820941176473</v>
          </cell>
          <cell r="T848">
            <v>41100</v>
          </cell>
          <cell r="U848">
            <v>16800.5</v>
          </cell>
          <cell r="V848">
            <v>19965.294117647059</v>
          </cell>
          <cell r="W848">
            <v>39900</v>
          </cell>
          <cell r="X848">
            <v>54800</v>
          </cell>
        </row>
        <row r="849">
          <cell r="B849" t="str">
            <v>9R242710</v>
          </cell>
          <cell r="C849" t="str">
            <v>完売</v>
          </cell>
          <cell r="D849"/>
          <cell r="E849">
            <v>0</v>
          </cell>
          <cell r="F849" t="str">
            <v>Ch.ディケム【ハーフ】</v>
          </cell>
          <cell r="G849">
            <v>2010</v>
          </cell>
          <cell r="H849" t="str">
            <v>白</v>
          </cell>
          <cell r="I849" t="str">
            <v/>
          </cell>
          <cell r="J849" t="str">
            <v>ソーテルヌ 第1特別級</v>
          </cell>
          <cell r="K849">
            <v>375</v>
          </cell>
          <cell r="L849" t="str">
            <v>98点</v>
          </cell>
          <cell r="M849">
            <v>165</v>
          </cell>
          <cell r="N849">
            <v>132</v>
          </cell>
          <cell r="O849">
            <v>175</v>
          </cell>
          <cell r="P849">
            <v>22042.82</v>
          </cell>
          <cell r="Q849">
            <v>46.875</v>
          </cell>
          <cell r="R849">
            <v>22209.695</v>
          </cell>
          <cell r="S849">
            <v>26369.052941176469</v>
          </cell>
          <cell r="T849">
            <v>52700</v>
          </cell>
          <cell r="U849">
            <v>22489</v>
          </cell>
          <cell r="V849">
            <v>26657.647058823532</v>
          </cell>
          <cell r="W849">
            <v>53300</v>
          </cell>
          <cell r="X849">
            <v>52700</v>
          </cell>
        </row>
        <row r="850">
          <cell r="B850" t="str">
            <v>9R242711</v>
          </cell>
          <cell r="C850" t="str">
            <v>完売</v>
          </cell>
          <cell r="D850"/>
          <cell r="E850">
            <v>0</v>
          </cell>
          <cell r="F850" t="str">
            <v>Ch.ディケム【ハーフ】</v>
          </cell>
          <cell r="G850">
            <v>2011</v>
          </cell>
          <cell r="H850" t="str">
            <v>白</v>
          </cell>
          <cell r="I850"/>
          <cell r="J850" t="str">
            <v>ソーテルヌ 第1特別級</v>
          </cell>
          <cell r="K850">
            <v>375</v>
          </cell>
          <cell r="L850" t="str">
            <v>９６－９８点</v>
          </cell>
          <cell r="M850">
            <v>125</v>
          </cell>
          <cell r="N850">
            <v>132</v>
          </cell>
          <cell r="O850">
            <v>175</v>
          </cell>
          <cell r="P850">
            <v>16741.7</v>
          </cell>
          <cell r="Q850">
            <v>46.875</v>
          </cell>
          <cell r="R850">
            <v>16908.575000000001</v>
          </cell>
          <cell r="S850">
            <v>20132.441176470591</v>
          </cell>
          <cell r="T850">
            <v>40300</v>
          </cell>
          <cell r="U850">
            <v>16445.75</v>
          </cell>
          <cell r="V850">
            <v>19547.941176470587</v>
          </cell>
          <cell r="W850">
            <v>39100</v>
          </cell>
          <cell r="X850">
            <v>41600</v>
          </cell>
        </row>
        <row r="851">
          <cell r="B851" t="str">
            <v>9R242714</v>
          </cell>
          <cell r="C851" t="str">
            <v>完売</v>
          </cell>
          <cell r="D851"/>
          <cell r="E851">
            <v>0</v>
          </cell>
          <cell r="F851" t="str">
            <v>Ch.ディケム【ハーフ】</v>
          </cell>
          <cell r="G851">
            <v>2014</v>
          </cell>
          <cell r="H851" t="str">
            <v>白</v>
          </cell>
          <cell r="I851" t="str">
            <v/>
          </cell>
          <cell r="J851" t="str">
            <v>ソーテルヌ 第1特別級</v>
          </cell>
          <cell r="K851">
            <v>375</v>
          </cell>
          <cell r="L851" t="str">
            <v>９８点(WS)</v>
          </cell>
          <cell r="M851">
            <v>127.6</v>
          </cell>
          <cell r="N851">
            <v>132</v>
          </cell>
          <cell r="O851">
            <v>175</v>
          </cell>
          <cell r="P851">
            <v>17086.272800000002</v>
          </cell>
          <cell r="Q851">
            <v>46.875</v>
          </cell>
          <cell r="R851">
            <v>17253.147800000002</v>
          </cell>
          <cell r="S851">
            <v>20537.820941176473</v>
          </cell>
          <cell r="T851">
            <v>41100</v>
          </cell>
          <cell r="U851">
            <v>16774</v>
          </cell>
          <cell r="V851">
            <v>19934.117647058825</v>
          </cell>
          <cell r="W851">
            <v>39900</v>
          </cell>
          <cell r="X851">
            <v>40000</v>
          </cell>
        </row>
        <row r="852">
          <cell r="B852" t="str">
            <v>9R242715</v>
          </cell>
          <cell r="C852">
            <v>6</v>
          </cell>
          <cell r="D852"/>
          <cell r="E852">
            <v>6</v>
          </cell>
          <cell r="F852" t="str">
            <v>Ch.ディケム【ハーフ】</v>
          </cell>
          <cell r="G852">
            <v>2015</v>
          </cell>
          <cell r="H852" t="str">
            <v>白</v>
          </cell>
          <cell r="I852" t="str">
            <v/>
          </cell>
          <cell r="J852" t="str">
            <v>ソーテルヌ 第1特別級</v>
          </cell>
          <cell r="K852">
            <v>375</v>
          </cell>
          <cell r="L852" t="str">
            <v>100点</v>
          </cell>
          <cell r="M852">
            <v>153.88999999999999</v>
          </cell>
          <cell r="N852">
            <v>132</v>
          </cell>
          <cell r="O852">
            <v>175</v>
          </cell>
          <cell r="P852">
            <v>20570.433919999999</v>
          </cell>
          <cell r="Q852">
            <v>46.875</v>
          </cell>
          <cell r="R852">
            <v>20737.308919999999</v>
          </cell>
          <cell r="S852">
            <v>24636.834023529413</v>
          </cell>
          <cell r="T852">
            <v>49300</v>
          </cell>
          <cell r="U852">
            <v>19663.72</v>
          </cell>
          <cell r="V852">
            <v>23333.78823529412</v>
          </cell>
          <cell r="W852">
            <v>46700</v>
          </cell>
          <cell r="X852">
            <v>48200</v>
          </cell>
        </row>
        <row r="853">
          <cell r="B853" t="str">
            <v>9R240981</v>
          </cell>
          <cell r="C853" t="str">
            <v>完売</v>
          </cell>
          <cell r="D853"/>
          <cell r="E853">
            <v>0</v>
          </cell>
          <cell r="F853" t="str">
            <v>Ch.ド・ファルグ</v>
          </cell>
          <cell r="G853">
            <v>1981</v>
          </cell>
          <cell r="H853" t="str">
            <v>白</v>
          </cell>
          <cell r="I853" t="str">
            <v>リュール・サルース家（ディケム）</v>
          </cell>
          <cell r="J853" t="str">
            <v>ソーテルヌ</v>
          </cell>
          <cell r="K853">
            <v>750</v>
          </cell>
          <cell r="L853" t="str">
            <v>９０点</v>
          </cell>
          <cell r="M853">
            <v>64</v>
          </cell>
          <cell r="N853">
            <v>132</v>
          </cell>
          <cell r="O853">
            <v>350</v>
          </cell>
          <cell r="P853">
            <v>8833.1920000000009</v>
          </cell>
          <cell r="Q853">
            <v>93.75</v>
          </cell>
          <cell r="R853">
            <v>9076.9420000000009</v>
          </cell>
          <cell r="S853">
            <v>10918.755294117649</v>
          </cell>
          <cell r="T853">
            <v>21800</v>
          </cell>
          <cell r="U853">
            <v>8804.5</v>
          </cell>
          <cell r="V853">
            <v>10558.235294117647</v>
          </cell>
          <cell r="W853">
            <v>21100</v>
          </cell>
          <cell r="X853">
            <v>22500</v>
          </cell>
        </row>
        <row r="854">
          <cell r="B854" t="str">
            <v>9R240985</v>
          </cell>
          <cell r="C854">
            <v>8</v>
          </cell>
          <cell r="D854"/>
          <cell r="E854">
            <v>8</v>
          </cell>
          <cell r="F854" t="str">
            <v>Ch.ド・ファルグ</v>
          </cell>
          <cell r="G854">
            <v>1985</v>
          </cell>
          <cell r="H854" t="str">
            <v>白</v>
          </cell>
          <cell r="I854" t="str">
            <v>リュール・サルース家（ディケム）</v>
          </cell>
          <cell r="J854" t="str">
            <v>ソーテルヌ</v>
          </cell>
          <cell r="K854">
            <v>750</v>
          </cell>
          <cell r="L854"/>
          <cell r="M854">
            <v>75</v>
          </cell>
          <cell r="N854">
            <v>132</v>
          </cell>
          <cell r="O854">
            <v>350</v>
          </cell>
          <cell r="P854">
            <v>10291</v>
          </cell>
          <cell r="Q854">
            <v>93.75</v>
          </cell>
          <cell r="R854">
            <v>10534.75</v>
          </cell>
          <cell r="S854">
            <v>12633.823529411766</v>
          </cell>
          <cell r="T854">
            <v>25300</v>
          </cell>
          <cell r="U854">
            <v>9933.66</v>
          </cell>
          <cell r="V854">
            <v>11886.658823529411</v>
          </cell>
          <cell r="W854">
            <v>23800</v>
          </cell>
          <cell r="X854">
            <v>25000</v>
          </cell>
        </row>
        <row r="855">
          <cell r="B855" t="str">
            <v>9R240997</v>
          </cell>
          <cell r="C855" t="str">
            <v>完売</v>
          </cell>
          <cell r="D855"/>
          <cell r="E855">
            <v>0</v>
          </cell>
          <cell r="F855" t="str">
            <v>Ch.ド・ファルグ</v>
          </cell>
          <cell r="G855">
            <v>1997</v>
          </cell>
          <cell r="H855" t="str">
            <v>白</v>
          </cell>
          <cell r="I855" t="str">
            <v>リュール・サルース家（ディケム）</v>
          </cell>
          <cell r="J855" t="str">
            <v>ソーテルヌ</v>
          </cell>
          <cell r="K855">
            <v>750</v>
          </cell>
          <cell r="L855"/>
          <cell r="M855">
            <v>62</v>
          </cell>
          <cell r="N855">
            <v>132</v>
          </cell>
          <cell r="O855">
            <v>350</v>
          </cell>
          <cell r="P855">
            <v>8568.1360000000004</v>
          </cell>
          <cell r="Q855">
            <v>93.75</v>
          </cell>
          <cell r="R855">
            <v>8811.8860000000004</v>
          </cell>
          <cell r="S855">
            <v>10606.924705882353</v>
          </cell>
          <cell r="T855">
            <v>21200</v>
          </cell>
          <cell r="U855">
            <v>8216.66</v>
          </cell>
          <cell r="V855">
            <v>9866.6588235294112</v>
          </cell>
          <cell r="W855">
            <v>19700</v>
          </cell>
          <cell r="X855">
            <v>21800</v>
          </cell>
        </row>
        <row r="856">
          <cell r="B856" t="str">
            <v>9R240902</v>
          </cell>
          <cell r="C856" t="str">
            <v>完売</v>
          </cell>
          <cell r="D856"/>
          <cell r="E856">
            <v>0</v>
          </cell>
          <cell r="F856" t="str">
            <v>Ch.ド・ファルグ</v>
          </cell>
          <cell r="G856">
            <v>2002</v>
          </cell>
          <cell r="H856" t="str">
            <v>白</v>
          </cell>
          <cell r="I856" t="str">
            <v>リュール・サルース家（ディケム）</v>
          </cell>
          <cell r="J856" t="str">
            <v>ソーテルヌ</v>
          </cell>
          <cell r="K856">
            <v>750</v>
          </cell>
          <cell r="L856" t="str">
            <v>９２－９４点</v>
          </cell>
          <cell r="M856">
            <v>42</v>
          </cell>
          <cell r="N856">
            <v>132</v>
          </cell>
          <cell r="O856">
            <v>350</v>
          </cell>
          <cell r="P856">
            <v>5917.576</v>
          </cell>
          <cell r="Q856">
            <v>93.75</v>
          </cell>
          <cell r="R856">
            <v>6161.326</v>
          </cell>
          <cell r="S856">
            <v>7488.6188235294121</v>
          </cell>
          <cell r="T856">
            <v>15000</v>
          </cell>
          <cell r="U856">
            <v>5898</v>
          </cell>
          <cell r="V856">
            <v>7138.8235294117649</v>
          </cell>
          <cell r="W856">
            <v>14300</v>
          </cell>
          <cell r="X856">
            <v>15000</v>
          </cell>
        </row>
        <row r="857">
          <cell r="B857" t="str">
            <v>9R240906</v>
          </cell>
          <cell r="C857" t="str">
            <v>完売</v>
          </cell>
          <cell r="D857"/>
          <cell r="E857">
            <v>0</v>
          </cell>
          <cell r="F857" t="str">
            <v>Ch.ド・ファルグ</v>
          </cell>
          <cell r="G857">
            <v>2006</v>
          </cell>
          <cell r="H857" t="str">
            <v>白</v>
          </cell>
          <cell r="I857" t="str">
            <v>リュール・サルース家（ディケム）</v>
          </cell>
          <cell r="J857" t="str">
            <v>ソーテルヌ</v>
          </cell>
          <cell r="K857">
            <v>750</v>
          </cell>
          <cell r="L857" t="str">
            <v>９４－９６点</v>
          </cell>
          <cell r="M857">
            <v>60</v>
          </cell>
          <cell r="N857">
            <v>132</v>
          </cell>
          <cell r="O857">
            <v>350</v>
          </cell>
          <cell r="P857">
            <v>8303.08</v>
          </cell>
          <cell r="Q857">
            <v>93.75</v>
          </cell>
          <cell r="R857">
            <v>8546.83</v>
          </cell>
          <cell r="S857">
            <v>10295.094117647059</v>
          </cell>
          <cell r="T857">
            <v>20600</v>
          </cell>
          <cell r="U857">
            <v>8726.2000000000007</v>
          </cell>
          <cell r="V857">
            <v>10466.117647058825</v>
          </cell>
          <cell r="W857">
            <v>20900</v>
          </cell>
          <cell r="X857">
            <v>21000</v>
          </cell>
        </row>
        <row r="858">
          <cell r="B858" t="str">
            <v>9R240907</v>
          </cell>
          <cell r="C858" t="str">
            <v>完売</v>
          </cell>
          <cell r="D858"/>
          <cell r="E858">
            <v>0</v>
          </cell>
          <cell r="F858" t="str">
            <v>Ch.ド・ファルグ</v>
          </cell>
          <cell r="G858">
            <v>2007</v>
          </cell>
          <cell r="H858" t="str">
            <v>白</v>
          </cell>
          <cell r="I858" t="str">
            <v>リュール・サルース家（ディケム）</v>
          </cell>
          <cell r="J858" t="str">
            <v>ソーテルヌ</v>
          </cell>
          <cell r="K858">
            <v>750</v>
          </cell>
          <cell r="L858" t="str">
            <v xml:space="preserve">９５点 </v>
          </cell>
          <cell r="M858">
            <v>72</v>
          </cell>
          <cell r="N858">
            <v>132</v>
          </cell>
          <cell r="O858">
            <v>350</v>
          </cell>
          <cell r="P858">
            <v>9893.4159999999993</v>
          </cell>
          <cell r="Q858">
            <v>93.75</v>
          </cell>
          <cell r="R858">
            <v>10137.165999999999</v>
          </cell>
          <cell r="S858">
            <v>12166.077647058823</v>
          </cell>
          <cell r="T858">
            <v>24300</v>
          </cell>
          <cell r="U858">
            <v>8081.75</v>
          </cell>
          <cell r="V858">
            <v>9707.9411764705892</v>
          </cell>
          <cell r="W858">
            <v>19400</v>
          </cell>
          <cell r="X858">
            <v>20300</v>
          </cell>
        </row>
        <row r="859">
          <cell r="B859" t="str">
            <v>9R241901</v>
          </cell>
          <cell r="C859" t="str">
            <v>完売</v>
          </cell>
          <cell r="D859"/>
          <cell r="E859">
            <v>0</v>
          </cell>
          <cell r="F859" t="str">
            <v>Ch.ド・ファルグ【ハーフ】</v>
          </cell>
          <cell r="G859">
            <v>2001</v>
          </cell>
          <cell r="H859" t="str">
            <v>白</v>
          </cell>
          <cell r="I859" t="str">
            <v>リュール・サルース家（ディケム）</v>
          </cell>
          <cell r="J859" t="str">
            <v>ソーテルヌ</v>
          </cell>
          <cell r="K859">
            <v>375</v>
          </cell>
          <cell r="L859" t="str">
            <v>９４－９６点</v>
          </cell>
          <cell r="M859">
            <v>60</v>
          </cell>
          <cell r="N859">
            <v>132</v>
          </cell>
          <cell r="O859">
            <v>175</v>
          </cell>
          <cell r="P859">
            <v>8127.38</v>
          </cell>
          <cell r="Q859">
            <v>46.875</v>
          </cell>
          <cell r="R859">
            <v>8294.255000000001</v>
          </cell>
          <cell r="S859">
            <v>9997.9470588235308</v>
          </cell>
          <cell r="T859">
            <v>20000</v>
          </cell>
          <cell r="U859">
            <v>0</v>
          </cell>
          <cell r="V859">
            <v>200</v>
          </cell>
          <cell r="W859">
            <v>400</v>
          </cell>
          <cell r="X859">
            <v>15500</v>
          </cell>
        </row>
        <row r="860">
          <cell r="B860" t="str">
            <v>9R243607</v>
          </cell>
          <cell r="C860" t="str">
            <v>完売</v>
          </cell>
          <cell r="D860"/>
          <cell r="E860">
            <v>0</v>
          </cell>
          <cell r="F860" t="str">
            <v>Ch.ド・ミラ</v>
          </cell>
          <cell r="G860">
            <v>2007</v>
          </cell>
          <cell r="H860" t="str">
            <v>白</v>
          </cell>
          <cell r="I860"/>
          <cell r="J860" t="str">
            <v>ソーテルヌ 第2級</v>
          </cell>
          <cell r="K860">
            <v>750</v>
          </cell>
          <cell r="L860" t="str">
            <v>９４点</v>
          </cell>
          <cell r="M860">
            <v>21.5</v>
          </cell>
          <cell r="N860">
            <v>132</v>
          </cell>
          <cell r="O860">
            <v>350</v>
          </cell>
          <cell r="P860">
            <v>3200.752</v>
          </cell>
          <cell r="Q860">
            <v>93.75</v>
          </cell>
          <cell r="R860">
            <v>3444.502</v>
          </cell>
          <cell r="S860">
            <v>4292.3552941176476</v>
          </cell>
          <cell r="T860">
            <v>8600</v>
          </cell>
          <cell r="U860">
            <v>2508.58</v>
          </cell>
          <cell r="V860">
            <v>3151.2705882352943</v>
          </cell>
          <cell r="W860">
            <v>6300</v>
          </cell>
          <cell r="X860">
            <v>6800</v>
          </cell>
        </row>
        <row r="861">
          <cell r="B861" t="str">
            <v>9R241403</v>
          </cell>
          <cell r="C861" t="str">
            <v>完売</v>
          </cell>
          <cell r="D861"/>
          <cell r="E861">
            <v>0</v>
          </cell>
          <cell r="F861" t="str">
            <v>Ch.ド・レイヌ・ヴィニョー</v>
          </cell>
          <cell r="G861">
            <v>2003</v>
          </cell>
          <cell r="H861" t="str">
            <v>白</v>
          </cell>
          <cell r="I861" t="str">
            <v/>
          </cell>
          <cell r="J861" t="str">
            <v>ソーテルヌ 第1級</v>
          </cell>
          <cell r="K861">
            <v>750</v>
          </cell>
          <cell r="L861" t="str">
            <v>89点</v>
          </cell>
          <cell r="M861">
            <v>19</v>
          </cell>
          <cell r="N861">
            <v>132</v>
          </cell>
          <cell r="O861">
            <v>350</v>
          </cell>
          <cell r="P861">
            <v>2869.4319999999998</v>
          </cell>
          <cell r="Q861">
            <v>93.75</v>
          </cell>
          <cell r="R861">
            <v>3113.1819999999998</v>
          </cell>
          <cell r="S861">
            <v>3902.5670588235294</v>
          </cell>
          <cell r="T861">
            <v>7800</v>
          </cell>
          <cell r="U861">
            <v>3253.71</v>
          </cell>
          <cell r="V861">
            <v>4027.8941176470589</v>
          </cell>
          <cell r="W861">
            <v>8100</v>
          </cell>
          <cell r="X861">
            <v>8300</v>
          </cell>
        </row>
        <row r="862">
          <cell r="B862" t="str">
            <v>9R240478</v>
          </cell>
          <cell r="C862" t="e">
            <v>#N/A</v>
          </cell>
          <cell r="D862"/>
          <cell r="E862" t="e">
            <v>#N/A</v>
          </cell>
          <cell r="F862" t="str">
            <v>Ch.ドゥ・マル・ブラン</v>
          </cell>
          <cell r="G862">
            <v>1978</v>
          </cell>
          <cell r="H862" t="str">
            <v>白</v>
          </cell>
          <cell r="I862"/>
          <cell r="J862" t="str">
            <v>ソーテルヌ 第2級</v>
          </cell>
          <cell r="K862">
            <v>750</v>
          </cell>
          <cell r="L862"/>
          <cell r="M862">
            <v>40</v>
          </cell>
          <cell r="N862">
            <v>132</v>
          </cell>
          <cell r="O862">
            <v>350</v>
          </cell>
          <cell r="P862">
            <v>5652.52</v>
          </cell>
          <cell r="Q862">
            <v>93.75</v>
          </cell>
          <cell r="R862">
            <v>5896.27</v>
          </cell>
          <cell r="S862">
            <v>7176.7882352941187</v>
          </cell>
          <cell r="T862">
            <v>14400</v>
          </cell>
          <cell r="U862" t="e">
            <v>#N/A</v>
          </cell>
          <cell r="V862" t="e">
            <v>#N/A</v>
          </cell>
          <cell r="W862" t="e">
            <v>#N/A</v>
          </cell>
          <cell r="X862">
            <v>12000</v>
          </cell>
        </row>
        <row r="863">
          <cell r="B863" t="str">
            <v>9R240497</v>
          </cell>
          <cell r="C863" t="str">
            <v>完売</v>
          </cell>
          <cell r="D863"/>
          <cell r="E863">
            <v>0</v>
          </cell>
          <cell r="F863" t="str">
            <v>Ch.ドゥ・マル・ブラン</v>
          </cell>
          <cell r="G863">
            <v>1997</v>
          </cell>
          <cell r="H863" t="str">
            <v>白</v>
          </cell>
          <cell r="I863"/>
          <cell r="J863" t="str">
            <v>ソーテルヌ 第2級</v>
          </cell>
          <cell r="K863">
            <v>750</v>
          </cell>
          <cell r="L863"/>
          <cell r="M863">
            <v>22.872340425531917</v>
          </cell>
          <cell r="N863">
            <v>132</v>
          </cell>
          <cell r="O863">
            <v>350</v>
          </cell>
          <cell r="P863">
            <v>3382.6255319148936</v>
          </cell>
          <cell r="Q863">
            <v>93.75</v>
          </cell>
          <cell r="R863">
            <v>3626.3755319148936</v>
          </cell>
          <cell r="S863">
            <v>4506.3241551939927</v>
          </cell>
          <cell r="T863">
            <v>9000</v>
          </cell>
          <cell r="U863">
            <v>0</v>
          </cell>
          <cell r="V863">
            <v>200</v>
          </cell>
          <cell r="W863">
            <v>400</v>
          </cell>
          <cell r="X863">
            <v>8000</v>
          </cell>
        </row>
        <row r="864">
          <cell r="B864" t="str">
            <v>9R244515</v>
          </cell>
          <cell r="C864">
            <v>13</v>
          </cell>
          <cell r="D864"/>
          <cell r="E864">
            <v>13</v>
          </cell>
          <cell r="F864" t="str">
            <v>Ch.ドワジ・ヴェドリーヌ【ハーフ】</v>
          </cell>
          <cell r="G864">
            <v>2015</v>
          </cell>
          <cell r="H864" t="str">
            <v>白</v>
          </cell>
          <cell r="I864"/>
          <cell r="J864" t="str">
            <v>ソーテルヌ 第2級</v>
          </cell>
          <cell r="K864">
            <v>375</v>
          </cell>
          <cell r="L864" t="str">
            <v/>
          </cell>
          <cell r="M864">
            <v>12.5</v>
          </cell>
          <cell r="N864">
            <v>132</v>
          </cell>
          <cell r="O864">
            <v>175</v>
          </cell>
          <cell r="P864">
            <v>1832.3</v>
          </cell>
          <cell r="Q864">
            <v>46.875</v>
          </cell>
          <cell r="R864">
            <v>1999.175</v>
          </cell>
          <cell r="S864">
            <v>2591.9705882352941</v>
          </cell>
          <cell r="T864">
            <v>5200</v>
          </cell>
          <cell r="U864">
            <v>2400.5300000000002</v>
          </cell>
          <cell r="V864">
            <v>3024.1529411764709</v>
          </cell>
          <cell r="W864">
            <v>6000</v>
          </cell>
          <cell r="X864">
            <v>6000</v>
          </cell>
        </row>
        <row r="865">
          <cell r="B865" t="str">
            <v>9R244003</v>
          </cell>
          <cell r="C865" t="str">
            <v>完売</v>
          </cell>
          <cell r="D865"/>
          <cell r="E865">
            <v>0</v>
          </cell>
          <cell r="F865" t="str">
            <v>Ch.ドワジ・ヴェドリーヌ</v>
          </cell>
          <cell r="G865">
            <v>2003</v>
          </cell>
          <cell r="H865" t="str">
            <v>白</v>
          </cell>
          <cell r="I865"/>
          <cell r="J865" t="str">
            <v>ソーテルヌ 第2級</v>
          </cell>
          <cell r="K865">
            <v>750</v>
          </cell>
          <cell r="L865" t="str">
            <v>９０点</v>
          </cell>
          <cell r="M865">
            <v>23</v>
          </cell>
          <cell r="N865">
            <v>132</v>
          </cell>
          <cell r="O865">
            <v>350</v>
          </cell>
          <cell r="P865">
            <v>3399.5439999999999</v>
          </cell>
          <cell r="Q865">
            <v>93.75</v>
          </cell>
          <cell r="R865">
            <v>3643.2939999999999</v>
          </cell>
          <cell r="S865">
            <v>4526.2282352941174</v>
          </cell>
          <cell r="T865">
            <v>9100</v>
          </cell>
          <cell r="U865">
            <v>3449</v>
          </cell>
          <cell r="V865">
            <v>4257.6470588235297</v>
          </cell>
          <cell r="W865">
            <v>8500</v>
          </cell>
          <cell r="X865">
            <v>8200</v>
          </cell>
        </row>
        <row r="866">
          <cell r="B866" t="str">
            <v>9R244014</v>
          </cell>
          <cell r="C866">
            <v>3</v>
          </cell>
          <cell r="D866"/>
          <cell r="E866">
            <v>3</v>
          </cell>
          <cell r="F866" t="str">
            <v>Ch.ドワジ・ヴェドリーヌ</v>
          </cell>
          <cell r="G866">
            <v>2014</v>
          </cell>
          <cell r="H866" t="str">
            <v xml:space="preserve">白 </v>
          </cell>
          <cell r="I866"/>
          <cell r="J866" t="str">
            <v>ソーテルヌ 第2級</v>
          </cell>
          <cell r="K866">
            <v>750</v>
          </cell>
          <cell r="L866" t="str">
            <v/>
          </cell>
          <cell r="M866">
            <v>20</v>
          </cell>
          <cell r="N866">
            <v>132</v>
          </cell>
          <cell r="O866">
            <v>350</v>
          </cell>
          <cell r="P866">
            <v>3001.96</v>
          </cell>
          <cell r="Q866">
            <v>93.75</v>
          </cell>
          <cell r="R866">
            <v>3245.71</v>
          </cell>
          <cell r="S866">
            <v>4058.4823529411765</v>
          </cell>
          <cell r="T866">
            <v>8100</v>
          </cell>
          <cell r="U866">
            <v>3328.75</v>
          </cell>
          <cell r="V866">
            <v>4116.176470588236</v>
          </cell>
          <cell r="W866">
            <v>8200</v>
          </cell>
          <cell r="X866">
            <v>7800</v>
          </cell>
        </row>
        <row r="867">
          <cell r="B867" t="str">
            <v>9R244016</v>
          </cell>
          <cell r="C867" t="str">
            <v>完売</v>
          </cell>
          <cell r="D867"/>
          <cell r="E867">
            <v>0</v>
          </cell>
          <cell r="F867" t="str">
            <v>Ch.ドワジ・ヴェドリーヌ</v>
          </cell>
          <cell r="G867">
            <v>2016</v>
          </cell>
          <cell r="H867" t="str">
            <v>白</v>
          </cell>
          <cell r="I867"/>
          <cell r="J867" t="str">
            <v>ソーテルヌ 第2級</v>
          </cell>
          <cell r="K867">
            <v>750</v>
          </cell>
          <cell r="L867"/>
          <cell r="M867">
            <v>21</v>
          </cell>
          <cell r="N867">
            <v>132</v>
          </cell>
          <cell r="O867">
            <v>350</v>
          </cell>
          <cell r="P867">
            <v>3134.4879999999998</v>
          </cell>
          <cell r="Q867">
            <v>93.75</v>
          </cell>
          <cell r="R867">
            <v>3378.2379999999998</v>
          </cell>
          <cell r="S867">
            <v>4214.3976470588241</v>
          </cell>
          <cell r="T867">
            <v>8400</v>
          </cell>
          <cell r="U867">
            <v>3273</v>
          </cell>
          <cell r="V867">
            <v>4050.5882352941176</v>
          </cell>
          <cell r="W867">
            <v>8100</v>
          </cell>
          <cell r="X867">
            <v>7800</v>
          </cell>
        </row>
        <row r="868">
          <cell r="B868" t="str">
            <v>9R243103</v>
          </cell>
          <cell r="C868" t="str">
            <v>完売</v>
          </cell>
          <cell r="D868"/>
          <cell r="E868">
            <v>0</v>
          </cell>
          <cell r="F868" t="str">
            <v>Ch.ドワジ・デーヌ</v>
          </cell>
          <cell r="G868">
            <v>2003</v>
          </cell>
          <cell r="H868" t="str">
            <v>白</v>
          </cell>
          <cell r="I868"/>
          <cell r="J868" t="str">
            <v>ソーテルヌ 第2級</v>
          </cell>
          <cell r="K868">
            <v>750</v>
          </cell>
          <cell r="L868"/>
          <cell r="M868"/>
          <cell r="N868">
            <v>132</v>
          </cell>
          <cell r="O868">
            <v>350</v>
          </cell>
          <cell r="P868">
            <v>351.4</v>
          </cell>
          <cell r="Q868">
            <v>52.709999999999994</v>
          </cell>
          <cell r="R868">
            <v>554.1099999999999</v>
          </cell>
          <cell r="S868">
            <v>891.89411764705869</v>
          </cell>
          <cell r="T868">
            <v>1800</v>
          </cell>
          <cell r="U868">
            <v>3840.5</v>
          </cell>
          <cell r="V868">
            <v>4718.2352941176468</v>
          </cell>
          <cell r="W868">
            <v>9400</v>
          </cell>
          <cell r="X868">
            <v>9700</v>
          </cell>
        </row>
        <row r="869">
          <cell r="B869" t="str">
            <v>9R243108</v>
          </cell>
          <cell r="C869" t="str">
            <v>完売</v>
          </cell>
          <cell r="D869"/>
          <cell r="E869">
            <v>0</v>
          </cell>
          <cell r="F869" t="str">
            <v>Ch.ドワジ・デーヌ</v>
          </cell>
          <cell r="G869">
            <v>2008</v>
          </cell>
          <cell r="H869" t="str">
            <v>白</v>
          </cell>
          <cell r="I869"/>
          <cell r="J869" t="str">
            <v>ソーテルヌ 第2級</v>
          </cell>
          <cell r="K869">
            <v>750</v>
          </cell>
          <cell r="L869" t="str">
            <v>９０点</v>
          </cell>
          <cell r="M869">
            <v>29.6</v>
          </cell>
          <cell r="N869">
            <v>132</v>
          </cell>
          <cell r="O869">
            <v>350</v>
          </cell>
          <cell r="P869">
            <v>4274.2288000000008</v>
          </cell>
          <cell r="Q869">
            <v>93.75</v>
          </cell>
          <cell r="R869">
            <v>4517.9788000000008</v>
          </cell>
          <cell r="S869">
            <v>5555.2691764705896</v>
          </cell>
          <cell r="T869">
            <v>11100</v>
          </cell>
          <cell r="U869">
            <v>3317</v>
          </cell>
          <cell r="V869">
            <v>4102.3529411764703</v>
          </cell>
          <cell r="W869">
            <v>8200</v>
          </cell>
          <cell r="X869">
            <v>9500</v>
          </cell>
        </row>
        <row r="870">
          <cell r="B870" t="str">
            <v>9R240503</v>
          </cell>
          <cell r="C870" t="str">
            <v>完売</v>
          </cell>
          <cell r="D870"/>
          <cell r="E870">
            <v>0</v>
          </cell>
          <cell r="F870" t="str">
            <v>Ch.ドワジ・デーヌ･レクストラヴァガン【ハーフ】</v>
          </cell>
          <cell r="G870">
            <v>2003</v>
          </cell>
          <cell r="H870" t="str">
            <v>白</v>
          </cell>
          <cell r="I870"/>
          <cell r="J870" t="str">
            <v>ソーテルヌ 第2級</v>
          </cell>
          <cell r="K870">
            <v>375</v>
          </cell>
          <cell r="L870" t="str">
            <v>９９点</v>
          </cell>
          <cell r="M870">
            <v>208.55</v>
          </cell>
          <cell r="N870">
            <v>132</v>
          </cell>
          <cell r="O870">
            <v>175</v>
          </cell>
          <cell r="P870">
            <v>27814.414400000001</v>
          </cell>
          <cell r="Q870">
            <v>46.875</v>
          </cell>
          <cell r="R870">
            <v>27981.289400000001</v>
          </cell>
          <cell r="S870">
            <v>33159.164000000004</v>
          </cell>
          <cell r="T870">
            <v>66300</v>
          </cell>
          <cell r="U870">
            <v>19322.330000000002</v>
          </cell>
          <cell r="V870">
            <v>22932.152941176475</v>
          </cell>
          <cell r="W870">
            <v>45900</v>
          </cell>
          <cell r="X870">
            <v>40000</v>
          </cell>
        </row>
        <row r="871">
          <cell r="B871" t="str">
            <v>9R242096</v>
          </cell>
          <cell r="C871" t="str">
            <v>完売</v>
          </cell>
          <cell r="D871"/>
          <cell r="E871">
            <v>0</v>
          </cell>
          <cell r="F871" t="str">
            <v>Ch.ネラック</v>
          </cell>
          <cell r="G871">
            <v>1996</v>
          </cell>
          <cell r="H871" t="str">
            <v>白</v>
          </cell>
          <cell r="I871"/>
          <cell r="J871" t="str">
            <v>ソーテルヌ 第2級</v>
          </cell>
          <cell r="K871">
            <v>750</v>
          </cell>
          <cell r="L871"/>
          <cell r="M871">
            <v>16</v>
          </cell>
          <cell r="N871">
            <v>132</v>
          </cell>
          <cell r="O871">
            <v>350</v>
          </cell>
          <cell r="P871">
            <v>2471.848</v>
          </cell>
          <cell r="Q871">
            <v>93.75</v>
          </cell>
          <cell r="R871">
            <v>2715.598</v>
          </cell>
          <cell r="S871">
            <v>3434.8211764705884</v>
          </cell>
          <cell r="T871">
            <v>6900</v>
          </cell>
          <cell r="U871">
            <v>2523</v>
          </cell>
          <cell r="V871">
            <v>3168.2352941176473</v>
          </cell>
          <cell r="W871">
            <v>6300</v>
          </cell>
          <cell r="X871">
            <v>6300</v>
          </cell>
        </row>
        <row r="872">
          <cell r="B872" t="str">
            <v>9R242099</v>
          </cell>
          <cell r="C872" t="str">
            <v>完売</v>
          </cell>
          <cell r="D872"/>
          <cell r="E872">
            <v>0</v>
          </cell>
          <cell r="F872" t="str">
            <v>Ch.ネラック</v>
          </cell>
          <cell r="G872">
            <v>1999</v>
          </cell>
          <cell r="H872" t="str">
            <v>白</v>
          </cell>
          <cell r="I872"/>
          <cell r="J872" t="str">
            <v>ソーテルヌ 第2級</v>
          </cell>
          <cell r="K872">
            <v>750</v>
          </cell>
          <cell r="L872" t="str">
            <v>88点</v>
          </cell>
          <cell r="M872">
            <v>20</v>
          </cell>
          <cell r="N872">
            <v>132</v>
          </cell>
          <cell r="O872">
            <v>350</v>
          </cell>
          <cell r="P872">
            <v>3001.96</v>
          </cell>
          <cell r="Q872">
            <v>93.75</v>
          </cell>
          <cell r="R872">
            <v>3245.71</v>
          </cell>
          <cell r="S872">
            <v>4058.4823529411765</v>
          </cell>
          <cell r="T872">
            <v>8100</v>
          </cell>
          <cell r="U872">
            <v>2867.5</v>
          </cell>
          <cell r="V872">
            <v>3573.5294117647059</v>
          </cell>
          <cell r="W872">
            <v>7100</v>
          </cell>
          <cell r="X872">
            <v>7400</v>
          </cell>
        </row>
        <row r="873">
          <cell r="B873" t="str">
            <v>9R242002</v>
          </cell>
          <cell r="C873" t="str">
            <v>完売</v>
          </cell>
          <cell r="D873" t="str">
            <v>NEW</v>
          </cell>
          <cell r="E873">
            <v>0</v>
          </cell>
          <cell r="F873" t="str">
            <v>Ch.ネラック</v>
          </cell>
          <cell r="G873">
            <v>2002</v>
          </cell>
          <cell r="H873" t="str">
            <v>白</v>
          </cell>
          <cell r="I873" t="str">
            <v/>
          </cell>
          <cell r="J873" t="str">
            <v>ソーテルヌ 第2級</v>
          </cell>
          <cell r="K873">
            <v>750</v>
          </cell>
          <cell r="L873" t="str">
            <v xml:space="preserve">WA88  WS85 - 88  </v>
          </cell>
          <cell r="M873">
            <v>18</v>
          </cell>
          <cell r="N873">
            <v>132</v>
          </cell>
          <cell r="O873">
            <v>350</v>
          </cell>
          <cell r="P873">
            <v>2736.904</v>
          </cell>
          <cell r="Q873">
            <v>93.75</v>
          </cell>
          <cell r="R873">
            <v>2980.654</v>
          </cell>
          <cell r="S873">
            <v>3746.6517647058822</v>
          </cell>
          <cell r="T873">
            <v>7500</v>
          </cell>
          <cell r="U873">
            <v>3162.11</v>
          </cell>
          <cell r="V873">
            <v>3920.1294117647062</v>
          </cell>
          <cell r="W873">
            <v>7800</v>
          </cell>
          <cell r="X873">
            <v>8200</v>
          </cell>
        </row>
        <row r="874">
          <cell r="B874" t="str">
            <v>9R245098</v>
          </cell>
          <cell r="C874" t="str">
            <v>完売</v>
          </cell>
          <cell r="D874"/>
          <cell r="E874">
            <v>0</v>
          </cell>
          <cell r="F874" t="str">
            <v>Ch.バストール・ラモンターニュ</v>
          </cell>
          <cell r="G874">
            <v>1998</v>
          </cell>
          <cell r="H874" t="str">
            <v>白</v>
          </cell>
          <cell r="I874"/>
          <cell r="J874" t="str">
            <v>ソーテルヌ</v>
          </cell>
          <cell r="K874">
            <v>750</v>
          </cell>
          <cell r="L874"/>
          <cell r="M874">
            <v>24.1</v>
          </cell>
          <cell r="N874">
            <v>132</v>
          </cell>
          <cell r="O874">
            <v>350</v>
          </cell>
          <cell r="P874">
            <v>3545.3248000000003</v>
          </cell>
          <cell r="Q874">
            <v>93.75</v>
          </cell>
          <cell r="R874">
            <v>3789.0748000000003</v>
          </cell>
          <cell r="S874">
            <v>4697.7350588235295</v>
          </cell>
          <cell r="T874">
            <v>9400</v>
          </cell>
          <cell r="U874">
            <v>3547</v>
          </cell>
          <cell r="V874">
            <v>4372.9411764705883</v>
          </cell>
          <cell r="W874">
            <v>8700</v>
          </cell>
          <cell r="X874">
            <v>8500</v>
          </cell>
        </row>
        <row r="875">
          <cell r="B875" t="str">
            <v>9R244103</v>
          </cell>
          <cell r="C875" t="str">
            <v>完売</v>
          </cell>
          <cell r="D875"/>
          <cell r="E875">
            <v>0</v>
          </cell>
          <cell r="F875" t="str">
            <v>Ch.フィロー</v>
          </cell>
          <cell r="G875">
            <v>2003</v>
          </cell>
          <cell r="H875" t="str">
            <v>白</v>
          </cell>
          <cell r="I875"/>
          <cell r="J875" t="str">
            <v>ソーテルヌ 第2級</v>
          </cell>
          <cell r="K875">
            <v>750</v>
          </cell>
          <cell r="L875"/>
          <cell r="M875">
            <v>14.4</v>
          </cell>
          <cell r="N875">
            <v>132</v>
          </cell>
          <cell r="O875">
            <v>350</v>
          </cell>
          <cell r="P875">
            <v>2259.8032000000003</v>
          </cell>
          <cell r="Q875">
            <v>93.75</v>
          </cell>
          <cell r="R875">
            <v>2503.5532000000003</v>
          </cell>
          <cell r="S875">
            <v>3185.3567058823533</v>
          </cell>
          <cell r="T875">
            <v>6400</v>
          </cell>
          <cell r="U875">
            <v>2406</v>
          </cell>
          <cell r="V875">
            <v>3030.5882352941176</v>
          </cell>
          <cell r="W875">
            <v>6100</v>
          </cell>
          <cell r="X875">
            <v>6100</v>
          </cell>
        </row>
        <row r="876">
          <cell r="B876" t="str">
            <v>9R244109</v>
          </cell>
          <cell r="C876" t="str">
            <v>完売</v>
          </cell>
          <cell r="D876"/>
          <cell r="E876">
            <v>0</v>
          </cell>
          <cell r="F876" t="str">
            <v>Ch.フィロー</v>
          </cell>
          <cell r="G876">
            <v>2009</v>
          </cell>
          <cell r="H876" t="str">
            <v>白</v>
          </cell>
          <cell r="I876"/>
          <cell r="J876" t="str">
            <v>ソーテルヌ 第2級</v>
          </cell>
          <cell r="K876">
            <v>750</v>
          </cell>
          <cell r="L876"/>
          <cell r="M876">
            <v>24.3</v>
          </cell>
          <cell r="N876">
            <v>132</v>
          </cell>
          <cell r="O876">
            <v>350</v>
          </cell>
          <cell r="P876">
            <v>3571.8303999999998</v>
          </cell>
          <cell r="Q876">
            <v>93.75</v>
          </cell>
          <cell r="R876">
            <v>3815.5803999999998</v>
          </cell>
          <cell r="S876">
            <v>4728.9181176470584</v>
          </cell>
          <cell r="T876">
            <v>9500</v>
          </cell>
          <cell r="U876">
            <v>2962</v>
          </cell>
          <cell r="V876">
            <v>3684.7058823529414</v>
          </cell>
          <cell r="W876">
            <v>7400</v>
          </cell>
          <cell r="X876">
            <v>8900</v>
          </cell>
        </row>
        <row r="877">
          <cell r="B877" t="str">
            <v>9R244605</v>
          </cell>
          <cell r="C877" t="str">
            <v>完売</v>
          </cell>
          <cell r="D877"/>
          <cell r="E877">
            <v>0</v>
          </cell>
          <cell r="F877" t="str">
            <v>Ch.プティ・ヴェドリーヌ【ハーフ】</v>
          </cell>
          <cell r="G877">
            <v>2005</v>
          </cell>
          <cell r="H877" t="str">
            <v>白</v>
          </cell>
          <cell r="I877" t="str">
            <v>ドワジ・ヴェドリーヌ（2級）</v>
          </cell>
          <cell r="J877" t="str">
            <v>ソーテルヌ</v>
          </cell>
          <cell r="K877">
            <v>375</v>
          </cell>
          <cell r="L877"/>
          <cell r="M877">
            <v>5</v>
          </cell>
          <cell r="N877">
            <v>132</v>
          </cell>
          <cell r="O877">
            <v>175</v>
          </cell>
          <cell r="P877">
            <v>838.34</v>
          </cell>
          <cell r="Q877">
            <v>46.875</v>
          </cell>
          <cell r="R877">
            <v>1005.215</v>
          </cell>
          <cell r="S877">
            <v>1422.6058823529413</v>
          </cell>
          <cell r="T877">
            <v>2800</v>
          </cell>
          <cell r="U877">
            <v>1235.8800000000001</v>
          </cell>
          <cell r="V877">
            <v>1653.9764705882355</v>
          </cell>
          <cell r="W877">
            <v>3300</v>
          </cell>
          <cell r="X877">
            <v>2500</v>
          </cell>
        </row>
        <row r="878">
          <cell r="B878" t="str">
            <v>9R245475</v>
          </cell>
          <cell r="C878" t="str">
            <v>完売</v>
          </cell>
          <cell r="D878"/>
          <cell r="E878">
            <v>0</v>
          </cell>
          <cell r="F878" t="str">
            <v>Ch.プティ・メイヌ</v>
          </cell>
          <cell r="G878">
            <v>1975</v>
          </cell>
          <cell r="H878" t="str">
            <v>白</v>
          </cell>
          <cell r="I878"/>
          <cell r="J878" t="str">
            <v>ソーテルヌ</v>
          </cell>
          <cell r="K878">
            <v>750</v>
          </cell>
          <cell r="L878"/>
          <cell r="M878">
            <v>27.5</v>
          </cell>
          <cell r="N878">
            <v>132</v>
          </cell>
          <cell r="O878">
            <v>350</v>
          </cell>
          <cell r="P878">
            <v>3995.92</v>
          </cell>
          <cell r="Q878">
            <v>93.75</v>
          </cell>
          <cell r="R878">
            <v>4239.67</v>
          </cell>
          <cell r="S878">
            <v>5227.8470588235296</v>
          </cell>
          <cell r="T878">
            <v>10500</v>
          </cell>
          <cell r="U878">
            <v>3754</v>
          </cell>
          <cell r="V878">
            <v>4616.4705882352946</v>
          </cell>
          <cell r="W878">
            <v>9200</v>
          </cell>
          <cell r="X878">
            <v>9500</v>
          </cell>
        </row>
        <row r="879">
          <cell r="B879" t="str">
            <v>9R243001</v>
          </cell>
          <cell r="C879" t="str">
            <v>完売</v>
          </cell>
          <cell r="D879"/>
          <cell r="E879">
            <v>0</v>
          </cell>
          <cell r="F879" t="str">
            <v>Ch.ブルーステ</v>
          </cell>
          <cell r="G879">
            <v>2001</v>
          </cell>
          <cell r="H879" t="str">
            <v>白</v>
          </cell>
          <cell r="I879" t="str">
            <v>リュール・サルース家（ディケム）</v>
          </cell>
          <cell r="J879" t="str">
            <v>ソーテルヌ</v>
          </cell>
          <cell r="K879">
            <v>750</v>
          </cell>
          <cell r="L879"/>
          <cell r="M879">
            <v>19</v>
          </cell>
          <cell r="N879">
            <v>132</v>
          </cell>
          <cell r="O879">
            <v>350</v>
          </cell>
          <cell r="P879">
            <v>2869.4319999999998</v>
          </cell>
          <cell r="Q879">
            <v>93.75</v>
          </cell>
          <cell r="R879">
            <v>3113.1819999999998</v>
          </cell>
          <cell r="S879">
            <v>3902.5670588235294</v>
          </cell>
          <cell r="T879">
            <v>7800</v>
          </cell>
          <cell r="U879">
            <v>0</v>
          </cell>
          <cell r="V879">
            <v>200</v>
          </cell>
          <cell r="W879">
            <v>400</v>
          </cell>
          <cell r="X879">
            <v>6100</v>
          </cell>
        </row>
        <row r="880">
          <cell r="B880" t="str">
            <v>9R241009</v>
          </cell>
          <cell r="C880" t="str">
            <v>完売</v>
          </cell>
          <cell r="D880"/>
          <cell r="E880">
            <v>0</v>
          </cell>
          <cell r="F880" t="str">
            <v>Ch.ラ・トゥール・ブランシェ</v>
          </cell>
          <cell r="G880">
            <v>2009</v>
          </cell>
          <cell r="H880" t="str">
            <v>白</v>
          </cell>
          <cell r="I880"/>
          <cell r="J880" t="str">
            <v>ソーテルヌ 第1級</v>
          </cell>
          <cell r="K880">
            <v>750</v>
          </cell>
          <cell r="L880" t="str">
            <v>９４－９６点</v>
          </cell>
          <cell r="M880">
            <v>42.4</v>
          </cell>
          <cell r="N880">
            <v>132</v>
          </cell>
          <cell r="O880">
            <v>350</v>
          </cell>
          <cell r="P880">
            <v>5970.5871999999999</v>
          </cell>
          <cell r="Q880">
            <v>93.75</v>
          </cell>
          <cell r="R880">
            <v>6214.3371999999999</v>
          </cell>
          <cell r="S880">
            <v>7550.9849411764708</v>
          </cell>
          <cell r="T880">
            <v>15100</v>
          </cell>
          <cell r="U880">
            <v>5441.58</v>
          </cell>
          <cell r="V880">
            <v>6601.8588235294119</v>
          </cell>
          <cell r="W880">
            <v>13200</v>
          </cell>
          <cell r="X880">
            <v>12000</v>
          </cell>
        </row>
        <row r="881">
          <cell r="B881" t="str">
            <v>9R241188</v>
          </cell>
          <cell r="C881">
            <v>4</v>
          </cell>
          <cell r="D881"/>
          <cell r="E881">
            <v>4</v>
          </cell>
          <cell r="F881" t="str">
            <v>Ch.ラフォリ・ペラゲ</v>
          </cell>
          <cell r="G881">
            <v>1988</v>
          </cell>
          <cell r="H881" t="str">
            <v>白</v>
          </cell>
          <cell r="I881" t="str">
            <v/>
          </cell>
          <cell r="J881" t="str">
            <v>ソーテルヌ 第1級</v>
          </cell>
          <cell r="K881">
            <v>750</v>
          </cell>
          <cell r="L881" t="str">
            <v>95点</v>
          </cell>
          <cell r="M881">
            <v>66.350000000000009</v>
          </cell>
          <cell r="N881">
            <v>132</v>
          </cell>
          <cell r="O881">
            <v>350</v>
          </cell>
          <cell r="P881">
            <v>9144.6328000000012</v>
          </cell>
          <cell r="Q881">
            <v>93.75</v>
          </cell>
          <cell r="R881">
            <v>9388.3828000000012</v>
          </cell>
          <cell r="S881">
            <v>11285.15623529412</v>
          </cell>
          <cell r="T881">
            <v>22600</v>
          </cell>
          <cell r="U881">
            <v>8510.25</v>
          </cell>
          <cell r="V881">
            <v>10212.058823529413</v>
          </cell>
          <cell r="W881">
            <v>20400</v>
          </cell>
          <cell r="X881">
            <v>21000</v>
          </cell>
        </row>
        <row r="882">
          <cell r="B882" t="str">
            <v>9R245201</v>
          </cell>
          <cell r="C882" t="str">
            <v>完売</v>
          </cell>
          <cell r="D882"/>
          <cell r="E882">
            <v>0</v>
          </cell>
          <cell r="F882" t="str">
            <v>Ch.ラボー・プロミ</v>
          </cell>
          <cell r="G882">
            <v>2001</v>
          </cell>
          <cell r="H882" t="str">
            <v>白</v>
          </cell>
          <cell r="I882"/>
          <cell r="J882" t="str">
            <v>ソーテルヌ 第1級</v>
          </cell>
          <cell r="K882">
            <v>750</v>
          </cell>
          <cell r="L882" t="str">
            <v>９５点</v>
          </cell>
          <cell r="M882">
            <v>25.55</v>
          </cell>
          <cell r="N882">
            <v>132</v>
          </cell>
          <cell r="O882">
            <v>350</v>
          </cell>
          <cell r="P882">
            <v>3737.4904000000001</v>
          </cell>
          <cell r="Q882">
            <v>93.75</v>
          </cell>
          <cell r="R882">
            <v>3981.2404000000001</v>
          </cell>
          <cell r="S882">
            <v>4923.8122352941182</v>
          </cell>
          <cell r="T882">
            <v>9800</v>
          </cell>
          <cell r="U882">
            <v>3677.57</v>
          </cell>
          <cell r="V882">
            <v>4526.552941176471</v>
          </cell>
          <cell r="W882">
            <v>9100</v>
          </cell>
          <cell r="X882">
            <v>9700</v>
          </cell>
        </row>
        <row r="883">
          <cell r="B883" t="str">
            <v>9R241306</v>
          </cell>
          <cell r="C883" t="str">
            <v>完売</v>
          </cell>
          <cell r="D883"/>
          <cell r="E883">
            <v>0</v>
          </cell>
          <cell r="F883" t="str">
            <v>Ch.リューセック</v>
          </cell>
          <cell r="G883">
            <v>2006</v>
          </cell>
          <cell r="H883" t="str">
            <v>白</v>
          </cell>
          <cell r="I883"/>
          <cell r="J883" t="str">
            <v>ソーテルヌ 第1級</v>
          </cell>
          <cell r="K883">
            <v>750</v>
          </cell>
          <cell r="L883"/>
          <cell r="M883">
            <v>34.5</v>
          </cell>
          <cell r="N883">
            <v>132</v>
          </cell>
          <cell r="O883">
            <v>350</v>
          </cell>
          <cell r="P883">
            <v>4923.616</v>
          </cell>
          <cell r="Q883">
            <v>93.75</v>
          </cell>
          <cell r="R883">
            <v>5167.366</v>
          </cell>
          <cell r="S883">
            <v>6319.2541176470586</v>
          </cell>
          <cell r="T883">
            <v>12600</v>
          </cell>
          <cell r="U883">
            <v>4075.61</v>
          </cell>
          <cell r="V883">
            <v>4994.8352941176472</v>
          </cell>
          <cell r="W883">
            <v>10000</v>
          </cell>
          <cell r="X883">
            <v>11900</v>
          </cell>
        </row>
        <row r="884">
          <cell r="B884" t="str">
            <v>9R241309</v>
          </cell>
          <cell r="C884" t="str">
            <v>完売</v>
          </cell>
          <cell r="D884"/>
          <cell r="E884">
            <v>0</v>
          </cell>
          <cell r="F884" t="str">
            <v>Ch.リューセック</v>
          </cell>
          <cell r="G884">
            <v>2009</v>
          </cell>
          <cell r="H884" t="str">
            <v>白</v>
          </cell>
          <cell r="I884"/>
          <cell r="J884" t="str">
            <v>ソーテルヌ 第1級</v>
          </cell>
          <cell r="K884">
            <v>750</v>
          </cell>
          <cell r="L884" t="str">
            <v>９５－９７点</v>
          </cell>
          <cell r="M884">
            <v>48</v>
          </cell>
          <cell r="N884">
            <v>132</v>
          </cell>
          <cell r="O884">
            <v>350</v>
          </cell>
          <cell r="P884">
            <v>6712.7439999999997</v>
          </cell>
          <cell r="Q884">
            <v>93.75</v>
          </cell>
          <cell r="R884">
            <v>6956.4939999999997</v>
          </cell>
          <cell r="S884">
            <v>8424.1105882352931</v>
          </cell>
          <cell r="T884">
            <v>16800</v>
          </cell>
          <cell r="U884">
            <v>4490.75</v>
          </cell>
          <cell r="V884">
            <v>5483.2352941176468</v>
          </cell>
          <cell r="W884">
            <v>11000</v>
          </cell>
          <cell r="X884">
            <v>16700</v>
          </cell>
        </row>
        <row r="885">
          <cell r="B885" t="str">
            <v>9R241311</v>
          </cell>
          <cell r="C885" t="str">
            <v>完売</v>
          </cell>
          <cell r="D885"/>
          <cell r="E885">
            <v>0</v>
          </cell>
          <cell r="F885" t="str">
            <v>Ch.リューセック</v>
          </cell>
          <cell r="G885">
            <v>2011</v>
          </cell>
          <cell r="H885" t="str">
            <v>白</v>
          </cell>
          <cell r="I885" t="str">
            <v/>
          </cell>
          <cell r="J885" t="str">
            <v>ソーテルヌ 第1級</v>
          </cell>
          <cell r="K885">
            <v>750</v>
          </cell>
          <cell r="L885" t="str">
            <v>９５点</v>
          </cell>
          <cell r="M885">
            <v>43</v>
          </cell>
          <cell r="N885">
            <v>132</v>
          </cell>
          <cell r="O885">
            <v>350</v>
          </cell>
          <cell r="P885">
            <v>6050.1040000000003</v>
          </cell>
          <cell r="Q885">
            <v>93.75</v>
          </cell>
          <cell r="R885">
            <v>6293.8540000000003</v>
          </cell>
          <cell r="S885">
            <v>7644.5341176470592</v>
          </cell>
          <cell r="T885">
            <v>15300</v>
          </cell>
          <cell r="U885">
            <v>6011.66</v>
          </cell>
          <cell r="V885">
            <v>7272.5411764705887</v>
          </cell>
          <cell r="W885">
            <v>14500</v>
          </cell>
          <cell r="X885">
            <v>14200</v>
          </cell>
        </row>
        <row r="886">
          <cell r="B886" t="str">
            <v>9R241295</v>
          </cell>
          <cell r="C886" t="str">
            <v>完売</v>
          </cell>
          <cell r="D886"/>
          <cell r="E886">
            <v>0</v>
          </cell>
          <cell r="F886" t="str">
            <v>Ch.リューセック【ハーフ】</v>
          </cell>
          <cell r="G886">
            <v>1995</v>
          </cell>
          <cell r="H886" t="str">
            <v>白</v>
          </cell>
          <cell r="I886"/>
          <cell r="J886" t="str">
            <v>ソーテルヌ 第1級</v>
          </cell>
          <cell r="K886">
            <v>375</v>
          </cell>
          <cell r="L886"/>
          <cell r="M886">
            <v>25</v>
          </cell>
          <cell r="N886">
            <v>132</v>
          </cell>
          <cell r="O886">
            <v>175</v>
          </cell>
          <cell r="P886">
            <v>3488.9</v>
          </cell>
          <cell r="Q886">
            <v>46.875</v>
          </cell>
          <cell r="R886">
            <v>3655.7750000000001</v>
          </cell>
          <cell r="S886">
            <v>4540.9117647058829</v>
          </cell>
          <cell r="T886">
            <v>9100</v>
          </cell>
          <cell r="U886">
            <v>0</v>
          </cell>
          <cell r="V886">
            <v>200</v>
          </cell>
          <cell r="W886">
            <v>400</v>
          </cell>
          <cell r="X886">
            <v>6500</v>
          </cell>
        </row>
        <row r="887">
          <cell r="B887" t="str">
            <v>9R241215</v>
          </cell>
          <cell r="C887" t="str">
            <v>完売</v>
          </cell>
          <cell r="D887"/>
          <cell r="E887">
            <v>0</v>
          </cell>
          <cell r="F887" t="str">
            <v>Ch.リューセック【ハーフ】</v>
          </cell>
          <cell r="G887">
            <v>2015</v>
          </cell>
          <cell r="H887" t="str">
            <v>白</v>
          </cell>
          <cell r="I887"/>
          <cell r="J887" t="str">
            <v>ソーテルヌ 第1級</v>
          </cell>
          <cell r="K887">
            <v>375</v>
          </cell>
          <cell r="L887"/>
          <cell r="M887">
            <v>19.899999999999999</v>
          </cell>
          <cell r="N887">
            <v>132</v>
          </cell>
          <cell r="O887">
            <v>175</v>
          </cell>
          <cell r="P887">
            <v>2813.0071999999996</v>
          </cell>
          <cell r="Q887">
            <v>46.875</v>
          </cell>
          <cell r="R887">
            <v>2979.8821999999996</v>
          </cell>
          <cell r="S887">
            <v>3745.7437647058819</v>
          </cell>
          <cell r="T887">
            <v>7500</v>
          </cell>
          <cell r="U887">
            <v>2950.44</v>
          </cell>
          <cell r="V887">
            <v>3671.1058823529415</v>
          </cell>
          <cell r="W887">
            <v>7300</v>
          </cell>
          <cell r="X887">
            <v>7800</v>
          </cell>
        </row>
        <row r="888">
          <cell r="B888" t="str">
            <v>9R241509</v>
          </cell>
          <cell r="C888" t="str">
            <v>完売</v>
          </cell>
          <cell r="D888"/>
          <cell r="E888">
            <v>0</v>
          </cell>
          <cell r="F888" t="str">
            <v>Ch.レイモンラフォン</v>
          </cell>
          <cell r="G888">
            <v>2009</v>
          </cell>
          <cell r="H888" t="str">
            <v>白</v>
          </cell>
          <cell r="I888"/>
          <cell r="J888" t="str">
            <v>ソーテルヌ</v>
          </cell>
          <cell r="K888">
            <v>750</v>
          </cell>
          <cell r="L888" t="str">
            <v>９２－９４点</v>
          </cell>
          <cell r="M888">
            <v>22.8</v>
          </cell>
          <cell r="N888">
            <v>132</v>
          </cell>
          <cell r="O888">
            <v>350</v>
          </cell>
          <cell r="P888">
            <v>3373.0383999999999</v>
          </cell>
          <cell r="Q888">
            <v>93.75</v>
          </cell>
          <cell r="R888">
            <v>3616.7883999999999</v>
          </cell>
          <cell r="S888">
            <v>4495.0451764705886</v>
          </cell>
          <cell r="T888">
            <v>9000</v>
          </cell>
          <cell r="U888">
            <v>3554.41</v>
          </cell>
          <cell r="V888">
            <v>4381.6588235294121</v>
          </cell>
          <cell r="W888">
            <v>8800</v>
          </cell>
          <cell r="X888">
            <v>8800</v>
          </cell>
        </row>
        <row r="889">
          <cell r="B889" t="str">
            <v>9R243909</v>
          </cell>
          <cell r="C889" t="str">
            <v>完売</v>
          </cell>
          <cell r="D889"/>
          <cell r="E889">
            <v>0</v>
          </cell>
          <cell r="F889" t="str">
            <v>シャルトルーズ・ド・クーテ</v>
          </cell>
          <cell r="G889">
            <v>2009</v>
          </cell>
          <cell r="H889" t="str">
            <v>白</v>
          </cell>
          <cell r="I889" t="str">
            <v>クーテ（１級）</v>
          </cell>
          <cell r="J889" t="str">
            <v>ソーテルヌ</v>
          </cell>
          <cell r="K889">
            <v>750</v>
          </cell>
          <cell r="L889" t="str">
            <v>セカンドラベル</v>
          </cell>
          <cell r="M889">
            <v>12</v>
          </cell>
          <cell r="N889">
            <v>132</v>
          </cell>
          <cell r="O889">
            <v>350</v>
          </cell>
          <cell r="P889">
            <v>1941.7360000000001</v>
          </cell>
          <cell r="Q889">
            <v>93.75</v>
          </cell>
          <cell r="R889">
            <v>2185.4859999999999</v>
          </cell>
          <cell r="S889">
            <v>2811.16</v>
          </cell>
          <cell r="T889">
            <v>5600</v>
          </cell>
          <cell r="U889">
            <v>2072.5100000000002</v>
          </cell>
          <cell r="V889">
            <v>2638.2470588235296</v>
          </cell>
          <cell r="W889">
            <v>5300</v>
          </cell>
          <cell r="X889">
            <v>5300</v>
          </cell>
        </row>
        <row r="890">
          <cell r="B890" t="str">
            <v>9R245115</v>
          </cell>
          <cell r="C890" t="str">
            <v>完売</v>
          </cell>
          <cell r="D890"/>
          <cell r="E890">
            <v>0</v>
          </cell>
          <cell r="F890" t="str">
            <v>ブリュム・ド・ラ・トゥール・ブランシェ【ハーフ】</v>
          </cell>
          <cell r="G890">
            <v>2015</v>
          </cell>
          <cell r="H890" t="str">
            <v>白</v>
          </cell>
          <cell r="I890" t="str">
            <v>Ch.ラ・トゥール・ブランシェ（１級）</v>
          </cell>
          <cell r="J890" t="str">
            <v>ソーテルヌ</v>
          </cell>
          <cell r="K890">
            <v>375</v>
          </cell>
          <cell r="L890"/>
          <cell r="M890">
            <v>4.75</v>
          </cell>
          <cell r="N890">
            <v>132</v>
          </cell>
          <cell r="O890">
            <v>175</v>
          </cell>
          <cell r="P890">
            <v>805.20799999999997</v>
          </cell>
          <cell r="Q890">
            <v>46.875</v>
          </cell>
          <cell r="R890">
            <v>972.08299999999997</v>
          </cell>
          <cell r="S890">
            <v>1383.6270588235293</v>
          </cell>
          <cell r="T890">
            <v>2800</v>
          </cell>
          <cell r="U890">
            <v>1155.33</v>
          </cell>
          <cell r="V890">
            <v>1559.2117647058824</v>
          </cell>
          <cell r="W890">
            <v>3100</v>
          </cell>
          <cell r="X890">
            <v>3000</v>
          </cell>
        </row>
        <row r="891">
          <cell r="B891" t="str">
            <v>9R242505</v>
          </cell>
          <cell r="C891" t="str">
            <v>完売</v>
          </cell>
          <cell r="D891"/>
          <cell r="E891">
            <v>0</v>
          </cell>
          <cell r="F891" t="str">
            <v>ラ・シャペル・ド・ラフォリ・ペラゲ･【ハーフ】</v>
          </cell>
          <cell r="G891">
            <v>2005</v>
          </cell>
          <cell r="H891" t="str">
            <v>白</v>
          </cell>
          <cell r="I891" t="str">
            <v>ラフォリ・ペラゲ（１級）</v>
          </cell>
          <cell r="J891" t="str">
            <v>ソーテルヌ</v>
          </cell>
          <cell r="K891">
            <v>375</v>
          </cell>
          <cell r="L891" t="str">
            <v>セカンドラベル</v>
          </cell>
          <cell r="M891">
            <v>6.15</v>
          </cell>
          <cell r="N891">
            <v>132</v>
          </cell>
          <cell r="O891">
            <v>175</v>
          </cell>
          <cell r="P891">
            <v>990.74720000000002</v>
          </cell>
          <cell r="Q891">
            <v>46.875</v>
          </cell>
          <cell r="R891">
            <v>1157.6222</v>
          </cell>
          <cell r="S891">
            <v>1601.9084705882353</v>
          </cell>
          <cell r="T891">
            <v>3200</v>
          </cell>
          <cell r="U891">
            <v>1496.69</v>
          </cell>
          <cell r="V891">
            <v>1960.8117647058825</v>
          </cell>
          <cell r="W891">
            <v>3900</v>
          </cell>
          <cell r="X891">
            <v>2800</v>
          </cell>
        </row>
        <row r="892">
          <cell r="B892" t="str">
            <v>9R243510</v>
          </cell>
          <cell r="C892" t="str">
            <v>完売</v>
          </cell>
          <cell r="D892"/>
          <cell r="E892">
            <v>0</v>
          </cell>
          <cell r="F892" t="str">
            <v>リオン・ド・シュデュイロー【ハーフ】</v>
          </cell>
          <cell r="G892">
            <v>2010</v>
          </cell>
          <cell r="H892" t="str">
            <v>白</v>
          </cell>
          <cell r="I892" t="str">
            <v>シュデュイロー（1級）</v>
          </cell>
          <cell r="J892" t="str">
            <v>ソーテルヌ</v>
          </cell>
          <cell r="K892">
            <v>375</v>
          </cell>
          <cell r="L892" t="str">
            <v>セカンドラベル</v>
          </cell>
          <cell r="M892">
            <v>6.15</v>
          </cell>
          <cell r="N892">
            <v>132</v>
          </cell>
          <cell r="O892">
            <v>175</v>
          </cell>
          <cell r="P892">
            <v>990.74720000000002</v>
          </cell>
          <cell r="Q892">
            <v>46.875</v>
          </cell>
          <cell r="R892">
            <v>1157.6222</v>
          </cell>
          <cell r="S892">
            <v>1601.9084705882353</v>
          </cell>
          <cell r="T892">
            <v>3200</v>
          </cell>
          <cell r="U892">
            <v>1088.24</v>
          </cell>
          <cell r="V892">
            <v>1480.2823529411764</v>
          </cell>
          <cell r="W892">
            <v>3000</v>
          </cell>
          <cell r="X892">
            <v>2400</v>
          </cell>
        </row>
        <row r="893">
          <cell r="B893" t="str">
            <v>9R243511</v>
          </cell>
          <cell r="C893" t="str">
            <v>完売</v>
          </cell>
          <cell r="D893"/>
          <cell r="E893">
            <v>0</v>
          </cell>
          <cell r="F893" t="str">
            <v>リオン・ド・シュデュイロー【ハーフ】</v>
          </cell>
          <cell r="G893">
            <v>2011</v>
          </cell>
          <cell r="H893" t="str">
            <v>白</v>
          </cell>
          <cell r="I893" t="str">
            <v>シュデュイロー（1級）</v>
          </cell>
          <cell r="J893" t="str">
            <v>ソーテルヌ</v>
          </cell>
          <cell r="K893">
            <v>375</v>
          </cell>
          <cell r="L893" t="str">
            <v>セカンドラベル、88点（WS)</v>
          </cell>
          <cell r="M893">
            <v>6</v>
          </cell>
          <cell r="N893">
            <v>132</v>
          </cell>
          <cell r="O893">
            <v>175</v>
          </cell>
          <cell r="P893">
            <v>970.86800000000005</v>
          </cell>
          <cell r="Q893">
            <v>46.875</v>
          </cell>
          <cell r="R893">
            <v>1137.7429999999999</v>
          </cell>
          <cell r="S893">
            <v>1578.5211764705882</v>
          </cell>
          <cell r="T893">
            <v>3200</v>
          </cell>
          <cell r="U893">
            <v>1330</v>
          </cell>
          <cell r="V893">
            <v>1764.7058823529412</v>
          </cell>
          <cell r="W893">
            <v>3500</v>
          </cell>
          <cell r="X893">
            <v>2800</v>
          </cell>
        </row>
        <row r="894">
          <cell r="B894" t="str">
            <v>9R245511</v>
          </cell>
          <cell r="C894">
            <v>11</v>
          </cell>
          <cell r="D894"/>
          <cell r="E894">
            <v>11</v>
          </cell>
          <cell r="F894" t="str">
            <v>リューテノン・ドゥ・シガラ・ラボー【ハーフ】</v>
          </cell>
          <cell r="G894">
            <v>2011</v>
          </cell>
          <cell r="H894" t="str">
            <v>白</v>
          </cell>
          <cell r="I894" t="str">
            <v>シガラ・ラボー（1級）</v>
          </cell>
          <cell r="J894" t="str">
            <v>ソーテルヌ</v>
          </cell>
          <cell r="K894">
            <v>375</v>
          </cell>
          <cell r="L894" t="str">
            <v>セカンドラベル</v>
          </cell>
          <cell r="M894">
            <v>5.3</v>
          </cell>
          <cell r="N894">
            <v>132</v>
          </cell>
          <cell r="O894">
            <v>175</v>
          </cell>
          <cell r="P894">
            <v>878.09839999999997</v>
          </cell>
          <cell r="Q894">
            <v>46.875</v>
          </cell>
          <cell r="R894">
            <v>1044.9733999999999</v>
          </cell>
          <cell r="S894">
            <v>1469.3804705882351</v>
          </cell>
          <cell r="T894">
            <v>2900</v>
          </cell>
          <cell r="U894">
            <v>1234.08</v>
          </cell>
          <cell r="V894">
            <v>1651.8588235294117</v>
          </cell>
          <cell r="W894">
            <v>3300</v>
          </cell>
          <cell r="X894">
            <v>2900</v>
          </cell>
        </row>
        <row r="895">
          <cell r="B895" t="str">
            <v>9R240008</v>
          </cell>
          <cell r="C895" t="str">
            <v>完売</v>
          </cell>
          <cell r="D895"/>
          <cell r="E895">
            <v>0</v>
          </cell>
          <cell r="F895" t="str">
            <v>レ・カルム・ド・リューセック</v>
          </cell>
          <cell r="G895">
            <v>2008</v>
          </cell>
          <cell r="H895" t="str">
            <v>白</v>
          </cell>
          <cell r="I895" t="str">
            <v>リューセック（１級）</v>
          </cell>
          <cell r="J895" t="str">
            <v>ソーテルヌ</v>
          </cell>
          <cell r="K895">
            <v>750</v>
          </cell>
          <cell r="L895" t="str">
            <v>８８点（WS)</v>
          </cell>
          <cell r="M895">
            <v>12.9</v>
          </cell>
          <cell r="N895">
            <v>132</v>
          </cell>
          <cell r="O895">
            <v>350</v>
          </cell>
          <cell r="P895">
            <v>2061.0112000000004</v>
          </cell>
          <cell r="Q895">
            <v>93.75</v>
          </cell>
          <cell r="R895">
            <v>2304.7612000000004</v>
          </cell>
          <cell r="S895">
            <v>2951.483764705883</v>
          </cell>
          <cell r="T895">
            <v>5900</v>
          </cell>
          <cell r="U895">
            <v>2250.83</v>
          </cell>
          <cell r="V895">
            <v>2848.035294117647</v>
          </cell>
          <cell r="W895">
            <v>5700</v>
          </cell>
          <cell r="X895">
            <v>5500</v>
          </cell>
        </row>
        <row r="896">
          <cell r="B896" t="str">
            <v>9R243717</v>
          </cell>
          <cell r="C896">
            <v>18</v>
          </cell>
          <cell r="D896"/>
          <cell r="E896">
            <v>18</v>
          </cell>
          <cell r="F896" t="str">
            <v>レ・カルム・ド・リューセック【ハーフ】</v>
          </cell>
          <cell r="G896" t="str">
            <v>2017</v>
          </cell>
          <cell r="H896" t="str">
            <v>白</v>
          </cell>
          <cell r="I896" t="str">
            <v>リューセック（１級）</v>
          </cell>
          <cell r="J896" t="str">
            <v>ソーテルヌ</v>
          </cell>
          <cell r="K896">
            <v>375</v>
          </cell>
          <cell r="L896" t="str">
            <v>WA91</v>
          </cell>
          <cell r="M896">
            <v>6.95</v>
          </cell>
          <cell r="N896">
            <v>132</v>
          </cell>
          <cell r="O896">
            <v>175</v>
          </cell>
          <cell r="P896">
            <v>1096.7696000000001</v>
          </cell>
          <cell r="Q896">
            <v>46.875</v>
          </cell>
          <cell r="R896">
            <v>1263.6446000000001</v>
          </cell>
          <cell r="S896">
            <v>1726.6407058823531</v>
          </cell>
          <cell r="T896">
            <v>3500</v>
          </cell>
          <cell r="U896">
            <v>1450.16</v>
          </cell>
          <cell r="V896">
            <v>1906.0705882352943</v>
          </cell>
          <cell r="W896">
            <v>3800</v>
          </cell>
          <cell r="X896">
            <v>4000</v>
          </cell>
        </row>
        <row r="897">
          <cell r="B897" t="str">
            <v>9R240009</v>
          </cell>
          <cell r="C897" t="str">
            <v>完売</v>
          </cell>
          <cell r="D897"/>
          <cell r="E897">
            <v>0</v>
          </cell>
          <cell r="F897" t="str">
            <v>レ・カルム・ド・リューセック</v>
          </cell>
          <cell r="G897">
            <v>2009</v>
          </cell>
          <cell r="H897" t="str">
            <v>白</v>
          </cell>
          <cell r="I897" t="str">
            <v>リューセック（１級）</v>
          </cell>
          <cell r="J897" t="str">
            <v>ソーテルヌ</v>
          </cell>
          <cell r="K897">
            <v>750</v>
          </cell>
          <cell r="L897" t="str">
            <v>セカンドラベル</v>
          </cell>
          <cell r="M897">
            <v>14.5</v>
          </cell>
          <cell r="N897">
            <v>132</v>
          </cell>
          <cell r="O897">
            <v>350</v>
          </cell>
          <cell r="P897">
            <v>2273.056</v>
          </cell>
          <cell r="Q897">
            <v>93.75</v>
          </cell>
          <cell r="R897">
            <v>2516.806</v>
          </cell>
          <cell r="S897">
            <v>3200.9482352941177</v>
          </cell>
          <cell r="T897">
            <v>6400</v>
          </cell>
          <cell r="U897">
            <v>2345.69</v>
          </cell>
          <cell r="V897">
            <v>2959.6352941176474</v>
          </cell>
          <cell r="W897">
            <v>5900</v>
          </cell>
          <cell r="X897">
            <v>6800</v>
          </cell>
        </row>
        <row r="898">
          <cell r="B898" t="str">
            <v>9R240010</v>
          </cell>
          <cell r="C898" t="str">
            <v>完売</v>
          </cell>
          <cell r="D898"/>
          <cell r="E898">
            <v>0</v>
          </cell>
          <cell r="F898" t="str">
            <v>レ・カルム・ド・リューセック</v>
          </cell>
          <cell r="G898">
            <v>2010</v>
          </cell>
          <cell r="H898" t="str">
            <v>白</v>
          </cell>
          <cell r="I898" t="str">
            <v>リューセック（１級）</v>
          </cell>
          <cell r="J898" t="str">
            <v>ソーテルヌ</v>
          </cell>
          <cell r="K898">
            <v>750</v>
          </cell>
          <cell r="L898" t="str">
            <v>89点（WS)</v>
          </cell>
          <cell r="M898">
            <v>14.5</v>
          </cell>
          <cell r="N898">
            <v>132</v>
          </cell>
          <cell r="O898">
            <v>350</v>
          </cell>
          <cell r="P898">
            <v>2273.056</v>
          </cell>
          <cell r="Q898">
            <v>93.75</v>
          </cell>
          <cell r="R898">
            <v>2516.806</v>
          </cell>
          <cell r="S898">
            <v>3200.9482352941177</v>
          </cell>
          <cell r="T898">
            <v>6400</v>
          </cell>
          <cell r="U898">
            <v>2332.33</v>
          </cell>
          <cell r="V898">
            <v>2943.9176470588236</v>
          </cell>
          <cell r="W898">
            <v>5900</v>
          </cell>
          <cell r="X898">
            <v>6000</v>
          </cell>
        </row>
        <row r="899">
          <cell r="B899" t="str">
            <v>9R240011</v>
          </cell>
          <cell r="C899" t="str">
            <v>完売</v>
          </cell>
          <cell r="D899"/>
          <cell r="E899">
            <v>0</v>
          </cell>
          <cell r="F899" t="str">
            <v>レ・カルム・ド・リューセック</v>
          </cell>
          <cell r="G899">
            <v>2011</v>
          </cell>
          <cell r="H899" t="str">
            <v>白</v>
          </cell>
          <cell r="I899" t="str">
            <v>リューセック（１級）</v>
          </cell>
          <cell r="J899" t="str">
            <v>ソーテルヌ</v>
          </cell>
          <cell r="K899">
            <v>750</v>
          </cell>
          <cell r="L899" t="str">
            <v>セカンドラベル、90点(WS)</v>
          </cell>
          <cell r="M899">
            <v>12</v>
          </cell>
          <cell r="N899">
            <v>132</v>
          </cell>
          <cell r="O899">
            <v>350</v>
          </cell>
          <cell r="P899">
            <v>1941.7360000000001</v>
          </cell>
          <cell r="Q899">
            <v>93.75</v>
          </cell>
          <cell r="R899">
            <v>2185.4859999999999</v>
          </cell>
          <cell r="S899">
            <v>2811.16</v>
          </cell>
          <cell r="T899">
            <v>5600</v>
          </cell>
          <cell r="U899">
            <v>1882</v>
          </cell>
          <cell r="V899">
            <v>2414.1176470588234</v>
          </cell>
          <cell r="W899">
            <v>4800</v>
          </cell>
          <cell r="X899">
            <v>5000</v>
          </cell>
        </row>
        <row r="900">
          <cell r="B900" t="str">
            <v>9R361009</v>
          </cell>
          <cell r="C900" t="str">
            <v>完売</v>
          </cell>
          <cell r="D900"/>
          <cell r="E900">
            <v>0</v>
          </cell>
          <cell r="F900" t="str">
            <v>Ch.アルノートン･キュヴェ・グラン・ソル</v>
          </cell>
          <cell r="G900">
            <v>2009</v>
          </cell>
          <cell r="H900" t="str">
            <v>赤</v>
          </cell>
          <cell r="I900"/>
          <cell r="J900" t="str">
            <v>フロンサック</v>
          </cell>
          <cell r="K900">
            <v>750</v>
          </cell>
          <cell r="L900" t="str">
            <v>９１-９２点</v>
          </cell>
          <cell r="M900">
            <v>12.1</v>
          </cell>
          <cell r="N900">
            <v>132</v>
          </cell>
          <cell r="O900">
            <v>350</v>
          </cell>
          <cell r="P900">
            <v>1954.9888000000001</v>
          </cell>
          <cell r="Q900">
            <v>93.75</v>
          </cell>
          <cell r="R900">
            <v>2198.7388000000001</v>
          </cell>
          <cell r="S900">
            <v>2826.7515294117647</v>
          </cell>
          <cell r="T900">
            <v>5700</v>
          </cell>
          <cell r="U900">
            <v>1884.86</v>
          </cell>
          <cell r="V900">
            <v>2417.4823529411765</v>
          </cell>
          <cell r="W900">
            <v>4800</v>
          </cell>
          <cell r="X900">
            <v>4800</v>
          </cell>
        </row>
        <row r="901">
          <cell r="B901" t="str">
            <v>9R360099</v>
          </cell>
          <cell r="C901" t="str">
            <v>完売</v>
          </cell>
          <cell r="D901"/>
          <cell r="E901">
            <v>0</v>
          </cell>
          <cell r="F901" t="str">
            <v>Ch.ウ゛ィラール</v>
          </cell>
          <cell r="G901">
            <v>1999</v>
          </cell>
          <cell r="H901" t="str">
            <v>赤</v>
          </cell>
          <cell r="I901" t="str">
            <v>ゴードリー家</v>
          </cell>
          <cell r="J901" t="str">
            <v>フロンサック</v>
          </cell>
          <cell r="K901">
            <v>750</v>
          </cell>
          <cell r="L901" t="str">
            <v>金賞（パリ）</v>
          </cell>
          <cell r="M901">
            <v>7.98</v>
          </cell>
          <cell r="N901">
            <v>132</v>
          </cell>
          <cell r="O901">
            <v>350</v>
          </cell>
          <cell r="P901">
            <v>1408.9734400000002</v>
          </cell>
          <cell r="Q901">
            <v>93.75</v>
          </cell>
          <cell r="R901">
            <v>1652.7234400000002</v>
          </cell>
          <cell r="S901">
            <v>2184.3805176470592</v>
          </cell>
          <cell r="T901">
            <v>4400</v>
          </cell>
          <cell r="U901">
            <v>0</v>
          </cell>
          <cell r="V901">
            <v>200</v>
          </cell>
          <cell r="W901">
            <v>400</v>
          </cell>
          <cell r="X901">
            <v>3600</v>
          </cell>
        </row>
        <row r="902">
          <cell r="B902" t="str">
            <v>9R360006</v>
          </cell>
          <cell r="C902" t="str">
            <v>完売</v>
          </cell>
          <cell r="D902"/>
          <cell r="E902">
            <v>0</v>
          </cell>
          <cell r="F902" t="str">
            <v>Ch.ウ゛ィラール</v>
          </cell>
          <cell r="G902">
            <v>2006</v>
          </cell>
          <cell r="H902" t="str">
            <v>赤</v>
          </cell>
          <cell r="I902" t="str">
            <v>ゴードリー家</v>
          </cell>
          <cell r="J902" t="str">
            <v>フロンサック</v>
          </cell>
          <cell r="K902">
            <v>750</v>
          </cell>
          <cell r="L902"/>
          <cell r="M902">
            <v>6.5</v>
          </cell>
          <cell r="N902">
            <v>132</v>
          </cell>
          <cell r="O902">
            <v>350</v>
          </cell>
          <cell r="P902">
            <v>1212.8320000000001</v>
          </cell>
          <cell r="Q902">
            <v>93.75</v>
          </cell>
          <cell r="R902">
            <v>1456.5820000000001</v>
          </cell>
          <cell r="S902">
            <v>1953.6258823529413</v>
          </cell>
          <cell r="T902">
            <v>3900</v>
          </cell>
          <cell r="U902">
            <v>1258</v>
          </cell>
          <cell r="V902">
            <v>1680</v>
          </cell>
          <cell r="W902">
            <v>3400</v>
          </cell>
          <cell r="X902">
            <v>3400</v>
          </cell>
        </row>
        <row r="903">
          <cell r="B903" t="str">
            <v>9R360299</v>
          </cell>
          <cell r="C903" t="str">
            <v>完売</v>
          </cell>
          <cell r="D903"/>
          <cell r="E903">
            <v>0</v>
          </cell>
          <cell r="F903" t="str">
            <v>Ch.ウ゛レ・カノン・ブーシェ</v>
          </cell>
          <cell r="G903">
            <v>1999</v>
          </cell>
          <cell r="H903" t="str">
            <v>赤</v>
          </cell>
          <cell r="I903" t="str">
            <v>フランソワ・ルー・ウィリエ</v>
          </cell>
          <cell r="J903" t="str">
            <v>フロンサック</v>
          </cell>
          <cell r="K903">
            <v>750</v>
          </cell>
          <cell r="L903"/>
          <cell r="M903">
            <v>6.6</v>
          </cell>
          <cell r="N903">
            <v>132</v>
          </cell>
          <cell r="O903">
            <v>350</v>
          </cell>
          <cell r="P903">
            <v>1226.0847999999999</v>
          </cell>
          <cell r="Q903">
            <v>93.75</v>
          </cell>
          <cell r="R903">
            <v>1469.8347999999999</v>
          </cell>
          <cell r="S903">
            <v>1969.2174117647057</v>
          </cell>
          <cell r="T903">
            <v>3900</v>
          </cell>
          <cell r="U903">
            <v>0</v>
          </cell>
          <cell r="V903">
            <v>200</v>
          </cell>
          <cell r="W903">
            <v>400</v>
          </cell>
          <cell r="X903">
            <v>3120</v>
          </cell>
        </row>
        <row r="904">
          <cell r="B904" t="str">
            <v>9R360400</v>
          </cell>
          <cell r="C904" t="str">
            <v>完売</v>
          </cell>
          <cell r="D904"/>
          <cell r="E904">
            <v>0</v>
          </cell>
          <cell r="F904" t="str">
            <v>Ch.ダレム</v>
          </cell>
          <cell r="G904">
            <v>2000</v>
          </cell>
          <cell r="H904" t="str">
            <v>赤</v>
          </cell>
          <cell r="I904" t="str">
            <v>ミシェル・ルーリエ</v>
          </cell>
          <cell r="J904" t="str">
            <v>フロンサック</v>
          </cell>
          <cell r="K904">
            <v>750</v>
          </cell>
          <cell r="L904" t="str">
            <v>87点</v>
          </cell>
          <cell r="M904">
            <v>16.5</v>
          </cell>
          <cell r="N904">
            <v>132</v>
          </cell>
          <cell r="O904">
            <v>350</v>
          </cell>
          <cell r="P904">
            <v>2538.1120000000001</v>
          </cell>
          <cell r="Q904">
            <v>93.75</v>
          </cell>
          <cell r="R904">
            <v>2781.8620000000001</v>
          </cell>
          <cell r="S904">
            <v>3512.778823529412</v>
          </cell>
          <cell r="T904">
            <v>7000</v>
          </cell>
          <cell r="U904">
            <v>2325</v>
          </cell>
          <cell r="V904">
            <v>2935.294117647059</v>
          </cell>
          <cell r="W904">
            <v>5900</v>
          </cell>
          <cell r="X904">
            <v>6500</v>
          </cell>
        </row>
        <row r="905">
          <cell r="B905" t="str">
            <v>9R360414</v>
          </cell>
          <cell r="C905">
            <v>41</v>
          </cell>
          <cell r="D905"/>
          <cell r="E905">
            <v>43</v>
          </cell>
          <cell r="F905" t="str">
            <v>Ch.ダレム</v>
          </cell>
          <cell r="G905">
            <v>2014</v>
          </cell>
          <cell r="H905" t="str">
            <v>赤</v>
          </cell>
          <cell r="I905" t="str">
            <v>ミシェル・ルーリエ</v>
          </cell>
          <cell r="J905" t="str">
            <v>フロンサック</v>
          </cell>
          <cell r="K905">
            <v>750</v>
          </cell>
          <cell r="L905" t="str">
            <v>91点（WS)</v>
          </cell>
          <cell r="M905">
            <v>12.5</v>
          </cell>
          <cell r="N905">
            <v>132</v>
          </cell>
          <cell r="O905">
            <v>350</v>
          </cell>
          <cell r="P905">
            <v>2008</v>
          </cell>
          <cell r="Q905">
            <v>93.75</v>
          </cell>
          <cell r="R905">
            <v>2251.75</v>
          </cell>
          <cell r="S905">
            <v>2889.1176470588234</v>
          </cell>
          <cell r="T905">
            <v>5800</v>
          </cell>
          <cell r="U905">
            <v>2249.5</v>
          </cell>
          <cell r="V905">
            <v>2846.4705882352941</v>
          </cell>
          <cell r="W905">
            <v>5700</v>
          </cell>
          <cell r="X905">
            <v>5400</v>
          </cell>
        </row>
        <row r="906">
          <cell r="B906" t="str">
            <v>9R360416</v>
          </cell>
          <cell r="C906" t="str">
            <v>完売</v>
          </cell>
          <cell r="D906"/>
          <cell r="E906">
            <v>0</v>
          </cell>
          <cell r="F906" t="str">
            <v>Ch.ダレム</v>
          </cell>
          <cell r="G906">
            <v>2016</v>
          </cell>
          <cell r="H906" t="str">
            <v>赤</v>
          </cell>
          <cell r="I906" t="str">
            <v>ミシェル・ルーリエ</v>
          </cell>
          <cell r="J906" t="str">
            <v>フロンサック</v>
          </cell>
          <cell r="K906">
            <v>750</v>
          </cell>
          <cell r="L906" t="str">
            <v>91-93点</v>
          </cell>
          <cell r="M906">
            <v>14.3</v>
          </cell>
          <cell r="N906">
            <v>132</v>
          </cell>
          <cell r="O906">
            <v>350</v>
          </cell>
          <cell r="P906">
            <v>2246.5504000000005</v>
          </cell>
          <cell r="Q906">
            <v>93.75</v>
          </cell>
          <cell r="R906">
            <v>2490.3004000000005</v>
          </cell>
          <cell r="S906">
            <v>3169.7651764705888</v>
          </cell>
          <cell r="T906">
            <v>6300</v>
          </cell>
          <cell r="U906">
            <v>2120.85</v>
          </cell>
          <cell r="V906">
            <v>2695.1176470588234</v>
          </cell>
          <cell r="W906">
            <v>5400</v>
          </cell>
          <cell r="X906">
            <v>5800</v>
          </cell>
        </row>
        <row r="907">
          <cell r="B907" t="str">
            <v>9R360399</v>
          </cell>
          <cell r="C907" t="str">
            <v>完売</v>
          </cell>
          <cell r="D907"/>
          <cell r="E907">
            <v>0</v>
          </cell>
          <cell r="F907" t="str">
            <v>Ch.ド・カロリュス</v>
          </cell>
          <cell r="G907">
            <v>1999</v>
          </cell>
          <cell r="H907" t="str">
            <v>赤</v>
          </cell>
          <cell r="I907" t="str">
            <v>アルノー・ルー・ウィリエ</v>
          </cell>
          <cell r="J907" t="str">
            <v>フロンサック</v>
          </cell>
          <cell r="K907">
            <v>750</v>
          </cell>
          <cell r="L907" t="str">
            <v>俗称｢ﾌﾛﾝｻｯｸのﾍﾟﾄﾘｭｽ｣</v>
          </cell>
          <cell r="M907">
            <v>10.64</v>
          </cell>
          <cell r="N907">
            <v>132</v>
          </cell>
          <cell r="O907">
            <v>350</v>
          </cell>
          <cell r="P907">
            <v>1761.49792</v>
          </cell>
          <cell r="Q907">
            <v>93.75</v>
          </cell>
          <cell r="R907">
            <v>2005.24792</v>
          </cell>
          <cell r="S907">
            <v>2599.1152000000002</v>
          </cell>
          <cell r="T907">
            <v>5200</v>
          </cell>
          <cell r="U907">
            <v>0</v>
          </cell>
          <cell r="V907">
            <v>200</v>
          </cell>
          <cell r="W907">
            <v>400</v>
          </cell>
          <cell r="X907">
            <v>5700</v>
          </cell>
        </row>
        <row r="908">
          <cell r="B908" t="str">
            <v>9R360198</v>
          </cell>
          <cell r="C908" t="str">
            <v>完売</v>
          </cell>
          <cell r="D908"/>
          <cell r="E908">
            <v>0</v>
          </cell>
          <cell r="F908" t="str">
            <v>Ch.ド・ラ・ウステ</v>
          </cell>
          <cell r="G908">
            <v>1998</v>
          </cell>
          <cell r="H908" t="str">
            <v>赤</v>
          </cell>
          <cell r="I908" t="str">
            <v>Ch.ﾀﾞﾚﾑ(ﾐｼｪﾙ・ﾙｰﾘｴ）</v>
          </cell>
          <cell r="J908" t="str">
            <v>フロンサック</v>
          </cell>
          <cell r="K908">
            <v>750</v>
          </cell>
          <cell r="L908" t="str">
            <v>ﾐｼｪﾙ･ﾛｰﾗﾝ･ｺﾝｻﾙﾀﾝﾄ</v>
          </cell>
          <cell r="M908">
            <v>7.9</v>
          </cell>
          <cell r="N908">
            <v>132</v>
          </cell>
          <cell r="O908">
            <v>350</v>
          </cell>
          <cell r="P908">
            <v>1398.3712</v>
          </cell>
          <cell r="Q908">
            <v>93.75</v>
          </cell>
          <cell r="R908">
            <v>1642.1212</v>
          </cell>
          <cell r="S908">
            <v>2171.9072941176473</v>
          </cell>
          <cell r="T908">
            <v>4300</v>
          </cell>
          <cell r="U908">
            <v>1035.97</v>
          </cell>
          <cell r="V908">
            <v>1418.7882352941176</v>
          </cell>
          <cell r="W908">
            <v>2800</v>
          </cell>
          <cell r="X908">
            <v>2700</v>
          </cell>
        </row>
        <row r="909">
          <cell r="B909" t="str">
            <v>9R360199</v>
          </cell>
          <cell r="C909" t="str">
            <v>完売</v>
          </cell>
          <cell r="D909"/>
          <cell r="E909">
            <v>0</v>
          </cell>
          <cell r="F909" t="str">
            <v>Ch.ド・ラ・ウステ</v>
          </cell>
          <cell r="G909">
            <v>1999</v>
          </cell>
          <cell r="H909" t="str">
            <v>赤</v>
          </cell>
          <cell r="I909" t="str">
            <v>Ch.ﾀﾞﾚﾑ(ﾐｼｪﾙ・ﾙｰﾘｴ）</v>
          </cell>
          <cell r="J909" t="str">
            <v>フロンサック</v>
          </cell>
          <cell r="K909">
            <v>750</v>
          </cell>
          <cell r="L909" t="str">
            <v>ﾐｼｪﾙ･ﾛｰﾗﾝ･ｺﾝｻﾙﾀﾝﾄ</v>
          </cell>
          <cell r="M909">
            <v>7.5</v>
          </cell>
          <cell r="N909">
            <v>132</v>
          </cell>
          <cell r="O909">
            <v>350</v>
          </cell>
          <cell r="P909">
            <v>1345.36</v>
          </cell>
          <cell r="Q909">
            <v>93.75</v>
          </cell>
          <cell r="R909">
            <v>1589.11</v>
          </cell>
          <cell r="S909">
            <v>2109.5411764705882</v>
          </cell>
          <cell r="T909">
            <v>4200</v>
          </cell>
          <cell r="U909">
            <v>968.38</v>
          </cell>
          <cell r="V909">
            <v>1339.2705882352941</v>
          </cell>
          <cell r="W909">
            <v>2700</v>
          </cell>
          <cell r="X909">
            <v>3000</v>
          </cell>
        </row>
        <row r="910">
          <cell r="B910" t="str">
            <v>9R361381</v>
          </cell>
          <cell r="C910" t="str">
            <v>完売</v>
          </cell>
          <cell r="D910"/>
          <cell r="E910">
            <v>0</v>
          </cell>
          <cell r="F910" t="str">
            <v>Ch.ド・ラ・ドーフィーヌ【マグナム】</v>
          </cell>
          <cell r="G910">
            <v>1981</v>
          </cell>
          <cell r="H910" t="str">
            <v>赤</v>
          </cell>
          <cell r="I910"/>
          <cell r="J910" t="str">
            <v>フロンサック</v>
          </cell>
          <cell r="K910">
            <v>1500</v>
          </cell>
          <cell r="L910"/>
          <cell r="M910">
            <v>30</v>
          </cell>
          <cell r="N910">
            <v>132</v>
          </cell>
          <cell r="O910">
            <v>700</v>
          </cell>
          <cell r="P910">
            <v>4678.6400000000003</v>
          </cell>
          <cell r="Q910">
            <v>187.5</v>
          </cell>
          <cell r="R910">
            <v>5076.1400000000003</v>
          </cell>
          <cell r="S910">
            <v>6211.9294117647069</v>
          </cell>
          <cell r="T910">
            <v>12400</v>
          </cell>
          <cell r="U910">
            <v>4468.75</v>
          </cell>
          <cell r="V910">
            <v>5457.3529411764712</v>
          </cell>
          <cell r="W910">
            <v>10900</v>
          </cell>
          <cell r="X910">
            <v>12000</v>
          </cell>
        </row>
        <row r="911">
          <cell r="B911" t="str">
            <v>9R360608</v>
          </cell>
          <cell r="C911" t="str">
            <v>完売</v>
          </cell>
          <cell r="D911"/>
          <cell r="E911">
            <v>0</v>
          </cell>
          <cell r="F911" t="str">
            <v>Ch.フォントニル</v>
          </cell>
          <cell r="G911">
            <v>2008</v>
          </cell>
          <cell r="H911" t="str">
            <v>赤</v>
          </cell>
          <cell r="I911" t="str">
            <v>ミシェル・ローラン</v>
          </cell>
          <cell r="J911" t="str">
            <v>フロンサック</v>
          </cell>
          <cell r="K911">
            <v>750</v>
          </cell>
          <cell r="L911" t="str">
            <v>９０点</v>
          </cell>
          <cell r="M911">
            <v>14.100000000000001</v>
          </cell>
          <cell r="N911">
            <v>132</v>
          </cell>
          <cell r="O911">
            <v>350</v>
          </cell>
          <cell r="P911">
            <v>2220.0448000000001</v>
          </cell>
          <cell r="Q911">
            <v>93.75</v>
          </cell>
          <cell r="R911">
            <v>2463.7948000000001</v>
          </cell>
          <cell r="S911">
            <v>3138.582117647059</v>
          </cell>
          <cell r="T911">
            <v>6300</v>
          </cell>
          <cell r="U911">
            <v>2376.66</v>
          </cell>
          <cell r="V911">
            <v>2996.0705882352941</v>
          </cell>
          <cell r="W911">
            <v>6000</v>
          </cell>
          <cell r="X911">
            <v>7100</v>
          </cell>
        </row>
        <row r="912">
          <cell r="B912" t="str">
            <v>9R360609</v>
          </cell>
          <cell r="C912" t="str">
            <v>完売</v>
          </cell>
          <cell r="D912"/>
          <cell r="E912">
            <v>0</v>
          </cell>
          <cell r="F912" t="str">
            <v>Ch.フォントニル</v>
          </cell>
          <cell r="G912">
            <v>2009</v>
          </cell>
          <cell r="H912" t="str">
            <v>赤</v>
          </cell>
          <cell r="I912" t="str">
            <v>ミシェル・ローラン</v>
          </cell>
          <cell r="J912" t="str">
            <v>フロンサック</v>
          </cell>
          <cell r="K912">
            <v>750</v>
          </cell>
          <cell r="L912" t="str">
            <v>９１-９３点</v>
          </cell>
          <cell r="M912">
            <v>16.350000000000001</v>
          </cell>
          <cell r="N912">
            <v>132</v>
          </cell>
          <cell r="O912">
            <v>350</v>
          </cell>
          <cell r="P912">
            <v>2518.2328000000002</v>
          </cell>
          <cell r="Q912">
            <v>93.75</v>
          </cell>
          <cell r="R912">
            <v>2761.9828000000002</v>
          </cell>
          <cell r="S912">
            <v>3489.3915294117651</v>
          </cell>
          <cell r="T912">
            <v>7000</v>
          </cell>
          <cell r="U912">
            <v>2809.2</v>
          </cell>
          <cell r="V912">
            <v>3504.9411764705883</v>
          </cell>
          <cell r="W912">
            <v>7000</v>
          </cell>
          <cell r="X912">
            <v>6500</v>
          </cell>
        </row>
        <row r="913">
          <cell r="B913" t="str">
            <v>9R361414</v>
          </cell>
          <cell r="C913" t="str">
            <v>完売</v>
          </cell>
          <cell r="D913"/>
          <cell r="E913">
            <v>0</v>
          </cell>
          <cell r="F913" t="str">
            <v>Ch.ボーセジュール・キュヴェ・プレステージ</v>
          </cell>
          <cell r="G913">
            <v>2014</v>
          </cell>
          <cell r="H913" t="str">
            <v>赤</v>
          </cell>
          <cell r="I913"/>
          <cell r="J913" t="str">
            <v>フロンサック</v>
          </cell>
          <cell r="K913">
            <v>750</v>
          </cell>
          <cell r="L913"/>
          <cell r="M913">
            <v>4.95</v>
          </cell>
          <cell r="N913">
            <v>132</v>
          </cell>
          <cell r="O913">
            <v>350</v>
          </cell>
          <cell r="P913">
            <v>1007.4136</v>
          </cell>
          <cell r="Q913">
            <v>93.75</v>
          </cell>
          <cell r="R913">
            <v>1251.1635999999999</v>
          </cell>
          <cell r="S913">
            <v>1711.9571764705881</v>
          </cell>
          <cell r="T913">
            <v>3400</v>
          </cell>
          <cell r="U913">
            <v>1206.1400000000001</v>
          </cell>
          <cell r="V913">
            <v>1618.9882352941179</v>
          </cell>
          <cell r="W913">
            <v>3200</v>
          </cell>
          <cell r="X913">
            <v>2800</v>
          </cell>
        </row>
        <row r="914">
          <cell r="B914" t="str">
            <v>9R360800</v>
          </cell>
          <cell r="C914" t="str">
            <v>完売</v>
          </cell>
          <cell r="D914"/>
          <cell r="E914">
            <v>0</v>
          </cell>
          <cell r="F914" t="str">
            <v>Ch.ムーラン・オー・ラロック</v>
          </cell>
          <cell r="G914">
            <v>2000</v>
          </cell>
          <cell r="H914" t="str">
            <v>赤</v>
          </cell>
          <cell r="I914"/>
          <cell r="J914" t="str">
            <v>フロンサック</v>
          </cell>
          <cell r="K914">
            <v>750</v>
          </cell>
          <cell r="L914" t="str">
            <v>９０点</v>
          </cell>
          <cell r="M914">
            <v>20.3</v>
          </cell>
          <cell r="N914">
            <v>132</v>
          </cell>
          <cell r="O914">
            <v>350</v>
          </cell>
          <cell r="P914">
            <v>3041.7183999999997</v>
          </cell>
          <cell r="Q914">
            <v>93.75</v>
          </cell>
          <cell r="R914">
            <v>3285.4683999999997</v>
          </cell>
          <cell r="S914">
            <v>4105.2569411764707</v>
          </cell>
          <cell r="T914">
            <v>8200</v>
          </cell>
          <cell r="U914">
            <v>3093.08</v>
          </cell>
          <cell r="V914">
            <v>3838.9176470588236</v>
          </cell>
          <cell r="W914">
            <v>7700</v>
          </cell>
          <cell r="X914">
            <v>7800</v>
          </cell>
        </row>
        <row r="915">
          <cell r="B915" t="str">
            <v>9R360909</v>
          </cell>
          <cell r="C915" t="str">
            <v>完売</v>
          </cell>
          <cell r="D915"/>
          <cell r="E915">
            <v>0</v>
          </cell>
          <cell r="F915" t="str">
            <v>Ch.ラ・ヴィエイユ・キュール</v>
          </cell>
          <cell r="G915">
            <v>2009</v>
          </cell>
          <cell r="H915" t="str">
            <v>赤</v>
          </cell>
          <cell r="I915"/>
          <cell r="J915" t="str">
            <v>フロンサック</v>
          </cell>
          <cell r="K915">
            <v>750</v>
          </cell>
          <cell r="L915" t="str">
            <v>９３点</v>
          </cell>
          <cell r="M915">
            <v>15.85</v>
          </cell>
          <cell r="N915">
            <v>132</v>
          </cell>
          <cell r="O915">
            <v>350</v>
          </cell>
          <cell r="P915">
            <v>2451.9687999999996</v>
          </cell>
          <cell r="Q915">
            <v>93.75</v>
          </cell>
          <cell r="R915">
            <v>2695.7187999999996</v>
          </cell>
          <cell r="S915">
            <v>3411.4338823529411</v>
          </cell>
          <cell r="T915">
            <v>6800</v>
          </cell>
          <cell r="U915">
            <v>1993.96</v>
          </cell>
          <cell r="V915">
            <v>2545.8352941176472</v>
          </cell>
          <cell r="W915">
            <v>5100</v>
          </cell>
          <cell r="X915">
            <v>5300</v>
          </cell>
        </row>
        <row r="916">
          <cell r="B916" t="str">
            <v>9R360918</v>
          </cell>
          <cell r="C916">
            <v>3</v>
          </cell>
          <cell r="D916"/>
          <cell r="E916">
            <v>3</v>
          </cell>
          <cell r="F916" t="str">
            <v>Ch.ラ・ヴィエイユ・キュール</v>
          </cell>
          <cell r="G916" t="str">
            <v>2018</v>
          </cell>
          <cell r="H916" t="str">
            <v>赤</v>
          </cell>
          <cell r="I916" t="str">
            <v/>
          </cell>
          <cell r="J916" t="str">
            <v>フロンサック</v>
          </cell>
          <cell r="K916">
            <v>750</v>
          </cell>
          <cell r="L916" t="str">
            <v>WA92-94</v>
          </cell>
          <cell r="M916">
            <v>14.4</v>
          </cell>
          <cell r="N916">
            <v>132</v>
          </cell>
          <cell r="O916">
            <v>350</v>
          </cell>
          <cell r="P916">
            <v>2259.8032000000003</v>
          </cell>
          <cell r="Q916">
            <v>93.75</v>
          </cell>
          <cell r="R916">
            <v>2503.5532000000003</v>
          </cell>
          <cell r="S916">
            <v>3185.3567058823533</v>
          </cell>
          <cell r="T916">
            <v>6400</v>
          </cell>
          <cell r="U916">
            <v>2423.25</v>
          </cell>
          <cell r="V916">
            <v>3050.8823529411766</v>
          </cell>
          <cell r="W916">
            <v>6100</v>
          </cell>
          <cell r="X916">
            <v>7000</v>
          </cell>
        </row>
        <row r="917">
          <cell r="B917" t="str">
            <v>9R360515</v>
          </cell>
          <cell r="C917" t="str">
            <v>完売</v>
          </cell>
          <cell r="D917"/>
          <cell r="E917">
            <v>0</v>
          </cell>
          <cell r="F917" t="str">
            <v>Ch.レ・トロワ・クロワ</v>
          </cell>
          <cell r="G917">
            <v>2015</v>
          </cell>
          <cell r="H917" t="str">
            <v>赤</v>
          </cell>
          <cell r="I917" t="str">
            <v>パトリック・レオン</v>
          </cell>
          <cell r="J917" t="str">
            <v>フロンサック</v>
          </cell>
          <cell r="K917">
            <v>750</v>
          </cell>
          <cell r="L917"/>
          <cell r="M917">
            <v>12.1</v>
          </cell>
          <cell r="N917">
            <v>132</v>
          </cell>
          <cell r="O917">
            <v>350</v>
          </cell>
          <cell r="P917">
            <v>1954.9888000000001</v>
          </cell>
          <cell r="Q917">
            <v>93.75</v>
          </cell>
          <cell r="R917">
            <v>2198.7388000000001</v>
          </cell>
          <cell r="S917">
            <v>2826.7515294117647</v>
          </cell>
          <cell r="T917">
            <v>5700</v>
          </cell>
          <cell r="U917">
            <v>1963.76</v>
          </cell>
          <cell r="V917">
            <v>2510.3058823529414</v>
          </cell>
          <cell r="W917">
            <v>5000</v>
          </cell>
          <cell r="X917">
            <v>5300</v>
          </cell>
        </row>
        <row r="918">
          <cell r="B918" t="str">
            <v>9R360516</v>
          </cell>
          <cell r="C918" t="str">
            <v>完売</v>
          </cell>
          <cell r="D918"/>
          <cell r="E918">
            <v>0</v>
          </cell>
          <cell r="F918" t="str">
            <v>Ch.レ・トロワ・クロワ</v>
          </cell>
          <cell r="G918">
            <v>2016</v>
          </cell>
          <cell r="H918" t="str">
            <v>赤</v>
          </cell>
          <cell r="I918" t="str">
            <v>パトリック・レオン</v>
          </cell>
          <cell r="J918" t="str">
            <v>フロンサック</v>
          </cell>
          <cell r="K918">
            <v>750</v>
          </cell>
          <cell r="L918" t="str">
            <v>88-90点</v>
          </cell>
          <cell r="M918">
            <v>12.5</v>
          </cell>
          <cell r="N918">
            <v>132</v>
          </cell>
          <cell r="O918">
            <v>350</v>
          </cell>
          <cell r="P918">
            <v>2008</v>
          </cell>
          <cell r="Q918">
            <v>93.75</v>
          </cell>
          <cell r="R918">
            <v>2251.75</v>
          </cell>
          <cell r="S918">
            <v>2889.1176470588234</v>
          </cell>
          <cell r="T918">
            <v>5800</v>
          </cell>
          <cell r="U918">
            <v>2211.1</v>
          </cell>
          <cell r="V918">
            <v>2801.294117647059</v>
          </cell>
          <cell r="W918">
            <v>5600</v>
          </cell>
          <cell r="X918">
            <v>5460</v>
          </cell>
        </row>
        <row r="919">
          <cell r="B919" t="str">
            <v>9R067011</v>
          </cell>
          <cell r="C919" t="str">
            <v>完売</v>
          </cell>
          <cell r="D919"/>
          <cell r="E919">
            <v>0</v>
          </cell>
          <cell r="F919" t="str">
            <v>Ch.オー・ド・ラ・ベカード</v>
          </cell>
          <cell r="G919">
            <v>2011</v>
          </cell>
          <cell r="H919" t="str">
            <v>赤</v>
          </cell>
          <cell r="I919"/>
          <cell r="J919" t="str">
            <v>ポイヤック</v>
          </cell>
          <cell r="K919">
            <v>750</v>
          </cell>
          <cell r="L919"/>
          <cell r="M919"/>
          <cell r="N919">
            <v>132</v>
          </cell>
          <cell r="O919">
            <v>350</v>
          </cell>
          <cell r="P919">
            <v>351.4</v>
          </cell>
          <cell r="Q919">
            <v>52.709999999999994</v>
          </cell>
          <cell r="R919">
            <v>554.1099999999999</v>
          </cell>
          <cell r="S919">
            <v>891.89411764705869</v>
          </cell>
          <cell r="T919">
            <v>1800</v>
          </cell>
          <cell r="U919">
            <v>2399.67</v>
          </cell>
          <cell r="V919">
            <v>3023.1411764705886</v>
          </cell>
          <cell r="W919">
            <v>6000</v>
          </cell>
          <cell r="X919">
            <v>5600</v>
          </cell>
        </row>
        <row r="920">
          <cell r="B920" t="str">
            <v>9R067008</v>
          </cell>
          <cell r="C920" t="str">
            <v>完売</v>
          </cell>
          <cell r="D920"/>
          <cell r="E920">
            <v>0</v>
          </cell>
          <cell r="F920" t="str">
            <v>Ch.オー・ド・ラ・ベカード</v>
          </cell>
          <cell r="G920">
            <v>2008</v>
          </cell>
          <cell r="H920" t="str">
            <v>赤</v>
          </cell>
          <cell r="I920"/>
          <cell r="J920" t="str">
            <v>ポイヤック</v>
          </cell>
          <cell r="K920">
            <v>750</v>
          </cell>
          <cell r="L920"/>
          <cell r="M920">
            <v>13.9</v>
          </cell>
          <cell r="N920">
            <v>132</v>
          </cell>
          <cell r="O920">
            <v>350</v>
          </cell>
          <cell r="P920">
            <v>2193.5392000000002</v>
          </cell>
          <cell r="Q920">
            <v>93.75</v>
          </cell>
          <cell r="R920">
            <v>2437.2892000000002</v>
          </cell>
          <cell r="S920">
            <v>3107.3990588235297</v>
          </cell>
          <cell r="T920">
            <v>6200</v>
          </cell>
          <cell r="U920">
            <v>2443</v>
          </cell>
          <cell r="V920">
            <v>3074.1176470588234</v>
          </cell>
          <cell r="W920">
            <v>6100</v>
          </cell>
          <cell r="X920">
            <v>5500</v>
          </cell>
        </row>
        <row r="921">
          <cell r="B921" t="str">
            <v>9R063604</v>
          </cell>
          <cell r="C921" t="str">
            <v>完売</v>
          </cell>
          <cell r="D921"/>
          <cell r="E921">
            <v>0</v>
          </cell>
          <cell r="F921" t="str">
            <v>Ch.オー・バージュ・アヴロー</v>
          </cell>
          <cell r="G921">
            <v>2004</v>
          </cell>
          <cell r="H921" t="str">
            <v>赤</v>
          </cell>
          <cell r="I921" t="str">
            <v>ランシュ・バージュ（５級）</v>
          </cell>
          <cell r="J921" t="str">
            <v>ポイヤック</v>
          </cell>
          <cell r="K921">
            <v>750</v>
          </cell>
          <cell r="L921" t="str">
            <v>セカンドラベル</v>
          </cell>
          <cell r="M921">
            <v>18</v>
          </cell>
          <cell r="N921">
            <v>132</v>
          </cell>
          <cell r="O921">
            <v>350</v>
          </cell>
          <cell r="P921">
            <v>2736.904</v>
          </cell>
          <cell r="Q921">
            <v>93.75</v>
          </cell>
          <cell r="R921">
            <v>2980.654</v>
          </cell>
          <cell r="S921">
            <v>3746.6517647058822</v>
          </cell>
          <cell r="T921">
            <v>7500</v>
          </cell>
          <cell r="U921">
            <v>0</v>
          </cell>
          <cell r="V921">
            <v>200</v>
          </cell>
          <cell r="W921">
            <v>400</v>
          </cell>
          <cell r="X921">
            <v>6600</v>
          </cell>
        </row>
        <row r="922">
          <cell r="B922" t="str">
            <v>9R188716</v>
          </cell>
          <cell r="C922">
            <v>19</v>
          </cell>
          <cell r="D922"/>
          <cell r="E922">
            <v>19</v>
          </cell>
          <cell r="F922" t="str">
            <v>ラ・シャペル・ド・オー・バージュ・リベラル</v>
          </cell>
          <cell r="G922">
            <v>2016</v>
          </cell>
          <cell r="H922" t="str">
            <v>赤</v>
          </cell>
          <cell r="I922" t="str">
            <v>オー・バージュ・リベラル（５級）</v>
          </cell>
          <cell r="J922" t="str">
            <v>ポイヤック</v>
          </cell>
          <cell r="K922">
            <v>750</v>
          </cell>
          <cell r="L922" t="str">
            <v>セカンドラベル</v>
          </cell>
          <cell r="M922">
            <v>16.8</v>
          </cell>
          <cell r="N922">
            <v>132</v>
          </cell>
          <cell r="O922">
            <v>350</v>
          </cell>
          <cell r="P922">
            <v>2577.8703999999998</v>
          </cell>
          <cell r="Q922">
            <v>93.75</v>
          </cell>
          <cell r="R922">
            <v>2821.6203999999998</v>
          </cell>
          <cell r="S922">
            <v>3559.5534117647057</v>
          </cell>
          <cell r="T922">
            <v>7100</v>
          </cell>
          <cell r="U922">
            <v>2736.87</v>
          </cell>
          <cell r="V922">
            <v>3419.8470588235296</v>
          </cell>
          <cell r="W922">
            <v>6800</v>
          </cell>
          <cell r="X922">
            <v>7400</v>
          </cell>
        </row>
        <row r="923">
          <cell r="B923" t="str">
            <v>9R060795</v>
          </cell>
          <cell r="C923" t="str">
            <v>完売</v>
          </cell>
          <cell r="D923"/>
          <cell r="E923">
            <v>0</v>
          </cell>
          <cell r="F923" t="str">
            <v>Ch.オー・バージュ・リベラル</v>
          </cell>
          <cell r="G923">
            <v>1995</v>
          </cell>
          <cell r="H923" t="str">
            <v>赤</v>
          </cell>
          <cell r="I923"/>
          <cell r="J923" t="str">
            <v>ポイヤック第5級</v>
          </cell>
          <cell r="K923">
            <v>750</v>
          </cell>
          <cell r="L923"/>
          <cell r="M923">
            <v>45</v>
          </cell>
          <cell r="N923">
            <v>132</v>
          </cell>
          <cell r="O923">
            <v>350</v>
          </cell>
          <cell r="P923">
            <v>6315.16</v>
          </cell>
          <cell r="Q923">
            <v>93.75</v>
          </cell>
          <cell r="R923">
            <v>6558.91</v>
          </cell>
          <cell r="S923">
            <v>7956.3647058823526</v>
          </cell>
          <cell r="T923">
            <v>15900</v>
          </cell>
          <cell r="U923">
            <v>6316.66</v>
          </cell>
          <cell r="V923">
            <v>7631.3647058823526</v>
          </cell>
          <cell r="W923">
            <v>15300</v>
          </cell>
          <cell r="X923">
            <v>16000</v>
          </cell>
        </row>
        <row r="924">
          <cell r="B924" t="str">
            <v>9R060712</v>
          </cell>
          <cell r="C924" t="str">
            <v>完売</v>
          </cell>
          <cell r="D924"/>
          <cell r="E924">
            <v>0</v>
          </cell>
          <cell r="F924" t="str">
            <v>Ch.オー・バージュ・リベラル</v>
          </cell>
          <cell r="G924">
            <v>2012</v>
          </cell>
          <cell r="H924" t="str">
            <v>赤</v>
          </cell>
          <cell r="I924" t="str">
            <v/>
          </cell>
          <cell r="J924" t="str">
            <v>ポイヤック第5級</v>
          </cell>
          <cell r="K924">
            <v>750</v>
          </cell>
          <cell r="L924" t="str">
            <v>90点</v>
          </cell>
          <cell r="M924">
            <v>26</v>
          </cell>
          <cell r="N924">
            <v>132</v>
          </cell>
          <cell r="O924">
            <v>350</v>
          </cell>
          <cell r="P924">
            <v>3797.1280000000002</v>
          </cell>
          <cell r="Q924">
            <v>93.75</v>
          </cell>
          <cell r="R924">
            <v>4040.8780000000002</v>
          </cell>
          <cell r="S924">
            <v>4993.9741176470588</v>
          </cell>
          <cell r="T924">
            <v>10000</v>
          </cell>
          <cell r="U924">
            <v>3901</v>
          </cell>
          <cell r="V924">
            <v>4789.4117647058829</v>
          </cell>
          <cell r="W924">
            <v>9600</v>
          </cell>
          <cell r="X924">
            <v>9800</v>
          </cell>
        </row>
        <row r="925">
          <cell r="B925" t="str">
            <v>9R060713</v>
          </cell>
          <cell r="C925" t="str">
            <v>完売</v>
          </cell>
          <cell r="D925"/>
          <cell r="E925">
            <v>0</v>
          </cell>
          <cell r="F925" t="str">
            <v>Ch.オー・バージュ・リベラル</v>
          </cell>
          <cell r="G925">
            <v>2013</v>
          </cell>
          <cell r="H925" t="str">
            <v>赤</v>
          </cell>
          <cell r="I925" t="str">
            <v/>
          </cell>
          <cell r="J925" t="str">
            <v>ポイヤック第5級</v>
          </cell>
          <cell r="K925">
            <v>750</v>
          </cell>
          <cell r="L925" t="str">
            <v>90点（WE)</v>
          </cell>
          <cell r="M925">
            <v>23</v>
          </cell>
          <cell r="N925">
            <v>132</v>
          </cell>
          <cell r="O925">
            <v>350</v>
          </cell>
          <cell r="P925">
            <v>3399.5439999999999</v>
          </cell>
          <cell r="Q925">
            <v>93.75</v>
          </cell>
          <cell r="R925">
            <v>3643.2939999999999</v>
          </cell>
          <cell r="S925">
            <v>4526.2282352941174</v>
          </cell>
          <cell r="T925">
            <v>9100</v>
          </cell>
          <cell r="U925">
            <v>3470.5</v>
          </cell>
          <cell r="V925">
            <v>4282.9411764705883</v>
          </cell>
          <cell r="W925">
            <v>8600</v>
          </cell>
          <cell r="X925">
            <v>8400</v>
          </cell>
        </row>
        <row r="926">
          <cell r="B926" t="str">
            <v>9R060813</v>
          </cell>
          <cell r="C926">
            <v>1</v>
          </cell>
          <cell r="D926"/>
          <cell r="E926">
            <v>1</v>
          </cell>
          <cell r="F926" t="str">
            <v>Ch.オー・バタイエ</v>
          </cell>
          <cell r="G926">
            <v>2013</v>
          </cell>
          <cell r="H926" t="str">
            <v>赤</v>
          </cell>
          <cell r="I926"/>
          <cell r="J926" t="str">
            <v>ポイヤック第5級</v>
          </cell>
          <cell r="K926">
            <v>750</v>
          </cell>
          <cell r="L926"/>
          <cell r="M926">
            <v>24</v>
          </cell>
          <cell r="N926">
            <v>132</v>
          </cell>
          <cell r="O926">
            <v>350</v>
          </cell>
          <cell r="P926">
            <v>3532.0720000000001</v>
          </cell>
          <cell r="Q926">
            <v>93.75</v>
          </cell>
          <cell r="R926">
            <v>3775.8220000000001</v>
          </cell>
          <cell r="S926">
            <v>4682.1435294117646</v>
          </cell>
          <cell r="T926">
            <v>9400</v>
          </cell>
          <cell r="U926">
            <v>3819</v>
          </cell>
          <cell r="V926">
            <v>4692.9411764705883</v>
          </cell>
          <cell r="W926">
            <v>9400</v>
          </cell>
          <cell r="X926">
            <v>9900</v>
          </cell>
        </row>
        <row r="927">
          <cell r="B927" t="str">
            <v>9R060814</v>
          </cell>
          <cell r="C927" t="str">
            <v>完売</v>
          </cell>
          <cell r="D927"/>
          <cell r="E927">
            <v>0</v>
          </cell>
          <cell r="F927" t="str">
            <v>Ch.オー・バタイエ</v>
          </cell>
          <cell r="G927">
            <v>2014</v>
          </cell>
          <cell r="H927" t="str">
            <v>赤</v>
          </cell>
          <cell r="I927" t="str">
            <v/>
          </cell>
          <cell r="J927" t="str">
            <v>ポイヤック第5級</v>
          </cell>
          <cell r="K927">
            <v>750</v>
          </cell>
          <cell r="L927" t="str">
            <v>９２点</v>
          </cell>
          <cell r="M927">
            <v>27</v>
          </cell>
          <cell r="N927">
            <v>132</v>
          </cell>
          <cell r="O927">
            <v>350</v>
          </cell>
          <cell r="P927">
            <v>3929.6559999999999</v>
          </cell>
          <cell r="Q927">
            <v>93.75</v>
          </cell>
          <cell r="R927">
            <v>4173.4059999999999</v>
          </cell>
          <cell r="S927">
            <v>5149.889411764706</v>
          </cell>
          <cell r="T927">
            <v>10300</v>
          </cell>
          <cell r="U927">
            <v>4108</v>
          </cell>
          <cell r="V927">
            <v>5032.9411764705883</v>
          </cell>
          <cell r="W927">
            <v>10100</v>
          </cell>
          <cell r="X927">
            <v>10000</v>
          </cell>
        </row>
        <row r="928">
          <cell r="B928" t="str">
            <v>9R061014</v>
          </cell>
          <cell r="C928" t="str">
            <v>完売</v>
          </cell>
          <cell r="D928"/>
          <cell r="E928">
            <v>0</v>
          </cell>
          <cell r="F928" t="str">
            <v>Ch.グラン・ピュイ・デュカス</v>
          </cell>
          <cell r="G928">
            <v>2014</v>
          </cell>
          <cell r="H928" t="str">
            <v>赤</v>
          </cell>
          <cell r="I928" t="str">
            <v/>
          </cell>
          <cell r="J928" t="str">
            <v>ポイヤック第5級</v>
          </cell>
          <cell r="K928">
            <v>750</v>
          </cell>
          <cell r="L928" t="str">
            <v>92+点</v>
          </cell>
          <cell r="M928">
            <v>29</v>
          </cell>
          <cell r="N928">
            <v>132</v>
          </cell>
          <cell r="O928">
            <v>350</v>
          </cell>
          <cell r="P928">
            <v>4194.7120000000004</v>
          </cell>
          <cell r="Q928">
            <v>93.75</v>
          </cell>
          <cell r="R928">
            <v>4438.4620000000004</v>
          </cell>
          <cell r="S928">
            <v>5461.72</v>
          </cell>
          <cell r="T928">
            <v>10900</v>
          </cell>
          <cell r="U928">
            <v>4167.66</v>
          </cell>
          <cell r="V928">
            <v>5103.1294117647058</v>
          </cell>
          <cell r="W928">
            <v>10200</v>
          </cell>
          <cell r="X928">
            <v>10200</v>
          </cell>
        </row>
        <row r="929">
          <cell r="B929" t="str">
            <v>9R061015</v>
          </cell>
          <cell r="C929" t="str">
            <v>完売</v>
          </cell>
          <cell r="D929"/>
          <cell r="E929">
            <v>0</v>
          </cell>
          <cell r="F929" t="str">
            <v>Ch.グラン・ピュイ・デュカス</v>
          </cell>
          <cell r="G929">
            <v>2015</v>
          </cell>
          <cell r="H929" t="str">
            <v>赤</v>
          </cell>
          <cell r="I929" t="str">
            <v/>
          </cell>
          <cell r="J929" t="str">
            <v>ポイヤック第5級</v>
          </cell>
          <cell r="K929">
            <v>750</v>
          </cell>
          <cell r="L929" t="str">
            <v>90-92点</v>
          </cell>
          <cell r="M929">
            <v>28</v>
          </cell>
          <cell r="N929">
            <v>132</v>
          </cell>
          <cell r="O929">
            <v>350</v>
          </cell>
          <cell r="P929">
            <v>4062.1840000000002</v>
          </cell>
          <cell r="Q929">
            <v>93.75</v>
          </cell>
          <cell r="R929">
            <v>4305.9340000000002</v>
          </cell>
          <cell r="S929">
            <v>5305.8047058823531</v>
          </cell>
          <cell r="T929">
            <v>10600</v>
          </cell>
          <cell r="U929">
            <v>3678.75</v>
          </cell>
          <cell r="V929">
            <v>4527.9411764705883</v>
          </cell>
          <cell r="W929">
            <v>9100</v>
          </cell>
          <cell r="X929">
            <v>9900</v>
          </cell>
        </row>
        <row r="930">
          <cell r="B930" t="str">
            <v>9R061017</v>
          </cell>
          <cell r="C930" t="str">
            <v>完売</v>
          </cell>
          <cell r="D930"/>
          <cell r="E930">
            <v>0</v>
          </cell>
          <cell r="F930" t="str">
            <v>Ch.グラン・ピュイ・デュカス</v>
          </cell>
          <cell r="G930">
            <v>2017</v>
          </cell>
          <cell r="H930" t="str">
            <v>赤</v>
          </cell>
          <cell r="I930" t="str">
            <v/>
          </cell>
          <cell r="J930" t="str">
            <v>ポイヤック第5級</v>
          </cell>
          <cell r="K930">
            <v>750</v>
          </cell>
          <cell r="L930"/>
          <cell r="M930">
            <v>23</v>
          </cell>
          <cell r="N930">
            <v>132</v>
          </cell>
          <cell r="O930">
            <v>350</v>
          </cell>
          <cell r="P930">
            <v>3399.5439999999999</v>
          </cell>
          <cell r="Q930">
            <v>93.75</v>
          </cell>
          <cell r="R930">
            <v>3643.2939999999999</v>
          </cell>
          <cell r="S930">
            <v>4526.2282352941174</v>
          </cell>
          <cell r="T930">
            <v>9100</v>
          </cell>
          <cell r="U930">
            <v>3515.5</v>
          </cell>
          <cell r="V930">
            <v>4335.8823529411766</v>
          </cell>
          <cell r="W930">
            <v>8700</v>
          </cell>
          <cell r="X930">
            <v>8400</v>
          </cell>
        </row>
        <row r="931">
          <cell r="B931" t="str">
            <v>9R061177</v>
          </cell>
          <cell r="C931" t="str">
            <v>完売</v>
          </cell>
          <cell r="D931"/>
          <cell r="E931">
            <v>0</v>
          </cell>
          <cell r="F931" t="str">
            <v>Ch.グランピュイ・ラコスト</v>
          </cell>
          <cell r="G931">
            <v>1977</v>
          </cell>
          <cell r="H931" t="str">
            <v>赤</v>
          </cell>
          <cell r="I931"/>
          <cell r="J931" t="str">
            <v>ポイヤック第5級</v>
          </cell>
          <cell r="K931">
            <v>750</v>
          </cell>
          <cell r="L931"/>
          <cell r="M931">
            <v>69</v>
          </cell>
          <cell r="N931">
            <v>132</v>
          </cell>
          <cell r="O931">
            <v>350</v>
          </cell>
          <cell r="P931">
            <v>9495.8320000000003</v>
          </cell>
          <cell r="Q931">
            <v>93.75</v>
          </cell>
          <cell r="R931">
            <v>9739.5820000000003</v>
          </cell>
          <cell r="S931">
            <v>11698.331764705883</v>
          </cell>
          <cell r="T931">
            <v>23400</v>
          </cell>
          <cell r="U931">
            <v>7593.5</v>
          </cell>
          <cell r="V931">
            <v>9133.5294117647063</v>
          </cell>
          <cell r="W931">
            <v>18300</v>
          </cell>
          <cell r="X931">
            <v>20300</v>
          </cell>
        </row>
        <row r="932">
          <cell r="B932" t="str">
            <v>9R061185</v>
          </cell>
          <cell r="C932" t="e">
            <v>#N/A</v>
          </cell>
          <cell r="D932"/>
          <cell r="E932" t="e">
            <v>#N/A</v>
          </cell>
          <cell r="F932" t="str">
            <v>Ch.グランピュイ・ラコスト</v>
          </cell>
          <cell r="G932">
            <v>1985</v>
          </cell>
          <cell r="H932" t="str">
            <v>赤</v>
          </cell>
          <cell r="I932"/>
          <cell r="J932" t="str">
            <v>ポイヤック第5級</v>
          </cell>
          <cell r="K932">
            <v>750</v>
          </cell>
          <cell r="L932" t="str">
            <v>９１点(WS)</v>
          </cell>
          <cell r="M932">
            <v>75</v>
          </cell>
          <cell r="N932">
            <v>132</v>
          </cell>
          <cell r="O932">
            <v>350</v>
          </cell>
          <cell r="P932">
            <v>10291</v>
          </cell>
          <cell r="Q932">
            <v>93.75</v>
          </cell>
          <cell r="R932">
            <v>10534.75</v>
          </cell>
          <cell r="S932">
            <v>12633.823529411766</v>
          </cell>
          <cell r="T932">
            <v>25300</v>
          </cell>
          <cell r="U932" t="e">
            <v>#N/A</v>
          </cell>
          <cell r="V932" t="e">
            <v>#N/A</v>
          </cell>
          <cell r="W932" t="e">
            <v>#N/A</v>
          </cell>
          <cell r="X932">
            <v>22000</v>
          </cell>
        </row>
        <row r="933">
          <cell r="B933" t="str">
            <v>9R061198</v>
          </cell>
          <cell r="C933" t="str">
            <v>完売</v>
          </cell>
          <cell r="D933"/>
          <cell r="E933">
            <v>0</v>
          </cell>
          <cell r="F933" t="str">
            <v>Ch.グランピュイ・ラコスト</v>
          </cell>
          <cell r="G933">
            <v>1998</v>
          </cell>
          <cell r="H933" t="str">
            <v>赤</v>
          </cell>
          <cell r="I933"/>
          <cell r="J933" t="str">
            <v>ポイヤック第5級</v>
          </cell>
          <cell r="K933">
            <v>750</v>
          </cell>
          <cell r="L933" t="str">
            <v>９０点</v>
          </cell>
          <cell r="M933">
            <v>38</v>
          </cell>
          <cell r="N933">
            <v>132</v>
          </cell>
          <cell r="O933">
            <v>350</v>
          </cell>
          <cell r="P933">
            <v>5387.4639999999999</v>
          </cell>
          <cell r="Q933">
            <v>93.75</v>
          </cell>
          <cell r="R933">
            <v>5631.2139999999999</v>
          </cell>
          <cell r="S933">
            <v>6864.9576470588236</v>
          </cell>
          <cell r="T933">
            <v>13700</v>
          </cell>
          <cell r="U933">
            <v>9790.16</v>
          </cell>
          <cell r="V933">
            <v>11717.835294117647</v>
          </cell>
          <cell r="W933">
            <v>23400</v>
          </cell>
          <cell r="X933">
            <v>23500</v>
          </cell>
        </row>
        <row r="934">
          <cell r="B934" t="str">
            <v>9R061102</v>
          </cell>
          <cell r="C934" t="str">
            <v>完売</v>
          </cell>
          <cell r="D934"/>
          <cell r="E934">
            <v>0</v>
          </cell>
          <cell r="F934" t="str">
            <v>Ch.グランピュイ・ラコスト</v>
          </cell>
          <cell r="G934">
            <v>2002</v>
          </cell>
          <cell r="H934" t="str">
            <v>赤</v>
          </cell>
          <cell r="I934"/>
          <cell r="J934" t="str">
            <v>ポイヤック第5級</v>
          </cell>
          <cell r="K934">
            <v>750</v>
          </cell>
          <cell r="L934" t="str">
            <v>８６点</v>
          </cell>
          <cell r="M934">
            <v>31.5</v>
          </cell>
          <cell r="N934">
            <v>132</v>
          </cell>
          <cell r="O934">
            <v>350</v>
          </cell>
          <cell r="P934">
            <v>4526.0320000000002</v>
          </cell>
          <cell r="Q934">
            <v>93.75</v>
          </cell>
          <cell r="R934">
            <v>4769.7820000000002</v>
          </cell>
          <cell r="S934">
            <v>5851.5082352941181</v>
          </cell>
          <cell r="T934">
            <v>11700</v>
          </cell>
          <cell r="U934">
            <v>6476.5</v>
          </cell>
          <cell r="V934">
            <v>7819.4117647058829</v>
          </cell>
          <cell r="W934">
            <v>15600</v>
          </cell>
          <cell r="X934">
            <v>16000</v>
          </cell>
        </row>
        <row r="935">
          <cell r="B935" t="str">
            <v>9R061108</v>
          </cell>
          <cell r="C935" t="str">
            <v>完売</v>
          </cell>
          <cell r="D935"/>
          <cell r="E935">
            <v>0</v>
          </cell>
          <cell r="F935" t="str">
            <v>Ch.グランピュイ・ラコスト</v>
          </cell>
          <cell r="G935">
            <v>2008</v>
          </cell>
          <cell r="H935" t="str">
            <v>赤</v>
          </cell>
          <cell r="I935"/>
          <cell r="J935" t="str">
            <v>ポイヤック第5級</v>
          </cell>
          <cell r="K935">
            <v>750</v>
          </cell>
          <cell r="L935" t="str">
            <v>８９点</v>
          </cell>
          <cell r="M935">
            <v>36.75</v>
          </cell>
          <cell r="N935">
            <v>132</v>
          </cell>
          <cell r="O935">
            <v>350</v>
          </cell>
          <cell r="P935">
            <v>5221.8040000000001</v>
          </cell>
          <cell r="Q935">
            <v>93.75</v>
          </cell>
          <cell r="R935">
            <v>5465.5540000000001</v>
          </cell>
          <cell r="S935">
            <v>6670.0635294117646</v>
          </cell>
          <cell r="T935">
            <v>13300</v>
          </cell>
          <cell r="U935">
            <v>5473</v>
          </cell>
          <cell r="V935">
            <v>6638.8235294117649</v>
          </cell>
          <cell r="W935">
            <v>13300</v>
          </cell>
          <cell r="X935">
            <v>13500</v>
          </cell>
        </row>
        <row r="936">
          <cell r="B936" t="str">
            <v>9R061109</v>
          </cell>
          <cell r="C936">
            <v>2</v>
          </cell>
          <cell r="D936"/>
          <cell r="E936">
            <v>2</v>
          </cell>
          <cell r="F936" t="str">
            <v>Ch.グランピュイ・ラコスト</v>
          </cell>
          <cell r="G936">
            <v>2009</v>
          </cell>
          <cell r="H936" t="str">
            <v>赤</v>
          </cell>
          <cell r="I936" t="str">
            <v/>
          </cell>
          <cell r="J936" t="str">
            <v>ポイヤック第5級</v>
          </cell>
          <cell r="K936">
            <v>750</v>
          </cell>
          <cell r="L936" t="str">
            <v>95点</v>
          </cell>
          <cell r="M936">
            <v>74</v>
          </cell>
          <cell r="N936">
            <v>132</v>
          </cell>
          <cell r="O936">
            <v>350</v>
          </cell>
          <cell r="P936">
            <v>10158.472</v>
          </cell>
          <cell r="Q936">
            <v>93.75</v>
          </cell>
          <cell r="R936">
            <v>10402.222</v>
          </cell>
          <cell r="S936">
            <v>12477.908235294117</v>
          </cell>
          <cell r="T936">
            <v>25000</v>
          </cell>
          <cell r="U936">
            <v>9721.5</v>
          </cell>
          <cell r="V936">
            <v>11637.058823529413</v>
          </cell>
          <cell r="W936">
            <v>23300</v>
          </cell>
          <cell r="X936">
            <v>22700</v>
          </cell>
        </row>
        <row r="937">
          <cell r="B937" t="str">
            <v>9R061113</v>
          </cell>
          <cell r="C937" t="str">
            <v>完売</v>
          </cell>
          <cell r="D937"/>
          <cell r="E937">
            <v>0</v>
          </cell>
          <cell r="F937" t="str">
            <v>Ch.グランピュイ・ラコスト</v>
          </cell>
          <cell r="G937">
            <v>2013</v>
          </cell>
          <cell r="H937" t="str">
            <v>赤</v>
          </cell>
          <cell r="I937" t="str">
            <v/>
          </cell>
          <cell r="J937" t="str">
            <v>ポイヤック第5級</v>
          </cell>
          <cell r="K937">
            <v>750</v>
          </cell>
          <cell r="L937" t="str">
            <v>９０点</v>
          </cell>
          <cell r="M937">
            <v>32.5</v>
          </cell>
          <cell r="N937">
            <v>132</v>
          </cell>
          <cell r="O937">
            <v>350</v>
          </cell>
          <cell r="P937">
            <v>4658.5600000000004</v>
          </cell>
          <cell r="Q937">
            <v>93.75</v>
          </cell>
          <cell r="R937">
            <v>4902.3100000000004</v>
          </cell>
          <cell r="S937">
            <v>6007.4235294117652</v>
          </cell>
          <cell r="T937">
            <v>12000</v>
          </cell>
          <cell r="U937">
            <v>4832</v>
          </cell>
          <cell r="V937">
            <v>5884.7058823529414</v>
          </cell>
          <cell r="W937">
            <v>11800</v>
          </cell>
          <cell r="X937">
            <v>12000</v>
          </cell>
        </row>
        <row r="938">
          <cell r="B938" t="str">
            <v>9R061298</v>
          </cell>
          <cell r="C938">
            <v>8</v>
          </cell>
          <cell r="D938"/>
          <cell r="E938">
            <v>8</v>
          </cell>
          <cell r="F938" t="str">
            <v>Ch.クレール・ミロン・ロートシルト</v>
          </cell>
          <cell r="G938" t="str">
            <v>1998</v>
          </cell>
          <cell r="H938" t="str">
            <v>赤</v>
          </cell>
          <cell r="I938"/>
          <cell r="J938" t="str">
            <v>ポイヤック第5級</v>
          </cell>
          <cell r="K938">
            <v>750</v>
          </cell>
          <cell r="L938"/>
          <cell r="M938">
            <v>81.400000000000006</v>
          </cell>
          <cell r="N938">
            <v>132</v>
          </cell>
          <cell r="O938">
            <v>350</v>
          </cell>
          <cell r="P938">
            <v>11139.1792</v>
          </cell>
          <cell r="Q938">
            <v>93.75</v>
          </cell>
          <cell r="R938">
            <v>11382.9292</v>
          </cell>
          <cell r="S938">
            <v>13631.681411764706</v>
          </cell>
          <cell r="T938">
            <v>27300</v>
          </cell>
          <cell r="U938">
            <v>11553.8</v>
          </cell>
          <cell r="V938">
            <v>13792.705882352941</v>
          </cell>
          <cell r="W938">
            <v>27600</v>
          </cell>
          <cell r="X938">
            <v>27500</v>
          </cell>
        </row>
        <row r="939">
          <cell r="B939" t="str">
            <v>9R061205</v>
          </cell>
          <cell r="C939" t="str">
            <v>完売</v>
          </cell>
          <cell r="D939"/>
          <cell r="E939">
            <v>0</v>
          </cell>
          <cell r="F939" t="str">
            <v>Ch.クレール・ミロン・ロートシルト</v>
          </cell>
          <cell r="G939">
            <v>2005</v>
          </cell>
          <cell r="H939" t="str">
            <v>赤</v>
          </cell>
          <cell r="I939" t="str">
            <v/>
          </cell>
          <cell r="J939" t="str">
            <v>ポイヤック第5級</v>
          </cell>
          <cell r="K939">
            <v>750</v>
          </cell>
          <cell r="L939" t="str">
            <v>92点</v>
          </cell>
          <cell r="M939">
            <v>85</v>
          </cell>
          <cell r="N939">
            <v>132</v>
          </cell>
          <cell r="O939">
            <v>350</v>
          </cell>
          <cell r="P939">
            <v>11616.28</v>
          </cell>
          <cell r="Q939">
            <v>93.75</v>
          </cell>
          <cell r="R939">
            <v>11860.03</v>
          </cell>
          <cell r="S939">
            <v>14192.976470588237</v>
          </cell>
          <cell r="T939">
            <v>28400</v>
          </cell>
          <cell r="U939">
            <v>11012.37</v>
          </cell>
          <cell r="V939">
            <v>13155.729411764707</v>
          </cell>
          <cell r="W939">
            <v>26300</v>
          </cell>
          <cell r="X939">
            <v>25900</v>
          </cell>
        </row>
        <row r="940">
          <cell r="B940" t="str">
            <v>9R061209</v>
          </cell>
          <cell r="C940" t="str">
            <v>完売</v>
          </cell>
          <cell r="D940"/>
          <cell r="E940">
            <v>0</v>
          </cell>
          <cell r="F940" t="str">
            <v>Ch.クレール・ミロン・ロートシルト</v>
          </cell>
          <cell r="G940">
            <v>2009</v>
          </cell>
          <cell r="H940" t="str">
            <v>赤</v>
          </cell>
          <cell r="I940" t="str">
            <v/>
          </cell>
          <cell r="J940" t="str">
            <v>ポイヤック第5級</v>
          </cell>
          <cell r="K940">
            <v>750</v>
          </cell>
          <cell r="L940" t="str">
            <v>９２/93-96点</v>
          </cell>
          <cell r="M940">
            <v>80</v>
          </cell>
          <cell r="N940">
            <v>132</v>
          </cell>
          <cell r="O940">
            <v>350</v>
          </cell>
          <cell r="P940">
            <v>10953.64</v>
          </cell>
          <cell r="Q940">
            <v>93.75</v>
          </cell>
          <cell r="R940">
            <v>11197.39</v>
          </cell>
          <cell r="S940">
            <v>13413.4</v>
          </cell>
          <cell r="T940">
            <v>26800</v>
          </cell>
          <cell r="U940">
            <v>10628</v>
          </cell>
          <cell r="V940">
            <v>12703.529411764706</v>
          </cell>
          <cell r="W940">
            <v>25400</v>
          </cell>
          <cell r="X940">
            <v>26300</v>
          </cell>
        </row>
        <row r="941">
          <cell r="B941" t="str">
            <v>9R061210</v>
          </cell>
          <cell r="C941" t="str">
            <v>完売</v>
          </cell>
          <cell r="D941"/>
          <cell r="E941">
            <v>0</v>
          </cell>
          <cell r="F941" t="str">
            <v>Ch.クレール・ミロン・ロートシルト</v>
          </cell>
          <cell r="G941">
            <v>2010</v>
          </cell>
          <cell r="H941" t="str">
            <v>赤</v>
          </cell>
          <cell r="I941"/>
          <cell r="J941" t="str">
            <v>ポイヤック第5級</v>
          </cell>
          <cell r="K941">
            <v>750</v>
          </cell>
          <cell r="L941" t="str">
            <v>９４点</v>
          </cell>
          <cell r="M941">
            <v>55</v>
          </cell>
          <cell r="N941">
            <v>132</v>
          </cell>
          <cell r="O941">
            <v>350</v>
          </cell>
          <cell r="P941">
            <v>7640.44</v>
          </cell>
          <cell r="Q941">
            <v>93.75</v>
          </cell>
          <cell r="R941">
            <v>7884.19</v>
          </cell>
          <cell r="S941">
            <v>9515.5176470588231</v>
          </cell>
          <cell r="T941">
            <v>19000</v>
          </cell>
          <cell r="U941">
            <v>7258</v>
          </cell>
          <cell r="V941">
            <v>8738.8235294117658</v>
          </cell>
          <cell r="W941">
            <v>17500</v>
          </cell>
          <cell r="X941">
            <v>19400</v>
          </cell>
        </row>
        <row r="942">
          <cell r="B942" t="str">
            <v>9R061211</v>
          </cell>
          <cell r="C942">
            <v>5</v>
          </cell>
          <cell r="D942"/>
          <cell r="E942">
            <v>5</v>
          </cell>
          <cell r="F942" t="str">
            <v>Ch.クレール・ミロン・ロートシルト</v>
          </cell>
          <cell r="G942">
            <v>2011</v>
          </cell>
          <cell r="H942" t="str">
            <v>赤</v>
          </cell>
          <cell r="I942" t="str">
            <v/>
          </cell>
          <cell r="J942" t="str">
            <v>ポイヤック第5級</v>
          </cell>
          <cell r="K942">
            <v>750</v>
          </cell>
          <cell r="L942" t="str">
            <v>88点</v>
          </cell>
          <cell r="M942">
            <v>75</v>
          </cell>
          <cell r="N942">
            <v>132</v>
          </cell>
          <cell r="O942">
            <v>350</v>
          </cell>
          <cell r="P942">
            <v>10291</v>
          </cell>
          <cell r="Q942">
            <v>93.75</v>
          </cell>
          <cell r="R942">
            <v>10534.75</v>
          </cell>
          <cell r="S942">
            <v>12633.823529411766</v>
          </cell>
          <cell r="T942">
            <v>25300</v>
          </cell>
          <cell r="U942">
            <v>9805.4</v>
          </cell>
          <cell r="V942">
            <v>11735.764705882353</v>
          </cell>
          <cell r="W942">
            <v>23500</v>
          </cell>
          <cell r="X942">
            <v>23000</v>
          </cell>
        </row>
        <row r="943">
          <cell r="B943" t="str">
            <v>9R061212</v>
          </cell>
          <cell r="C943" t="str">
            <v>完売</v>
          </cell>
          <cell r="D943"/>
          <cell r="E943">
            <v>0</v>
          </cell>
          <cell r="F943" t="str">
            <v>Ch.クレール・ミロン・ロートシルト</v>
          </cell>
          <cell r="G943">
            <v>2012</v>
          </cell>
          <cell r="H943" t="str">
            <v>赤</v>
          </cell>
          <cell r="I943" t="str">
            <v/>
          </cell>
          <cell r="J943" t="str">
            <v>ポイヤック第5級</v>
          </cell>
          <cell r="K943">
            <v>750</v>
          </cell>
          <cell r="L943" t="str">
            <v>９２点</v>
          </cell>
          <cell r="M943">
            <v>68</v>
          </cell>
          <cell r="N943">
            <v>132</v>
          </cell>
          <cell r="O943">
            <v>350</v>
          </cell>
          <cell r="P943">
            <v>9363.3040000000001</v>
          </cell>
          <cell r="Q943">
            <v>93.75</v>
          </cell>
          <cell r="R943">
            <v>9607.0540000000001</v>
          </cell>
          <cell r="S943">
            <v>11542.416470588236</v>
          </cell>
          <cell r="T943">
            <v>23100</v>
          </cell>
          <cell r="U943">
            <v>9991.07</v>
          </cell>
          <cell r="V943">
            <v>11954.2</v>
          </cell>
          <cell r="W943">
            <v>23900</v>
          </cell>
          <cell r="X943">
            <v>23000</v>
          </cell>
        </row>
        <row r="944">
          <cell r="B944" t="str">
            <v>9R061213</v>
          </cell>
          <cell r="C944" t="str">
            <v>完売</v>
          </cell>
          <cell r="D944"/>
          <cell r="E944">
            <v>0</v>
          </cell>
          <cell r="F944" t="str">
            <v>Ch.クレール・ミロン・ロートシルト</v>
          </cell>
          <cell r="G944">
            <v>2013</v>
          </cell>
          <cell r="H944" t="str">
            <v>赤</v>
          </cell>
          <cell r="I944" t="str">
            <v/>
          </cell>
          <cell r="J944" t="str">
            <v>ポイヤック第5級</v>
          </cell>
          <cell r="K944">
            <v>750</v>
          </cell>
          <cell r="L944" t="str">
            <v>９２点</v>
          </cell>
          <cell r="M944">
            <v>70</v>
          </cell>
          <cell r="N944">
            <v>132</v>
          </cell>
          <cell r="O944">
            <v>350</v>
          </cell>
          <cell r="P944">
            <v>9628.36</v>
          </cell>
          <cell r="Q944">
            <v>93.75</v>
          </cell>
          <cell r="R944">
            <v>9872.11</v>
          </cell>
          <cell r="S944">
            <v>11854.24705882353</v>
          </cell>
          <cell r="T944">
            <v>23700</v>
          </cell>
          <cell r="U944">
            <v>9934.66</v>
          </cell>
          <cell r="V944">
            <v>11887.835294117647</v>
          </cell>
          <cell r="W944">
            <v>23800</v>
          </cell>
          <cell r="X944">
            <v>22200</v>
          </cell>
        </row>
        <row r="945">
          <cell r="B945" t="str">
            <v>9R061214</v>
          </cell>
          <cell r="C945" t="str">
            <v>完売</v>
          </cell>
          <cell r="D945"/>
          <cell r="E945">
            <v>0</v>
          </cell>
          <cell r="F945" t="str">
            <v>Ch.クレール・ミロン・ロートシルト</v>
          </cell>
          <cell r="G945">
            <v>2014</v>
          </cell>
          <cell r="H945" t="str">
            <v>赤</v>
          </cell>
          <cell r="I945" t="str">
            <v/>
          </cell>
          <cell r="J945" t="str">
            <v>ポイヤック第5級</v>
          </cell>
          <cell r="K945">
            <v>750</v>
          </cell>
          <cell r="L945" t="str">
            <v>９２点</v>
          </cell>
          <cell r="M945">
            <v>72</v>
          </cell>
          <cell r="N945">
            <v>132</v>
          </cell>
          <cell r="O945">
            <v>350</v>
          </cell>
          <cell r="P945">
            <v>9893.4159999999993</v>
          </cell>
          <cell r="Q945">
            <v>93.75</v>
          </cell>
          <cell r="R945">
            <v>10137.165999999999</v>
          </cell>
          <cell r="S945">
            <v>12166.077647058823</v>
          </cell>
          <cell r="T945">
            <v>24300</v>
          </cell>
          <cell r="U945">
            <v>9816.39</v>
          </cell>
          <cell r="V945">
            <v>11748.694117647059</v>
          </cell>
          <cell r="W945">
            <v>23500</v>
          </cell>
          <cell r="X945">
            <v>24000</v>
          </cell>
        </row>
        <row r="946">
          <cell r="B946" t="str">
            <v>9R067310</v>
          </cell>
          <cell r="C946" t="str">
            <v>完売</v>
          </cell>
          <cell r="D946"/>
          <cell r="E946">
            <v>0</v>
          </cell>
          <cell r="F946" t="str">
            <v>Ch.クレール・ミロン・ロートシルト【ハーフ】</v>
          </cell>
          <cell r="G946">
            <v>2010</v>
          </cell>
          <cell r="H946" t="str">
            <v>赤</v>
          </cell>
          <cell r="I946"/>
          <cell r="J946" t="str">
            <v>ポイヤック第5級</v>
          </cell>
          <cell r="K946">
            <v>375</v>
          </cell>
          <cell r="L946" t="str">
            <v>９４点</v>
          </cell>
          <cell r="M946">
            <v>46</v>
          </cell>
          <cell r="N946">
            <v>132</v>
          </cell>
          <cell r="O946">
            <v>175</v>
          </cell>
          <cell r="P946">
            <v>6271.9880000000003</v>
          </cell>
          <cell r="Q946">
            <v>46.875</v>
          </cell>
          <cell r="R946">
            <v>6438.8630000000003</v>
          </cell>
          <cell r="S946">
            <v>7815.1329411764709</v>
          </cell>
          <cell r="T946">
            <v>15600</v>
          </cell>
          <cell r="U946">
            <v>5993</v>
          </cell>
          <cell r="V946">
            <v>7250.588235294118</v>
          </cell>
          <cell r="W946">
            <v>14500</v>
          </cell>
          <cell r="X946">
            <v>14300</v>
          </cell>
        </row>
        <row r="947">
          <cell r="B947" t="str">
            <v>9R061304</v>
          </cell>
          <cell r="C947">
            <v>11</v>
          </cell>
          <cell r="D947"/>
          <cell r="E947">
            <v>11</v>
          </cell>
          <cell r="F947" t="str">
            <v>Ch.クロワゼ・バージュ</v>
          </cell>
          <cell r="G947">
            <v>2004</v>
          </cell>
          <cell r="H947" t="str">
            <v>赤</v>
          </cell>
          <cell r="I947" t="str">
            <v/>
          </cell>
          <cell r="J947" t="str">
            <v>ポイヤック第5級</v>
          </cell>
          <cell r="K947">
            <v>750</v>
          </cell>
          <cell r="L947"/>
          <cell r="M947">
            <v>29.5</v>
          </cell>
          <cell r="N947">
            <v>132</v>
          </cell>
          <cell r="O947">
            <v>350</v>
          </cell>
          <cell r="P947">
            <v>4260.9759999999997</v>
          </cell>
          <cell r="Q947">
            <v>93.75</v>
          </cell>
          <cell r="R947">
            <v>4504.7259999999997</v>
          </cell>
          <cell r="S947">
            <v>5539.6776470588229</v>
          </cell>
          <cell r="T947">
            <v>11100</v>
          </cell>
          <cell r="U947">
            <v>4392.83</v>
          </cell>
          <cell r="V947">
            <v>5368.035294117647</v>
          </cell>
          <cell r="W947">
            <v>10700</v>
          </cell>
          <cell r="X947">
            <v>11900</v>
          </cell>
        </row>
        <row r="948">
          <cell r="B948" t="str">
            <v>9R061312</v>
          </cell>
          <cell r="C948" t="str">
            <v>完売</v>
          </cell>
          <cell r="D948"/>
          <cell r="E948">
            <v>0</v>
          </cell>
          <cell r="F948" t="str">
            <v>Ch.クロワゼ・バージュ</v>
          </cell>
          <cell r="G948">
            <v>2012</v>
          </cell>
          <cell r="H948" t="str">
            <v>赤</v>
          </cell>
          <cell r="I948"/>
          <cell r="J948" t="str">
            <v>ポイヤック第5級</v>
          </cell>
          <cell r="K948">
            <v>750</v>
          </cell>
          <cell r="L948" t="str">
            <v>８６－８８点</v>
          </cell>
          <cell r="M948">
            <v>23</v>
          </cell>
          <cell r="N948">
            <v>132</v>
          </cell>
          <cell r="O948">
            <v>350</v>
          </cell>
          <cell r="P948">
            <v>3399.5439999999999</v>
          </cell>
          <cell r="Q948">
            <v>93.75</v>
          </cell>
          <cell r="R948">
            <v>3643.2939999999999</v>
          </cell>
          <cell r="S948">
            <v>4526.2282352941174</v>
          </cell>
          <cell r="T948">
            <v>9100</v>
          </cell>
          <cell r="U948">
            <v>3581</v>
          </cell>
          <cell r="V948">
            <v>4412.9411764705883</v>
          </cell>
          <cell r="W948">
            <v>8800</v>
          </cell>
          <cell r="X948">
            <v>8800</v>
          </cell>
        </row>
        <row r="949">
          <cell r="B949" t="str">
            <v>9R065610</v>
          </cell>
          <cell r="C949" t="str">
            <v>完売</v>
          </cell>
          <cell r="D949"/>
          <cell r="E949">
            <v>0</v>
          </cell>
          <cell r="F949" t="str">
            <v>Ch.ゴーダン</v>
          </cell>
          <cell r="G949">
            <v>2010</v>
          </cell>
          <cell r="H949" t="str">
            <v>赤</v>
          </cell>
          <cell r="I949"/>
          <cell r="J949" t="str">
            <v>ポイヤック</v>
          </cell>
          <cell r="K949">
            <v>750</v>
          </cell>
          <cell r="L949" t="str">
            <v>カベルネ・ソーヴィニヨン85％</v>
          </cell>
          <cell r="M949">
            <v>15</v>
          </cell>
          <cell r="N949">
            <v>132</v>
          </cell>
          <cell r="O949">
            <v>350</v>
          </cell>
          <cell r="P949">
            <v>2339.3200000000002</v>
          </cell>
          <cell r="Q949">
            <v>93.75</v>
          </cell>
          <cell r="R949">
            <v>2583.0700000000002</v>
          </cell>
          <cell r="S949">
            <v>3278.9058823529413</v>
          </cell>
          <cell r="T949">
            <v>6600</v>
          </cell>
          <cell r="U949">
            <v>1967.84</v>
          </cell>
          <cell r="V949">
            <v>2515.1058823529411</v>
          </cell>
          <cell r="W949">
            <v>5000</v>
          </cell>
          <cell r="X949">
            <v>5900</v>
          </cell>
        </row>
        <row r="950">
          <cell r="B950" t="str">
            <v>9R065611</v>
          </cell>
          <cell r="C950" t="str">
            <v>完売</v>
          </cell>
          <cell r="D950"/>
          <cell r="E950">
            <v>0</v>
          </cell>
          <cell r="F950" t="str">
            <v>Ch.ゴーダン</v>
          </cell>
          <cell r="G950">
            <v>2011</v>
          </cell>
          <cell r="H950" t="str">
            <v>赤</v>
          </cell>
          <cell r="I950"/>
          <cell r="J950" t="str">
            <v>ポイヤック</v>
          </cell>
          <cell r="K950">
            <v>750</v>
          </cell>
          <cell r="L950" t="str">
            <v>カベルネ・ソーヴィニヨン85％</v>
          </cell>
          <cell r="M950">
            <v>15</v>
          </cell>
          <cell r="N950">
            <v>132</v>
          </cell>
          <cell r="O950">
            <v>350</v>
          </cell>
          <cell r="P950">
            <v>2339.3200000000002</v>
          </cell>
          <cell r="Q950">
            <v>93.75</v>
          </cell>
          <cell r="R950">
            <v>2583.0700000000002</v>
          </cell>
          <cell r="S950">
            <v>3278.9058823529413</v>
          </cell>
          <cell r="T950">
            <v>6600</v>
          </cell>
          <cell r="U950">
            <v>2218</v>
          </cell>
          <cell r="V950">
            <v>2809.4117647058824</v>
          </cell>
          <cell r="W950">
            <v>5600</v>
          </cell>
          <cell r="X950">
            <v>5900</v>
          </cell>
        </row>
        <row r="951">
          <cell r="B951" t="str">
            <v>9R061594</v>
          </cell>
          <cell r="C951">
            <v>6</v>
          </cell>
          <cell r="D951"/>
          <cell r="E951">
            <v>6</v>
          </cell>
          <cell r="F951" t="str">
            <v>Ch.ダルマイヤック</v>
          </cell>
          <cell r="G951" t="str">
            <v>1994</v>
          </cell>
          <cell r="H951" t="str">
            <v>赤</v>
          </cell>
          <cell r="I951" t="str">
            <v>ﾊﾞﾛﾝﾇ・ﾌﾟｨﾘｯﾌﾟ・ﾛｰﾄｼﾙﾄ</v>
          </cell>
          <cell r="J951" t="str">
            <v>ポイヤック第5級</v>
          </cell>
          <cell r="K951">
            <v>750</v>
          </cell>
          <cell r="L951"/>
          <cell r="M951">
            <v>60</v>
          </cell>
          <cell r="N951">
            <v>132</v>
          </cell>
          <cell r="O951">
            <v>350</v>
          </cell>
          <cell r="P951">
            <v>8303.08</v>
          </cell>
          <cell r="Q951">
            <v>93.75</v>
          </cell>
          <cell r="R951">
            <v>8546.83</v>
          </cell>
          <cell r="S951">
            <v>10295.094117647059</v>
          </cell>
          <cell r="T951">
            <v>20600</v>
          </cell>
          <cell r="U951">
            <v>8565.11</v>
          </cell>
          <cell r="V951">
            <v>10276.6</v>
          </cell>
          <cell r="W951">
            <v>20600</v>
          </cell>
          <cell r="X951">
            <v>21200</v>
          </cell>
        </row>
        <row r="952">
          <cell r="B952" t="str">
            <v>9R061509</v>
          </cell>
          <cell r="C952" t="str">
            <v>完売</v>
          </cell>
          <cell r="D952"/>
          <cell r="E952">
            <v>0</v>
          </cell>
          <cell r="F952" t="str">
            <v>Ch.ダルマイヤック</v>
          </cell>
          <cell r="G952">
            <v>2009</v>
          </cell>
          <cell r="H952" t="str">
            <v>赤</v>
          </cell>
          <cell r="I952" t="str">
            <v>ﾊﾞﾛﾝﾇ・ﾌﾟｨﾘｯﾌﾟ・ﾛｰﾄｼﾙﾄ</v>
          </cell>
          <cell r="J952" t="str">
            <v>ポイヤック第5級</v>
          </cell>
          <cell r="K952">
            <v>750</v>
          </cell>
          <cell r="L952" t="str">
            <v>92点</v>
          </cell>
          <cell r="M952">
            <v>56.3</v>
          </cell>
          <cell r="N952">
            <v>132</v>
          </cell>
          <cell r="O952">
            <v>350</v>
          </cell>
          <cell r="P952">
            <v>7812.7263999999996</v>
          </cell>
          <cell r="Q952">
            <v>93.75</v>
          </cell>
          <cell r="R952">
            <v>8056.4763999999996</v>
          </cell>
          <cell r="S952">
            <v>9718.207529411764</v>
          </cell>
          <cell r="T952">
            <v>19400</v>
          </cell>
          <cell r="U952">
            <v>7011.33</v>
          </cell>
          <cell r="V952">
            <v>8448.623529411765</v>
          </cell>
          <cell r="W952">
            <v>16900</v>
          </cell>
          <cell r="X952">
            <v>18200</v>
          </cell>
        </row>
        <row r="953">
          <cell r="B953" t="str">
            <v>9R061510</v>
          </cell>
          <cell r="C953" t="str">
            <v>完売</v>
          </cell>
          <cell r="D953"/>
          <cell r="E953">
            <v>0</v>
          </cell>
          <cell r="F953" t="str">
            <v>Ch.ダルマイヤック</v>
          </cell>
          <cell r="G953">
            <v>2010</v>
          </cell>
          <cell r="H953" t="str">
            <v>赤</v>
          </cell>
          <cell r="I953" t="str">
            <v>ﾊﾞﾛﾝﾇ・ﾌﾟｨﾘｯﾌﾟ・ﾛｰﾄｼﾙﾄ</v>
          </cell>
          <cell r="J953" t="str">
            <v>ポイヤック第5級</v>
          </cell>
          <cell r="K953">
            <v>750</v>
          </cell>
          <cell r="L953" t="str">
            <v>93点</v>
          </cell>
          <cell r="M953">
            <v>57</v>
          </cell>
          <cell r="N953">
            <v>132</v>
          </cell>
          <cell r="O953">
            <v>350</v>
          </cell>
          <cell r="P953">
            <v>7905.4960000000001</v>
          </cell>
          <cell r="Q953">
            <v>93.75</v>
          </cell>
          <cell r="R953">
            <v>8149.2460000000001</v>
          </cell>
          <cell r="S953">
            <v>9827.3482352941173</v>
          </cell>
          <cell r="T953">
            <v>19700</v>
          </cell>
          <cell r="U953">
            <v>7423</v>
          </cell>
          <cell r="V953">
            <v>8932.9411764705892</v>
          </cell>
          <cell r="W953">
            <v>17900</v>
          </cell>
          <cell r="X953">
            <v>18300</v>
          </cell>
        </row>
        <row r="954">
          <cell r="B954" t="str">
            <v>9R061513</v>
          </cell>
          <cell r="C954" t="str">
            <v>完売</v>
          </cell>
          <cell r="D954"/>
          <cell r="E954">
            <v>0</v>
          </cell>
          <cell r="F954" t="str">
            <v>Ch.ダルマイヤック</v>
          </cell>
          <cell r="G954">
            <v>2013</v>
          </cell>
          <cell r="H954" t="str">
            <v>赤</v>
          </cell>
          <cell r="I954" t="str">
            <v>ﾊﾞﾛﾝﾇ・ﾌﾟｨﾘｯﾌﾟ・ﾛｰﾄｼﾙﾄ</v>
          </cell>
          <cell r="J954" t="str">
            <v>ポイヤック第5級</v>
          </cell>
          <cell r="K954">
            <v>750</v>
          </cell>
          <cell r="L954" t="str">
            <v>85-87点</v>
          </cell>
          <cell r="M954">
            <v>40</v>
          </cell>
          <cell r="N954">
            <v>132</v>
          </cell>
          <cell r="O954">
            <v>350</v>
          </cell>
          <cell r="P954">
            <v>5652.52</v>
          </cell>
          <cell r="Q954">
            <v>93.75</v>
          </cell>
          <cell r="R954">
            <v>5896.27</v>
          </cell>
          <cell r="S954">
            <v>7176.7882352941187</v>
          </cell>
          <cell r="T954">
            <v>14400</v>
          </cell>
          <cell r="U954">
            <v>5599.28</v>
          </cell>
          <cell r="V954">
            <v>6787.3882352941173</v>
          </cell>
          <cell r="W954">
            <v>13600</v>
          </cell>
          <cell r="X954">
            <v>14500</v>
          </cell>
        </row>
        <row r="955">
          <cell r="B955" t="str">
            <v>9R061514</v>
          </cell>
          <cell r="C955" t="str">
            <v>完売</v>
          </cell>
          <cell r="D955"/>
          <cell r="E955">
            <v>0</v>
          </cell>
          <cell r="F955" t="str">
            <v>Ch.ダルマイヤック</v>
          </cell>
          <cell r="G955">
            <v>2014</v>
          </cell>
          <cell r="H955" t="str">
            <v>赤</v>
          </cell>
          <cell r="I955" t="str">
            <v>ﾊﾞﾛﾝﾇ・ﾌﾟｨﾘｯﾌﾟ・ﾛｰﾄｼﾙﾄ</v>
          </cell>
          <cell r="J955" t="str">
            <v>ポイヤック第5級</v>
          </cell>
          <cell r="K955">
            <v>750</v>
          </cell>
          <cell r="L955" t="str">
            <v>８８点</v>
          </cell>
          <cell r="M955">
            <v>37</v>
          </cell>
          <cell r="N955">
            <v>132</v>
          </cell>
          <cell r="O955">
            <v>350</v>
          </cell>
          <cell r="P955">
            <v>5254.9359999999997</v>
          </cell>
          <cell r="Q955">
            <v>93.75</v>
          </cell>
          <cell r="R955">
            <v>5498.6859999999997</v>
          </cell>
          <cell r="S955">
            <v>6709.0423529411764</v>
          </cell>
          <cell r="T955">
            <v>13400</v>
          </cell>
          <cell r="U955">
            <v>5484</v>
          </cell>
          <cell r="V955">
            <v>6651.7647058823532</v>
          </cell>
          <cell r="W955">
            <v>13300</v>
          </cell>
          <cell r="X955">
            <v>13500</v>
          </cell>
        </row>
        <row r="956">
          <cell r="B956" t="str">
            <v>9R061515</v>
          </cell>
          <cell r="C956" t="str">
            <v>完売</v>
          </cell>
          <cell r="D956"/>
          <cell r="E956">
            <v>0</v>
          </cell>
          <cell r="F956" t="str">
            <v>Ch.ダルマイヤック</v>
          </cell>
          <cell r="G956">
            <v>2015</v>
          </cell>
          <cell r="H956" t="str">
            <v>赤</v>
          </cell>
          <cell r="I956" t="str">
            <v>ﾊﾞﾛﾝﾇ・ﾌﾟｨﾘｯﾌﾟ・ﾛｰﾄｼﾙﾄ</v>
          </cell>
          <cell r="J956" t="str">
            <v>ポイヤック第5級</v>
          </cell>
          <cell r="K956">
            <v>750</v>
          </cell>
          <cell r="L956"/>
          <cell r="M956">
            <v>42</v>
          </cell>
          <cell r="N956">
            <v>132</v>
          </cell>
          <cell r="O956">
            <v>350</v>
          </cell>
          <cell r="P956">
            <v>5917.576</v>
          </cell>
          <cell r="Q956">
            <v>93.75</v>
          </cell>
          <cell r="R956">
            <v>6161.326</v>
          </cell>
          <cell r="S956">
            <v>7488.6188235294121</v>
          </cell>
          <cell r="T956">
            <v>15000</v>
          </cell>
          <cell r="U956">
            <v>5936.5</v>
          </cell>
          <cell r="V956">
            <v>7184.1176470588234</v>
          </cell>
          <cell r="W956">
            <v>14400</v>
          </cell>
          <cell r="X956">
            <v>15000</v>
          </cell>
        </row>
        <row r="957">
          <cell r="B957" t="str">
            <v>9R061516</v>
          </cell>
          <cell r="C957" t="str">
            <v>完売</v>
          </cell>
          <cell r="D957"/>
          <cell r="E957">
            <v>0</v>
          </cell>
          <cell r="F957" t="str">
            <v>Ch.ダルマイヤック</v>
          </cell>
          <cell r="G957">
            <v>2016</v>
          </cell>
          <cell r="H957" t="str">
            <v>赤</v>
          </cell>
          <cell r="I957" t="str">
            <v>ﾊﾞﾛﾝﾇ・ﾌﾟｨﾘｯﾌﾟ・ﾛｰﾄｼﾙﾄ</v>
          </cell>
          <cell r="J957" t="str">
            <v>ポイヤック第5級</v>
          </cell>
          <cell r="K957">
            <v>750</v>
          </cell>
          <cell r="L957"/>
          <cell r="M957">
            <v>43</v>
          </cell>
          <cell r="N957">
            <v>132</v>
          </cell>
          <cell r="O957">
            <v>350</v>
          </cell>
          <cell r="P957">
            <v>6050.1040000000003</v>
          </cell>
          <cell r="Q957">
            <v>93.75</v>
          </cell>
          <cell r="R957">
            <v>6293.8540000000003</v>
          </cell>
          <cell r="S957">
            <v>7644.5341176470592</v>
          </cell>
          <cell r="T957">
            <v>15300</v>
          </cell>
          <cell r="U957">
            <v>8221.1200000000008</v>
          </cell>
          <cell r="V957">
            <v>9871.9058823529431</v>
          </cell>
          <cell r="W957">
            <v>19700</v>
          </cell>
          <cell r="X957">
            <v>20000</v>
          </cell>
        </row>
        <row r="958">
          <cell r="B958" t="str">
            <v>9R061411</v>
          </cell>
          <cell r="C958">
            <v>1</v>
          </cell>
          <cell r="D958"/>
          <cell r="E958">
            <v>1</v>
          </cell>
          <cell r="F958" t="str">
            <v>Ch.ダルマイヤック【ハーフ】</v>
          </cell>
          <cell r="G958">
            <v>2011</v>
          </cell>
          <cell r="H958" t="str">
            <v>赤</v>
          </cell>
          <cell r="I958"/>
          <cell r="J958" t="str">
            <v>ポイヤック第5級</v>
          </cell>
          <cell r="K958">
            <v>375</v>
          </cell>
          <cell r="L958" t="str">
            <v>WA87</v>
          </cell>
          <cell r="M958">
            <v>22.5</v>
          </cell>
          <cell r="N958">
            <v>132</v>
          </cell>
          <cell r="O958">
            <v>175</v>
          </cell>
          <cell r="P958">
            <v>3157.58</v>
          </cell>
          <cell r="Q958">
            <v>46.875</v>
          </cell>
          <cell r="R958">
            <v>3324.4549999999999</v>
          </cell>
          <cell r="S958">
            <v>4151.123529411765</v>
          </cell>
          <cell r="T958">
            <v>8300</v>
          </cell>
          <cell r="U958">
            <v>3453.44</v>
          </cell>
          <cell r="V958">
            <v>4262.8705882352942</v>
          </cell>
          <cell r="W958">
            <v>8500</v>
          </cell>
          <cell r="X958">
            <v>8400</v>
          </cell>
        </row>
        <row r="959">
          <cell r="B959" t="str">
            <v>9R061415</v>
          </cell>
          <cell r="C959" t="str">
            <v>完売</v>
          </cell>
          <cell r="D959"/>
          <cell r="E959">
            <v>0</v>
          </cell>
          <cell r="F959" t="str">
            <v>Ch.ダルマイヤック【ハーフ】</v>
          </cell>
          <cell r="G959">
            <v>2015</v>
          </cell>
          <cell r="H959" t="str">
            <v>赤</v>
          </cell>
          <cell r="I959" t="str">
            <v>ﾊﾞﾛﾝﾇ・ﾌﾟｨﾘｯﾌﾟ・ﾛｰﾄｼﾙﾄ</v>
          </cell>
          <cell r="J959" t="str">
            <v>ポイヤック第5級</v>
          </cell>
          <cell r="K959">
            <v>375</v>
          </cell>
          <cell r="L959" t="str">
            <v>92点</v>
          </cell>
          <cell r="M959">
            <v>20.3</v>
          </cell>
          <cell r="N959">
            <v>132</v>
          </cell>
          <cell r="O959">
            <v>175</v>
          </cell>
          <cell r="P959">
            <v>2866.0183999999999</v>
          </cell>
          <cell r="Q959">
            <v>46.875</v>
          </cell>
          <cell r="R959">
            <v>3032.8933999999999</v>
          </cell>
          <cell r="S959">
            <v>3808.109882352941</v>
          </cell>
          <cell r="T959">
            <v>7600</v>
          </cell>
          <cell r="U959">
            <v>3001.8</v>
          </cell>
          <cell r="V959">
            <v>3731.5294117647063</v>
          </cell>
          <cell r="W959">
            <v>7500</v>
          </cell>
          <cell r="X959">
            <v>7800</v>
          </cell>
        </row>
        <row r="960">
          <cell r="B960" t="str">
            <v>9R064894</v>
          </cell>
          <cell r="C960" t="str">
            <v>完売</v>
          </cell>
          <cell r="D960"/>
          <cell r="E960">
            <v>0</v>
          </cell>
          <cell r="F960" t="str">
            <v>Ch.ダルマイヤック【マグナム】</v>
          </cell>
          <cell r="G960">
            <v>1994</v>
          </cell>
          <cell r="H960" t="str">
            <v>赤</v>
          </cell>
          <cell r="I960" t="str">
            <v>ﾊﾞﾛﾝﾇ・ﾌﾟｨﾘｯﾌﾟ・ﾛｰﾄｼﾙﾄ</v>
          </cell>
          <cell r="J960" t="str">
            <v>ポイヤック第5級</v>
          </cell>
          <cell r="K960">
            <v>1500</v>
          </cell>
          <cell r="L960" t="str">
            <v>８６点</v>
          </cell>
          <cell r="M960">
            <v>66.349999999999994</v>
          </cell>
          <cell r="N960">
            <v>132</v>
          </cell>
          <cell r="O960">
            <v>700</v>
          </cell>
          <cell r="P960">
            <v>9496.032799999999</v>
          </cell>
          <cell r="Q960">
            <v>187.5</v>
          </cell>
          <cell r="R960">
            <v>9893.532799999999</v>
          </cell>
          <cell r="S960">
            <v>11879.450352941176</v>
          </cell>
          <cell r="T960">
            <v>23800</v>
          </cell>
          <cell r="U960">
            <v>7430.12</v>
          </cell>
          <cell r="V960">
            <v>8941.3176470588242</v>
          </cell>
          <cell r="W960">
            <v>17900</v>
          </cell>
          <cell r="X960">
            <v>20000</v>
          </cell>
        </row>
        <row r="961">
          <cell r="B961" t="str">
            <v>9R064895</v>
          </cell>
          <cell r="C961" t="str">
            <v>完売</v>
          </cell>
          <cell r="D961"/>
          <cell r="E961">
            <v>0</v>
          </cell>
          <cell r="F961" t="str">
            <v>Ch.ダルマイヤック【マグナム】</v>
          </cell>
          <cell r="G961">
            <v>1995</v>
          </cell>
          <cell r="H961" t="str">
            <v>赤</v>
          </cell>
          <cell r="I961" t="str">
            <v>ﾊﾞﾛﾝﾇ・ﾌﾟｨﾘｯﾌﾟ・ﾛｰﾄｼﾙﾄ</v>
          </cell>
          <cell r="J961" t="str">
            <v>ポイヤック第5級</v>
          </cell>
          <cell r="K961">
            <v>1500</v>
          </cell>
          <cell r="L961" t="str">
            <v>９２点(WS)</v>
          </cell>
          <cell r="M961">
            <v>102.05000000000001</v>
          </cell>
          <cell r="N961">
            <v>132</v>
          </cell>
          <cell r="O961">
            <v>700</v>
          </cell>
          <cell r="P961">
            <v>14227.282400000002</v>
          </cell>
          <cell r="Q961">
            <v>187.5</v>
          </cell>
          <cell r="R961">
            <v>14624.782400000002</v>
          </cell>
          <cell r="S961">
            <v>17445.626352941181</v>
          </cell>
          <cell r="T961">
            <v>34900</v>
          </cell>
          <cell r="U961">
            <v>12756.5</v>
          </cell>
          <cell r="V961">
            <v>15207.64705882353</v>
          </cell>
          <cell r="W961">
            <v>30400</v>
          </cell>
          <cell r="X961">
            <v>36400</v>
          </cell>
        </row>
        <row r="962">
          <cell r="B962" t="str">
            <v>9R064898</v>
          </cell>
          <cell r="C962" t="str">
            <v>完売</v>
          </cell>
          <cell r="D962"/>
          <cell r="E962">
            <v>0</v>
          </cell>
          <cell r="F962" t="str">
            <v>Ch.ダルマイヤック【マグナム】</v>
          </cell>
          <cell r="G962">
            <v>1998</v>
          </cell>
          <cell r="H962" t="str">
            <v>赤</v>
          </cell>
          <cell r="I962" t="str">
            <v>ﾊﾞﾛﾝﾇ・ﾌﾟｨﾘｯﾌﾟ・ﾛｰﾄｼﾙﾄ</v>
          </cell>
          <cell r="J962" t="str">
            <v>ポイヤック第5級</v>
          </cell>
          <cell r="K962">
            <v>1500</v>
          </cell>
          <cell r="L962" t="str">
            <v>８９点</v>
          </cell>
          <cell r="M962">
            <v>81.599999999999994</v>
          </cell>
          <cell r="N962">
            <v>132</v>
          </cell>
          <cell r="O962">
            <v>700</v>
          </cell>
          <cell r="P962">
            <v>11517.084799999999</v>
          </cell>
          <cell r="Q962">
            <v>187.5</v>
          </cell>
          <cell r="R962">
            <v>11914.584799999999</v>
          </cell>
          <cell r="S962">
            <v>14257.158588235294</v>
          </cell>
          <cell r="T962">
            <v>28500</v>
          </cell>
          <cell r="U962">
            <v>0</v>
          </cell>
          <cell r="V962">
            <v>200</v>
          </cell>
          <cell r="W962">
            <v>400</v>
          </cell>
          <cell r="X962">
            <v>23600</v>
          </cell>
        </row>
        <row r="963">
          <cell r="B963" t="str">
            <v>9R064801</v>
          </cell>
          <cell r="C963" t="str">
            <v>完売</v>
          </cell>
          <cell r="D963"/>
          <cell r="E963">
            <v>0</v>
          </cell>
          <cell r="F963" t="str">
            <v>Ch.ダルマイヤック【マグナム】</v>
          </cell>
          <cell r="G963">
            <v>2001</v>
          </cell>
          <cell r="H963" t="str">
            <v>赤</v>
          </cell>
          <cell r="I963" t="str">
            <v>ﾊﾞﾛﾝﾇ・ﾌﾟｨﾘｯﾌﾟ・ﾛｰﾄｼﾙﾄ</v>
          </cell>
          <cell r="J963" t="str">
            <v>ポイヤック第5級</v>
          </cell>
          <cell r="K963">
            <v>1500</v>
          </cell>
          <cell r="L963" t="str">
            <v>８９点（WS)</v>
          </cell>
          <cell r="M963">
            <v>98</v>
          </cell>
          <cell r="N963">
            <v>132</v>
          </cell>
          <cell r="O963">
            <v>700</v>
          </cell>
          <cell r="P963">
            <v>13690.544</v>
          </cell>
          <cell r="Q963">
            <v>187.5</v>
          </cell>
          <cell r="R963">
            <v>14088.044</v>
          </cell>
          <cell r="S963">
            <v>16814.169411764706</v>
          </cell>
          <cell r="T963">
            <v>33600</v>
          </cell>
          <cell r="U963">
            <v>12281.5</v>
          </cell>
          <cell r="V963">
            <v>14648.823529411766</v>
          </cell>
          <cell r="W963">
            <v>29300</v>
          </cell>
          <cell r="X963">
            <v>30300</v>
          </cell>
        </row>
        <row r="964">
          <cell r="B964" t="str">
            <v>9R061997</v>
          </cell>
          <cell r="C964" t="str">
            <v>完売</v>
          </cell>
          <cell r="D964"/>
          <cell r="E964">
            <v>0</v>
          </cell>
          <cell r="F964" t="str">
            <v>Ch.デュアール・ミロン</v>
          </cell>
          <cell r="G964" t="str">
            <v>1997</v>
          </cell>
          <cell r="H964" t="str">
            <v>赤</v>
          </cell>
          <cell r="I964"/>
          <cell r="J964" t="str">
            <v>ポイヤック第4級</v>
          </cell>
          <cell r="K964">
            <v>750</v>
          </cell>
          <cell r="L964"/>
          <cell r="M964">
            <v>60</v>
          </cell>
          <cell r="N964">
            <v>132</v>
          </cell>
          <cell r="O964">
            <v>350</v>
          </cell>
          <cell r="P964">
            <v>8303.08</v>
          </cell>
          <cell r="Q964">
            <v>93.75</v>
          </cell>
          <cell r="R964">
            <v>8546.83</v>
          </cell>
          <cell r="S964">
            <v>10295.094117647059</v>
          </cell>
          <cell r="T964">
            <v>20600</v>
          </cell>
          <cell r="U964">
            <v>8724</v>
          </cell>
          <cell r="V964">
            <v>10463.529411764706</v>
          </cell>
          <cell r="W964">
            <v>20900</v>
          </cell>
          <cell r="X964">
            <v>21200</v>
          </cell>
        </row>
        <row r="965">
          <cell r="B965" t="str">
            <v>9R061909</v>
          </cell>
          <cell r="C965" t="str">
            <v>完売</v>
          </cell>
          <cell r="D965"/>
          <cell r="E965">
            <v>0</v>
          </cell>
          <cell r="F965" t="str">
            <v>Ch.デュアール・ミロン・ロートシルト</v>
          </cell>
          <cell r="G965">
            <v>2009</v>
          </cell>
          <cell r="H965" t="str">
            <v>赤</v>
          </cell>
          <cell r="I965"/>
          <cell r="J965" t="str">
            <v>ポイヤック第4級</v>
          </cell>
          <cell r="K965">
            <v>750</v>
          </cell>
          <cell r="L965" t="str">
            <v>９７点</v>
          </cell>
          <cell r="M965">
            <v>90</v>
          </cell>
          <cell r="N965">
            <v>132</v>
          </cell>
          <cell r="O965">
            <v>350</v>
          </cell>
          <cell r="P965">
            <v>12278.92</v>
          </cell>
          <cell r="Q965">
            <v>93.75</v>
          </cell>
          <cell r="R965">
            <v>12522.67</v>
          </cell>
          <cell r="S965">
            <v>14972.552941176471</v>
          </cell>
          <cell r="T965">
            <v>29900</v>
          </cell>
          <cell r="U965">
            <v>7154.66</v>
          </cell>
          <cell r="V965">
            <v>8617.2470588235301</v>
          </cell>
          <cell r="W965">
            <v>17200</v>
          </cell>
          <cell r="X965">
            <v>23600</v>
          </cell>
        </row>
        <row r="966">
          <cell r="B966" t="str">
            <v>9R061910</v>
          </cell>
          <cell r="C966">
            <v>2</v>
          </cell>
          <cell r="D966"/>
          <cell r="E966">
            <v>3</v>
          </cell>
          <cell r="F966" t="str">
            <v>Ch.デュアール・ミロン・ロートシルト</v>
          </cell>
          <cell r="G966">
            <v>2010</v>
          </cell>
          <cell r="H966" t="str">
            <v>赤</v>
          </cell>
          <cell r="I966"/>
          <cell r="J966" t="str">
            <v>ポイヤック第4級</v>
          </cell>
          <cell r="K966">
            <v>750</v>
          </cell>
          <cell r="L966" t="str">
            <v>９6/91点</v>
          </cell>
          <cell r="M966">
            <v>72</v>
          </cell>
          <cell r="N966">
            <v>132</v>
          </cell>
          <cell r="O966">
            <v>350</v>
          </cell>
          <cell r="P966">
            <v>9893.4159999999993</v>
          </cell>
          <cell r="Q966">
            <v>93.75</v>
          </cell>
          <cell r="R966">
            <v>10137.165999999999</v>
          </cell>
          <cell r="S966">
            <v>12166.077647058823</v>
          </cell>
          <cell r="T966">
            <v>24300</v>
          </cell>
          <cell r="U966">
            <v>10311.5</v>
          </cell>
          <cell r="V966">
            <v>12331.176470588236</v>
          </cell>
          <cell r="W966">
            <v>24700</v>
          </cell>
          <cell r="X966">
            <v>23900</v>
          </cell>
        </row>
        <row r="967">
          <cell r="B967" t="str">
            <v>9R061912</v>
          </cell>
          <cell r="C967">
            <v>5</v>
          </cell>
          <cell r="D967"/>
          <cell r="E967">
            <v>5</v>
          </cell>
          <cell r="F967" t="str">
            <v>Ch.デュアール・ミロン・ロートシルト</v>
          </cell>
          <cell r="G967">
            <v>2012</v>
          </cell>
          <cell r="H967" t="str">
            <v>赤</v>
          </cell>
          <cell r="I967"/>
          <cell r="J967" t="str">
            <v>ポイヤック第4級</v>
          </cell>
          <cell r="K967">
            <v>750</v>
          </cell>
          <cell r="L967" t="str">
            <v>89点</v>
          </cell>
          <cell r="M967">
            <v>56</v>
          </cell>
          <cell r="N967">
            <v>132</v>
          </cell>
          <cell r="O967">
            <v>350</v>
          </cell>
          <cell r="P967">
            <v>7772.9679999999998</v>
          </cell>
          <cell r="Q967">
            <v>93.75</v>
          </cell>
          <cell r="R967">
            <v>8016.7179999999998</v>
          </cell>
          <cell r="S967">
            <v>9671.4329411764702</v>
          </cell>
          <cell r="T967">
            <v>19300</v>
          </cell>
          <cell r="U967">
            <v>7825.75</v>
          </cell>
          <cell r="V967">
            <v>9406.7647058823532</v>
          </cell>
          <cell r="W967">
            <v>18800</v>
          </cell>
          <cell r="X967">
            <v>19200</v>
          </cell>
        </row>
        <row r="968">
          <cell r="B968" t="str">
            <v>9R061913</v>
          </cell>
          <cell r="C968" t="str">
            <v>完売</v>
          </cell>
          <cell r="D968"/>
          <cell r="E968">
            <v>0</v>
          </cell>
          <cell r="F968" t="str">
            <v>Ch.デュアール・ミロン・ロートシルト</v>
          </cell>
          <cell r="G968">
            <v>2013</v>
          </cell>
          <cell r="H968" t="str">
            <v>赤</v>
          </cell>
          <cell r="I968"/>
          <cell r="J968" t="str">
            <v>ポイヤック第4級</v>
          </cell>
          <cell r="K968">
            <v>750</v>
          </cell>
          <cell r="L968" t="str">
            <v>87点</v>
          </cell>
          <cell r="M968">
            <v>72</v>
          </cell>
          <cell r="N968">
            <v>132</v>
          </cell>
          <cell r="O968">
            <v>350</v>
          </cell>
          <cell r="P968">
            <v>9893.4159999999993</v>
          </cell>
          <cell r="Q968">
            <v>93.75</v>
          </cell>
          <cell r="R968">
            <v>10137.165999999999</v>
          </cell>
          <cell r="S968">
            <v>12166.077647058823</v>
          </cell>
          <cell r="T968">
            <v>24300</v>
          </cell>
          <cell r="U968">
            <v>6856.5</v>
          </cell>
          <cell r="V968">
            <v>8266.4705882352937</v>
          </cell>
          <cell r="W968">
            <v>16500</v>
          </cell>
          <cell r="X968">
            <v>17600</v>
          </cell>
        </row>
        <row r="969">
          <cell r="B969" t="str">
            <v>9R061914</v>
          </cell>
          <cell r="C969" t="str">
            <v>完売</v>
          </cell>
          <cell r="D969"/>
          <cell r="E969">
            <v>0</v>
          </cell>
          <cell r="F969" t="str">
            <v>Ch.デュアール・ミロン・ロートシルト</v>
          </cell>
          <cell r="G969">
            <v>2014</v>
          </cell>
          <cell r="H969" t="str">
            <v>赤</v>
          </cell>
          <cell r="I969" t="str">
            <v/>
          </cell>
          <cell r="J969" t="str">
            <v>ポイヤック第4級</v>
          </cell>
          <cell r="K969">
            <v>750</v>
          </cell>
          <cell r="L969"/>
          <cell r="M969">
            <v>47</v>
          </cell>
          <cell r="N969">
            <v>132</v>
          </cell>
          <cell r="O969">
            <v>350</v>
          </cell>
          <cell r="P969">
            <v>6580.2160000000003</v>
          </cell>
          <cell r="Q969">
            <v>93.75</v>
          </cell>
          <cell r="R969">
            <v>6823.9660000000003</v>
          </cell>
          <cell r="S969">
            <v>8268.1952941176478</v>
          </cell>
          <cell r="T969">
            <v>16500</v>
          </cell>
          <cell r="U969">
            <v>6702.33</v>
          </cell>
          <cell r="V969">
            <v>8085.0941176470587</v>
          </cell>
          <cell r="W969">
            <v>16200</v>
          </cell>
          <cell r="X969">
            <v>15400</v>
          </cell>
        </row>
        <row r="970">
          <cell r="B970" t="str">
            <v>9R061915</v>
          </cell>
          <cell r="C970" t="str">
            <v>完売</v>
          </cell>
          <cell r="D970"/>
          <cell r="E970">
            <v>0</v>
          </cell>
          <cell r="F970" t="str">
            <v>Ch.デュアール・ミロン・ロートシルト</v>
          </cell>
          <cell r="G970">
            <v>2015</v>
          </cell>
          <cell r="H970" t="str">
            <v>赤</v>
          </cell>
          <cell r="I970" t="str">
            <v/>
          </cell>
          <cell r="J970" t="str">
            <v>ポイヤック第4級</v>
          </cell>
          <cell r="K970">
            <v>750</v>
          </cell>
          <cell r="L970"/>
          <cell r="M970">
            <v>54</v>
          </cell>
          <cell r="N970">
            <v>132</v>
          </cell>
          <cell r="O970">
            <v>350</v>
          </cell>
          <cell r="P970">
            <v>7507.9120000000003</v>
          </cell>
          <cell r="Q970">
            <v>93.75</v>
          </cell>
          <cell r="R970">
            <v>7751.6620000000003</v>
          </cell>
          <cell r="S970">
            <v>9359.6023529411777</v>
          </cell>
          <cell r="T970">
            <v>18700</v>
          </cell>
          <cell r="U970">
            <v>7338.2</v>
          </cell>
          <cell r="V970">
            <v>8833.176470588236</v>
          </cell>
          <cell r="W970">
            <v>17700</v>
          </cell>
          <cell r="X970">
            <v>19500</v>
          </cell>
        </row>
        <row r="971">
          <cell r="B971" t="str">
            <v>9R060913</v>
          </cell>
          <cell r="C971" t="str">
            <v>完売</v>
          </cell>
          <cell r="D971"/>
          <cell r="E971">
            <v>0</v>
          </cell>
          <cell r="F971" t="str">
            <v>Ch.バタイエ</v>
          </cell>
          <cell r="G971">
            <v>2013</v>
          </cell>
          <cell r="H971" t="str">
            <v>赤</v>
          </cell>
          <cell r="I971" t="str">
            <v/>
          </cell>
          <cell r="J971" t="str">
            <v>ポイヤック第5級</v>
          </cell>
          <cell r="K971">
            <v>750</v>
          </cell>
          <cell r="L971"/>
          <cell r="M971">
            <v>31.1</v>
          </cell>
          <cell r="N971">
            <v>132</v>
          </cell>
          <cell r="O971">
            <v>350</v>
          </cell>
          <cell r="P971">
            <v>4473.0208000000002</v>
          </cell>
          <cell r="Q971">
            <v>93.75</v>
          </cell>
          <cell r="R971">
            <v>4716.7708000000002</v>
          </cell>
          <cell r="S971">
            <v>5789.1421176470594</v>
          </cell>
          <cell r="T971">
            <v>11600</v>
          </cell>
          <cell r="U971">
            <v>4500.5</v>
          </cell>
          <cell r="V971">
            <v>5494.7058823529414</v>
          </cell>
          <cell r="W971">
            <v>11000</v>
          </cell>
          <cell r="X971">
            <v>10900</v>
          </cell>
        </row>
        <row r="972">
          <cell r="B972" t="str">
            <v>9R060914</v>
          </cell>
          <cell r="C972" t="str">
            <v>完売</v>
          </cell>
          <cell r="D972"/>
          <cell r="E972">
            <v>0</v>
          </cell>
          <cell r="F972" t="str">
            <v>Ch.バタイエ</v>
          </cell>
          <cell r="G972">
            <v>2014</v>
          </cell>
          <cell r="H972" t="str">
            <v>赤</v>
          </cell>
          <cell r="I972" t="str">
            <v/>
          </cell>
          <cell r="J972" t="str">
            <v>ポイヤック第5級</v>
          </cell>
          <cell r="K972">
            <v>750</v>
          </cell>
          <cell r="L972" t="str">
            <v>９１点＋</v>
          </cell>
          <cell r="M972">
            <v>38</v>
          </cell>
          <cell r="N972">
            <v>132</v>
          </cell>
          <cell r="O972">
            <v>350</v>
          </cell>
          <cell r="P972">
            <v>5387.4639999999999</v>
          </cell>
          <cell r="Q972">
            <v>93.75</v>
          </cell>
          <cell r="R972">
            <v>5631.2139999999999</v>
          </cell>
          <cell r="S972">
            <v>6864.9576470588236</v>
          </cell>
          <cell r="T972">
            <v>13700</v>
          </cell>
          <cell r="U972">
            <v>5025.5</v>
          </cell>
          <cell r="V972">
            <v>6112.3529411764712</v>
          </cell>
          <cell r="W972">
            <v>12200</v>
          </cell>
          <cell r="X972">
            <v>12400</v>
          </cell>
        </row>
        <row r="973">
          <cell r="B973" t="str">
            <v>9R062282</v>
          </cell>
          <cell r="C973" t="str">
            <v>完売</v>
          </cell>
          <cell r="D973"/>
          <cell r="E973">
            <v>0</v>
          </cell>
          <cell r="F973" t="str">
            <v>Ch.ピション・ロングヴィユ・コンテス・ド・ラランド</v>
          </cell>
          <cell r="G973">
            <v>1982</v>
          </cell>
          <cell r="H973" t="str">
            <v>赤</v>
          </cell>
          <cell r="I973"/>
          <cell r="J973" t="str">
            <v>ポイヤック第2級</v>
          </cell>
          <cell r="K973">
            <v>750</v>
          </cell>
          <cell r="L973"/>
          <cell r="M973">
            <v>544</v>
          </cell>
          <cell r="N973">
            <v>132</v>
          </cell>
          <cell r="O973">
            <v>350</v>
          </cell>
          <cell r="P973">
            <v>72446.631999999998</v>
          </cell>
          <cell r="Q973">
            <v>93.75</v>
          </cell>
          <cell r="R973">
            <v>72690.381999999998</v>
          </cell>
          <cell r="S973">
            <v>85758.096470588236</v>
          </cell>
          <cell r="T973">
            <v>171500</v>
          </cell>
          <cell r="U973">
            <v>68962.5</v>
          </cell>
          <cell r="V973">
            <v>81332.352941176476</v>
          </cell>
          <cell r="W973">
            <v>162700</v>
          </cell>
          <cell r="X973">
            <v>167600</v>
          </cell>
        </row>
        <row r="974">
          <cell r="B974" t="str">
            <v>9R062286</v>
          </cell>
          <cell r="C974" t="str">
            <v>完売</v>
          </cell>
          <cell r="D974"/>
          <cell r="E974">
            <v>0</v>
          </cell>
          <cell r="F974" t="str">
            <v>Ch.ピション・ロングヴィユ・コンテス・ド・ラランド</v>
          </cell>
          <cell r="G974">
            <v>1986</v>
          </cell>
          <cell r="H974" t="str">
            <v>赤</v>
          </cell>
          <cell r="I974"/>
          <cell r="J974" t="str">
            <v>ポイヤック第2級</v>
          </cell>
          <cell r="K974">
            <v>750</v>
          </cell>
          <cell r="L974" t="str">
            <v>９０点</v>
          </cell>
          <cell r="M974">
            <v>225</v>
          </cell>
          <cell r="N974">
            <v>132</v>
          </cell>
          <cell r="O974">
            <v>350</v>
          </cell>
          <cell r="P974">
            <v>30170.2</v>
          </cell>
          <cell r="Q974">
            <v>93.75</v>
          </cell>
          <cell r="R974">
            <v>30413.95</v>
          </cell>
          <cell r="S974">
            <v>36021.117647058825</v>
          </cell>
          <cell r="T974">
            <v>72000</v>
          </cell>
          <cell r="U974">
            <v>29829</v>
          </cell>
          <cell r="V974">
            <v>35292.941176470587</v>
          </cell>
          <cell r="W974">
            <v>70600</v>
          </cell>
          <cell r="X974">
            <v>68900</v>
          </cell>
        </row>
        <row r="975">
          <cell r="B975" t="str">
            <v>9R062288</v>
          </cell>
          <cell r="C975" t="str">
            <v>完売</v>
          </cell>
          <cell r="D975"/>
          <cell r="E975">
            <v>4</v>
          </cell>
          <cell r="F975" t="str">
            <v>Ch.ピション・ロングヴィユ・コンテス・ド・ラランド</v>
          </cell>
          <cell r="G975">
            <v>1988</v>
          </cell>
          <cell r="H975" t="str">
            <v>赤</v>
          </cell>
          <cell r="I975"/>
          <cell r="J975" t="str">
            <v>ポイヤック第2級</v>
          </cell>
          <cell r="K975">
            <v>750</v>
          </cell>
          <cell r="L975" t="str">
            <v>９０点</v>
          </cell>
          <cell r="M975">
            <v>120</v>
          </cell>
          <cell r="N975">
            <v>132</v>
          </cell>
          <cell r="O975">
            <v>350</v>
          </cell>
          <cell r="P975">
            <v>16254.76</v>
          </cell>
          <cell r="Q975">
            <v>93.75</v>
          </cell>
          <cell r="R975">
            <v>16498.510000000002</v>
          </cell>
          <cell r="S975">
            <v>19650.011764705887</v>
          </cell>
          <cell r="T975">
            <v>39300</v>
          </cell>
          <cell r="U975">
            <v>22549.5</v>
          </cell>
          <cell r="V975">
            <v>26728.823529411766</v>
          </cell>
          <cell r="W975">
            <v>53500</v>
          </cell>
          <cell r="X975">
            <v>59000</v>
          </cell>
        </row>
        <row r="976">
          <cell r="B976" t="str">
            <v>9R062295</v>
          </cell>
          <cell r="C976" t="str">
            <v>完売</v>
          </cell>
          <cell r="D976"/>
          <cell r="E976">
            <v>0</v>
          </cell>
          <cell r="F976" t="str">
            <v>Ch.ピション・ロングヴィユ・コンテス・ド・ラランド</v>
          </cell>
          <cell r="G976">
            <v>1995</v>
          </cell>
          <cell r="H976" t="str">
            <v>赤</v>
          </cell>
          <cell r="I976"/>
          <cell r="J976" t="str">
            <v>ポイヤック第2級</v>
          </cell>
          <cell r="K976">
            <v>750</v>
          </cell>
          <cell r="L976" t="str">
            <v>９６点</v>
          </cell>
          <cell r="M976">
            <v>202</v>
          </cell>
          <cell r="N976">
            <v>132</v>
          </cell>
          <cell r="O976">
            <v>350</v>
          </cell>
          <cell r="P976">
            <v>27122.056</v>
          </cell>
          <cell r="Q976">
            <v>93.75</v>
          </cell>
          <cell r="R976">
            <v>27365.806</v>
          </cell>
          <cell r="S976">
            <v>32435.065882352941</v>
          </cell>
          <cell r="T976">
            <v>64900</v>
          </cell>
          <cell r="U976">
            <v>27213.5</v>
          </cell>
          <cell r="V976">
            <v>32215.882352941178</v>
          </cell>
          <cell r="W976">
            <v>64400</v>
          </cell>
          <cell r="X976">
            <v>62000</v>
          </cell>
        </row>
        <row r="977">
          <cell r="B977" t="str">
            <v>9R062205</v>
          </cell>
          <cell r="C977" t="str">
            <v>完売</v>
          </cell>
          <cell r="D977"/>
          <cell r="E977">
            <v>0</v>
          </cell>
          <cell r="F977" t="str">
            <v>Ch.ピション・ロングヴィユ・コンテス・ド・ラランド</v>
          </cell>
          <cell r="G977">
            <v>2005</v>
          </cell>
          <cell r="H977" t="str">
            <v>赤</v>
          </cell>
          <cell r="I977"/>
          <cell r="J977" t="str">
            <v>ポイヤック第2級</v>
          </cell>
          <cell r="K977">
            <v>750</v>
          </cell>
          <cell r="L977" t="str">
            <v>８９点、９４点（WS)</v>
          </cell>
          <cell r="M977">
            <v>115</v>
          </cell>
          <cell r="N977">
            <v>132</v>
          </cell>
          <cell r="O977">
            <v>350</v>
          </cell>
          <cell r="P977">
            <v>15592.12</v>
          </cell>
          <cell r="Q977">
            <v>93.75</v>
          </cell>
          <cell r="R977">
            <v>15835.87</v>
          </cell>
          <cell r="S977">
            <v>18870.435294117648</v>
          </cell>
          <cell r="T977">
            <v>37700</v>
          </cell>
          <cell r="U977">
            <v>15347.1</v>
          </cell>
          <cell r="V977">
            <v>18255.411764705885</v>
          </cell>
          <cell r="W977">
            <v>36500</v>
          </cell>
          <cell r="X977">
            <v>38000</v>
          </cell>
        </row>
        <row r="978">
          <cell r="B978" t="str">
            <v>9R062206</v>
          </cell>
          <cell r="C978" t="str">
            <v>完売</v>
          </cell>
          <cell r="D978"/>
          <cell r="E978">
            <v>0</v>
          </cell>
          <cell r="F978" t="str">
            <v>Ch.ピション・ロングヴィユ・コンテス・ド・ラランド</v>
          </cell>
          <cell r="G978">
            <v>2006</v>
          </cell>
          <cell r="H978" t="str">
            <v>赤</v>
          </cell>
          <cell r="I978"/>
          <cell r="J978" t="str">
            <v>ポイヤック第2級</v>
          </cell>
          <cell r="K978">
            <v>750</v>
          </cell>
          <cell r="L978" t="str">
            <v>９５点</v>
          </cell>
          <cell r="M978">
            <v>88</v>
          </cell>
          <cell r="N978">
            <v>132</v>
          </cell>
          <cell r="O978">
            <v>350</v>
          </cell>
          <cell r="P978">
            <v>12013.864</v>
          </cell>
          <cell r="Q978">
            <v>93.75</v>
          </cell>
          <cell r="R978">
            <v>12257.614</v>
          </cell>
          <cell r="S978">
            <v>14660.722352941177</v>
          </cell>
          <cell r="T978">
            <v>29300</v>
          </cell>
          <cell r="U978">
            <v>15812.25</v>
          </cell>
          <cell r="V978">
            <v>18802.647058823532</v>
          </cell>
          <cell r="W978">
            <v>37600</v>
          </cell>
          <cell r="X978">
            <v>38500</v>
          </cell>
        </row>
        <row r="979">
          <cell r="B979" t="str">
            <v>9R062212</v>
          </cell>
          <cell r="C979" t="str">
            <v>完売</v>
          </cell>
          <cell r="D979"/>
          <cell r="E979">
            <v>0</v>
          </cell>
          <cell r="F979" t="str">
            <v>Ch.ピション・ロングヴィユ・コンテス・ド・ラランド</v>
          </cell>
          <cell r="G979">
            <v>2012</v>
          </cell>
          <cell r="H979" t="str">
            <v>赤</v>
          </cell>
          <cell r="I979"/>
          <cell r="J979" t="str">
            <v>ポイヤック第2級</v>
          </cell>
          <cell r="K979">
            <v>750</v>
          </cell>
          <cell r="L979" t="str">
            <v>９０点</v>
          </cell>
          <cell r="M979">
            <v>85</v>
          </cell>
          <cell r="N979">
            <v>132</v>
          </cell>
          <cell r="O979">
            <v>350</v>
          </cell>
          <cell r="P979">
            <v>11616.28</v>
          </cell>
          <cell r="Q979">
            <v>93.75</v>
          </cell>
          <cell r="R979">
            <v>11860.03</v>
          </cell>
          <cell r="S979">
            <v>14192.976470588237</v>
          </cell>
          <cell r="T979">
            <v>28400</v>
          </cell>
          <cell r="U979">
            <v>11745.5</v>
          </cell>
          <cell r="V979">
            <v>14018.235294117647</v>
          </cell>
          <cell r="W979">
            <v>28000</v>
          </cell>
          <cell r="X979">
            <v>28000</v>
          </cell>
        </row>
        <row r="980">
          <cell r="B980" t="str">
            <v>9R062386</v>
          </cell>
          <cell r="C980" t="str">
            <v>完売</v>
          </cell>
          <cell r="D980"/>
          <cell r="E980">
            <v>0</v>
          </cell>
          <cell r="F980" t="str">
            <v>Ch.ピション・ロングヴィユ・バロン</v>
          </cell>
          <cell r="G980">
            <v>1986</v>
          </cell>
          <cell r="H980" t="str">
            <v>赤</v>
          </cell>
          <cell r="I980" t="str">
            <v/>
          </cell>
          <cell r="J980" t="str">
            <v>ポイヤック第2級</v>
          </cell>
          <cell r="K980">
            <v>750</v>
          </cell>
          <cell r="L980"/>
          <cell r="M980">
            <v>138</v>
          </cell>
          <cell r="N980">
            <v>132</v>
          </cell>
          <cell r="O980">
            <v>350</v>
          </cell>
          <cell r="P980">
            <v>18640.263999999999</v>
          </cell>
          <cell r="Q980">
            <v>93.75</v>
          </cell>
          <cell r="R980">
            <v>18884.013999999999</v>
          </cell>
          <cell r="S980">
            <v>22456.487058823528</v>
          </cell>
          <cell r="T980">
            <v>44900</v>
          </cell>
          <cell r="U980">
            <v>17117</v>
          </cell>
          <cell r="V980">
            <v>20337.647058823532</v>
          </cell>
          <cell r="W980">
            <v>40700</v>
          </cell>
          <cell r="X980">
            <v>40800</v>
          </cell>
        </row>
        <row r="981">
          <cell r="B981" t="str">
            <v>9R062390</v>
          </cell>
          <cell r="C981" t="str">
            <v>完売</v>
          </cell>
          <cell r="D981"/>
          <cell r="E981">
            <v>0</v>
          </cell>
          <cell r="F981" t="str">
            <v>Ch.ピション・ロングヴィユ・バロン</v>
          </cell>
          <cell r="G981">
            <v>1990</v>
          </cell>
          <cell r="H981" t="str">
            <v>赤</v>
          </cell>
          <cell r="I981" t="str">
            <v/>
          </cell>
          <cell r="J981" t="str">
            <v>ポイヤック第2級</v>
          </cell>
          <cell r="K981">
            <v>750</v>
          </cell>
          <cell r="L981" t="str">
            <v>97点</v>
          </cell>
          <cell r="M981">
            <v>270</v>
          </cell>
          <cell r="N981">
            <v>132</v>
          </cell>
          <cell r="O981">
            <v>350</v>
          </cell>
          <cell r="P981">
            <v>36133.96</v>
          </cell>
          <cell r="Q981">
            <v>93.75</v>
          </cell>
          <cell r="R981">
            <v>36377.71</v>
          </cell>
          <cell r="S981">
            <v>43037.305882352943</v>
          </cell>
          <cell r="T981">
            <v>86100</v>
          </cell>
          <cell r="U981">
            <v>33081.25</v>
          </cell>
          <cell r="V981">
            <v>39119.117647058825</v>
          </cell>
          <cell r="W981">
            <v>78200</v>
          </cell>
          <cell r="X981">
            <v>78500</v>
          </cell>
        </row>
        <row r="982">
          <cell r="B982" t="str">
            <v>9R062396</v>
          </cell>
          <cell r="C982" t="str">
            <v>完売</v>
          </cell>
          <cell r="D982"/>
          <cell r="E982">
            <v>0</v>
          </cell>
          <cell r="F982" t="str">
            <v>Ch.ピション・ロングヴィユ・バロン</v>
          </cell>
          <cell r="G982">
            <v>1996</v>
          </cell>
          <cell r="H982" t="str">
            <v>赤</v>
          </cell>
          <cell r="I982"/>
          <cell r="J982" t="str">
            <v>ポイヤック第2級</v>
          </cell>
          <cell r="K982">
            <v>750</v>
          </cell>
          <cell r="L982" t="str">
            <v>９１点</v>
          </cell>
          <cell r="M982">
            <v>135</v>
          </cell>
          <cell r="N982">
            <v>132</v>
          </cell>
          <cell r="O982">
            <v>350</v>
          </cell>
          <cell r="P982">
            <v>18242.68</v>
          </cell>
          <cell r="Q982">
            <v>93.75</v>
          </cell>
          <cell r="R982">
            <v>18486.43</v>
          </cell>
          <cell r="S982">
            <v>21988.74117647059</v>
          </cell>
          <cell r="T982">
            <v>44000</v>
          </cell>
          <cell r="U982">
            <v>18530</v>
          </cell>
          <cell r="V982">
            <v>22000</v>
          </cell>
          <cell r="W982">
            <v>44000</v>
          </cell>
          <cell r="X982">
            <v>44000</v>
          </cell>
        </row>
        <row r="983">
          <cell r="B983" t="str">
            <v>9R062398</v>
          </cell>
          <cell r="C983" t="str">
            <v>完売</v>
          </cell>
          <cell r="D983"/>
          <cell r="E983">
            <v>0</v>
          </cell>
          <cell r="F983" t="str">
            <v>Ch.ピション・ロングヴィユ・バロン</v>
          </cell>
          <cell r="G983">
            <v>1998</v>
          </cell>
          <cell r="H983" t="str">
            <v>赤</v>
          </cell>
          <cell r="I983" t="str">
            <v/>
          </cell>
          <cell r="J983" t="str">
            <v>ポイヤック第2級</v>
          </cell>
          <cell r="K983">
            <v>750</v>
          </cell>
          <cell r="L983"/>
          <cell r="M983">
            <v>125</v>
          </cell>
          <cell r="N983">
            <v>132</v>
          </cell>
          <cell r="O983">
            <v>350</v>
          </cell>
          <cell r="P983">
            <v>16917.400000000001</v>
          </cell>
          <cell r="Q983">
            <v>93.75</v>
          </cell>
          <cell r="R983">
            <v>17161.150000000001</v>
          </cell>
          <cell r="S983">
            <v>20429.588235294119</v>
          </cell>
          <cell r="T983">
            <v>40900</v>
          </cell>
          <cell r="U983">
            <v>15546.4</v>
          </cell>
          <cell r="V983">
            <v>18489.882352941175</v>
          </cell>
          <cell r="W983">
            <v>37000</v>
          </cell>
          <cell r="X983">
            <v>37000</v>
          </cell>
        </row>
        <row r="984">
          <cell r="B984" t="str">
            <v>9R062308</v>
          </cell>
          <cell r="C984" t="str">
            <v>完売</v>
          </cell>
          <cell r="D984"/>
          <cell r="E984">
            <v>0</v>
          </cell>
          <cell r="F984" t="str">
            <v>Ch.ピション・ロングヴィユ・バロン</v>
          </cell>
          <cell r="G984">
            <v>2008</v>
          </cell>
          <cell r="H984" t="str">
            <v>赤</v>
          </cell>
          <cell r="I984"/>
          <cell r="J984" t="str">
            <v>ポイヤック第2級</v>
          </cell>
          <cell r="K984">
            <v>750</v>
          </cell>
          <cell r="L984" t="str">
            <v xml:space="preserve">９２点 </v>
          </cell>
          <cell r="M984">
            <v>71.3</v>
          </cell>
          <cell r="N984">
            <v>132</v>
          </cell>
          <cell r="O984">
            <v>350</v>
          </cell>
          <cell r="P984">
            <v>9800.6463999999996</v>
          </cell>
          <cell r="Q984">
            <v>93.75</v>
          </cell>
          <cell r="R984">
            <v>10044.3964</v>
          </cell>
          <cell r="S984">
            <v>12056.936941176471</v>
          </cell>
          <cell r="T984">
            <v>24100</v>
          </cell>
          <cell r="U984">
            <v>14628.57</v>
          </cell>
          <cell r="V984">
            <v>17410.082352941175</v>
          </cell>
          <cell r="W984">
            <v>34800</v>
          </cell>
          <cell r="X984">
            <v>35600</v>
          </cell>
        </row>
        <row r="985">
          <cell r="B985" t="str">
            <v>9R062313</v>
          </cell>
          <cell r="C985" t="str">
            <v>完売</v>
          </cell>
          <cell r="D985"/>
          <cell r="E985">
            <v>0</v>
          </cell>
          <cell r="F985" t="str">
            <v>Ch.ピション・ロングヴィユ・バロン</v>
          </cell>
          <cell r="G985">
            <v>2013</v>
          </cell>
          <cell r="H985" t="str">
            <v>赤</v>
          </cell>
          <cell r="I985"/>
          <cell r="J985" t="str">
            <v>ポイヤック第2級</v>
          </cell>
          <cell r="K985">
            <v>750</v>
          </cell>
          <cell r="L985"/>
          <cell r="M985">
            <v>62</v>
          </cell>
          <cell r="N985">
            <v>132</v>
          </cell>
          <cell r="O985">
            <v>350</v>
          </cell>
          <cell r="P985">
            <v>8568.1360000000004</v>
          </cell>
          <cell r="Q985">
            <v>93.75</v>
          </cell>
          <cell r="R985">
            <v>8811.8860000000004</v>
          </cell>
          <cell r="S985">
            <v>10606.924705882353</v>
          </cell>
          <cell r="T985">
            <v>21200</v>
          </cell>
          <cell r="U985">
            <v>8334.33</v>
          </cell>
          <cell r="V985">
            <v>10005.094117647059</v>
          </cell>
          <cell r="W985">
            <v>20000</v>
          </cell>
          <cell r="X985">
            <v>19600</v>
          </cell>
        </row>
        <row r="986">
          <cell r="B986" t="str">
            <v>9R062314</v>
          </cell>
          <cell r="C986" t="str">
            <v>完売</v>
          </cell>
          <cell r="D986"/>
          <cell r="E986">
            <v>0</v>
          </cell>
          <cell r="F986" t="str">
            <v>Ch.ピション・ロングヴィユ・バロン</v>
          </cell>
          <cell r="G986">
            <v>2014</v>
          </cell>
          <cell r="H986" t="str">
            <v>赤</v>
          </cell>
          <cell r="I986" t="str">
            <v/>
          </cell>
          <cell r="J986" t="str">
            <v>ポイヤック第2級</v>
          </cell>
          <cell r="K986">
            <v>750</v>
          </cell>
          <cell r="L986"/>
          <cell r="M986">
            <v>79</v>
          </cell>
          <cell r="N986">
            <v>132</v>
          </cell>
          <cell r="O986">
            <v>350</v>
          </cell>
          <cell r="P986">
            <v>10821.111999999999</v>
          </cell>
          <cell r="Q986">
            <v>93.75</v>
          </cell>
          <cell r="R986">
            <v>11064.861999999999</v>
          </cell>
          <cell r="S986">
            <v>13257.484705882353</v>
          </cell>
          <cell r="T986">
            <v>26500</v>
          </cell>
          <cell r="U986">
            <v>9983.66</v>
          </cell>
          <cell r="V986">
            <v>11945.482352941177</v>
          </cell>
          <cell r="W986">
            <v>23900</v>
          </cell>
          <cell r="X986">
            <v>23900</v>
          </cell>
        </row>
        <row r="987">
          <cell r="B987" t="str">
            <v>9R062315</v>
          </cell>
          <cell r="C987" t="str">
            <v>完売</v>
          </cell>
          <cell r="D987"/>
          <cell r="E987">
            <v>0</v>
          </cell>
          <cell r="F987" t="str">
            <v>Ch.ピション・ロングヴィユ・バロン</v>
          </cell>
          <cell r="G987">
            <v>2015</v>
          </cell>
          <cell r="H987" t="str">
            <v>赤</v>
          </cell>
          <cell r="I987" t="str">
            <v/>
          </cell>
          <cell r="J987" t="str">
            <v>ポイヤック第2級</v>
          </cell>
          <cell r="K987">
            <v>750</v>
          </cell>
          <cell r="L987" t="str">
            <v>９６－９８点</v>
          </cell>
          <cell r="M987">
            <v>107</v>
          </cell>
          <cell r="N987">
            <v>132</v>
          </cell>
          <cell r="O987">
            <v>350</v>
          </cell>
          <cell r="P987">
            <v>14531.896000000001</v>
          </cell>
          <cell r="Q987">
            <v>93.75</v>
          </cell>
          <cell r="R987">
            <v>14775.646000000001</v>
          </cell>
          <cell r="S987">
            <v>17623.11294117647</v>
          </cell>
          <cell r="T987">
            <v>35200</v>
          </cell>
          <cell r="U987">
            <v>13370</v>
          </cell>
          <cell r="V987">
            <v>15929.411764705883</v>
          </cell>
          <cell r="W987">
            <v>31900</v>
          </cell>
          <cell r="X987">
            <v>31900</v>
          </cell>
        </row>
        <row r="988">
          <cell r="B988" t="str">
            <v>9R062316</v>
          </cell>
          <cell r="C988" t="str">
            <v>完売</v>
          </cell>
          <cell r="D988"/>
          <cell r="E988">
            <v>0</v>
          </cell>
          <cell r="F988" t="str">
            <v>Ch.ピション・ロングヴィユ・バロン</v>
          </cell>
          <cell r="G988">
            <v>2016</v>
          </cell>
          <cell r="H988" t="str">
            <v>赤</v>
          </cell>
          <cell r="I988" t="str">
            <v/>
          </cell>
          <cell r="J988" t="str">
            <v>ポイヤック第2級</v>
          </cell>
          <cell r="K988">
            <v>750</v>
          </cell>
          <cell r="L988" t="str">
            <v>９６－９８点</v>
          </cell>
          <cell r="M988">
            <v>120</v>
          </cell>
          <cell r="N988">
            <v>132</v>
          </cell>
          <cell r="O988">
            <v>350</v>
          </cell>
          <cell r="P988">
            <v>16254.76</v>
          </cell>
          <cell r="Q988">
            <v>93.75</v>
          </cell>
          <cell r="R988">
            <v>16498.510000000002</v>
          </cell>
          <cell r="S988">
            <v>19650.011764705887</v>
          </cell>
          <cell r="T988">
            <v>39300</v>
          </cell>
          <cell r="U988">
            <v>14941.6</v>
          </cell>
          <cell r="V988">
            <v>17778.352941176472</v>
          </cell>
          <cell r="W988">
            <v>35600</v>
          </cell>
          <cell r="X988">
            <v>35600</v>
          </cell>
        </row>
        <row r="989">
          <cell r="B989" t="str">
            <v>9R063700</v>
          </cell>
          <cell r="C989" t="str">
            <v>完売</v>
          </cell>
          <cell r="D989"/>
          <cell r="E989">
            <v>0</v>
          </cell>
          <cell r="F989" t="str">
            <v>Ch.ピブラン</v>
          </cell>
          <cell r="G989">
            <v>2000</v>
          </cell>
          <cell r="H989" t="str">
            <v>赤</v>
          </cell>
          <cell r="I989"/>
          <cell r="J989" t="str">
            <v>ポイヤック ブルジョア</v>
          </cell>
          <cell r="K989">
            <v>750</v>
          </cell>
          <cell r="L989" t="str">
            <v>８７点</v>
          </cell>
          <cell r="M989">
            <v>25.55</v>
          </cell>
          <cell r="N989">
            <v>132</v>
          </cell>
          <cell r="O989">
            <v>350</v>
          </cell>
          <cell r="P989">
            <v>3737.4904000000001</v>
          </cell>
          <cell r="Q989">
            <v>93.75</v>
          </cell>
          <cell r="R989">
            <v>3981.2404000000001</v>
          </cell>
          <cell r="S989">
            <v>4923.8122352941182</v>
          </cell>
          <cell r="T989">
            <v>9800</v>
          </cell>
          <cell r="U989">
            <v>0</v>
          </cell>
          <cell r="V989">
            <v>200</v>
          </cell>
          <cell r="W989">
            <v>400</v>
          </cell>
          <cell r="X989">
            <v>9000</v>
          </cell>
        </row>
        <row r="990">
          <cell r="B990" t="str">
            <v>9R063711</v>
          </cell>
          <cell r="C990" t="str">
            <v>完売</v>
          </cell>
          <cell r="D990"/>
          <cell r="E990">
            <v>0</v>
          </cell>
          <cell r="F990" t="str">
            <v>Ch.ピブラン</v>
          </cell>
          <cell r="G990">
            <v>2011</v>
          </cell>
          <cell r="H990" t="str">
            <v>赤</v>
          </cell>
          <cell r="I990" t="str">
            <v/>
          </cell>
          <cell r="J990" t="str">
            <v>ポイヤック ブルジョア</v>
          </cell>
          <cell r="K990">
            <v>750</v>
          </cell>
          <cell r="L990" t="str">
            <v>９０点（WS)</v>
          </cell>
          <cell r="M990">
            <v>18</v>
          </cell>
          <cell r="N990">
            <v>132</v>
          </cell>
          <cell r="O990">
            <v>350</v>
          </cell>
          <cell r="P990">
            <v>2736.904</v>
          </cell>
          <cell r="Q990">
            <v>93.75</v>
          </cell>
          <cell r="R990">
            <v>2980.654</v>
          </cell>
          <cell r="S990">
            <v>3746.6517647058822</v>
          </cell>
          <cell r="T990">
            <v>7500</v>
          </cell>
          <cell r="U990">
            <v>2746.5</v>
          </cell>
          <cell r="V990">
            <v>3431.1764705882356</v>
          </cell>
          <cell r="W990">
            <v>6900</v>
          </cell>
          <cell r="X990">
            <v>6700</v>
          </cell>
        </row>
        <row r="991">
          <cell r="B991" t="str">
            <v>9R064784</v>
          </cell>
          <cell r="C991" t="str">
            <v>完売</v>
          </cell>
          <cell r="D991"/>
          <cell r="E991">
            <v>0</v>
          </cell>
          <cell r="F991" t="str">
            <v>Ch.フォンバデ</v>
          </cell>
          <cell r="G991">
            <v>1984</v>
          </cell>
          <cell r="H991" t="str">
            <v>赤</v>
          </cell>
          <cell r="I991" t="str">
            <v>コンサルタント：エリック・ボワスノ</v>
          </cell>
          <cell r="J991" t="str">
            <v>ポイヤック</v>
          </cell>
          <cell r="K991">
            <v>750</v>
          </cell>
          <cell r="L991" t="str">
            <v>72点</v>
          </cell>
          <cell r="M991">
            <v>46.45</v>
          </cell>
          <cell r="N991">
            <v>132</v>
          </cell>
          <cell r="O991">
            <v>350</v>
          </cell>
          <cell r="P991">
            <v>6507.3256000000001</v>
          </cell>
          <cell r="Q991">
            <v>93.75</v>
          </cell>
          <cell r="R991">
            <v>6751.0756000000001</v>
          </cell>
          <cell r="S991">
            <v>8182.4418823529413</v>
          </cell>
          <cell r="T991">
            <v>16400</v>
          </cell>
          <cell r="U991">
            <v>6196.54</v>
          </cell>
          <cell r="V991">
            <v>7490.0470588235294</v>
          </cell>
          <cell r="W991">
            <v>15000</v>
          </cell>
          <cell r="X991">
            <v>15300</v>
          </cell>
        </row>
        <row r="992">
          <cell r="B992" t="str">
            <v>9R064715</v>
          </cell>
          <cell r="C992" t="str">
            <v>完売</v>
          </cell>
          <cell r="D992"/>
          <cell r="E992">
            <v>0</v>
          </cell>
          <cell r="F992" t="str">
            <v>Ch.フォンバデ</v>
          </cell>
          <cell r="G992">
            <v>2015</v>
          </cell>
          <cell r="H992" t="str">
            <v>赤</v>
          </cell>
          <cell r="I992" t="str">
            <v>コンサルタント：エリック・ボワスノ</v>
          </cell>
          <cell r="J992" t="str">
            <v>ポイヤック</v>
          </cell>
          <cell r="K992">
            <v>750</v>
          </cell>
          <cell r="L992" t="str">
            <v>シャトー・ムートンに隣接</v>
          </cell>
          <cell r="M992">
            <v>21.45</v>
          </cell>
          <cell r="N992">
            <v>132</v>
          </cell>
          <cell r="O992">
            <v>350</v>
          </cell>
          <cell r="P992">
            <v>3194.1256000000003</v>
          </cell>
          <cell r="Q992">
            <v>93.75</v>
          </cell>
          <cell r="R992">
            <v>3437.8756000000003</v>
          </cell>
          <cell r="S992">
            <v>4284.5595294117647</v>
          </cell>
          <cell r="T992">
            <v>8600</v>
          </cell>
          <cell r="U992">
            <v>3149.83</v>
          </cell>
          <cell r="V992">
            <v>3905.6823529411763</v>
          </cell>
          <cell r="W992">
            <v>7800</v>
          </cell>
          <cell r="X992">
            <v>9000</v>
          </cell>
        </row>
        <row r="993">
          <cell r="B993" t="str">
            <v>9R065411</v>
          </cell>
          <cell r="C993" t="str">
            <v>完売</v>
          </cell>
          <cell r="D993"/>
          <cell r="E993">
            <v>0</v>
          </cell>
          <cell r="F993" t="str">
            <v>Ch.ペデスクロー</v>
          </cell>
          <cell r="G993">
            <v>2011</v>
          </cell>
          <cell r="H993" t="str">
            <v>赤</v>
          </cell>
          <cell r="I993"/>
          <cell r="J993" t="str">
            <v>ポイヤック第5級</v>
          </cell>
          <cell r="K993">
            <v>750</v>
          </cell>
          <cell r="L993" t="str">
            <v>８９点</v>
          </cell>
          <cell r="M993">
            <v>22</v>
          </cell>
          <cell r="N993">
            <v>132</v>
          </cell>
          <cell r="O993">
            <v>350</v>
          </cell>
          <cell r="P993">
            <v>3267.0160000000001</v>
          </cell>
          <cell r="Q993">
            <v>93.75</v>
          </cell>
          <cell r="R993">
            <v>3510.7660000000001</v>
          </cell>
          <cell r="S993">
            <v>4370.3129411764712</v>
          </cell>
          <cell r="T993">
            <v>8700</v>
          </cell>
          <cell r="U993">
            <v>3426.16</v>
          </cell>
          <cell r="V993">
            <v>4230.7764705882346</v>
          </cell>
          <cell r="W993">
            <v>8500</v>
          </cell>
          <cell r="X993">
            <v>8400</v>
          </cell>
        </row>
        <row r="994">
          <cell r="B994" t="str">
            <v>9R065412</v>
          </cell>
          <cell r="C994" t="str">
            <v>完売</v>
          </cell>
          <cell r="D994"/>
          <cell r="E994">
            <v>0</v>
          </cell>
          <cell r="F994" t="str">
            <v>Ch.ペデスクロー</v>
          </cell>
          <cell r="G994">
            <v>2012</v>
          </cell>
          <cell r="H994" t="str">
            <v>赤</v>
          </cell>
          <cell r="I994" t="str">
            <v/>
          </cell>
          <cell r="J994" t="str">
            <v>ポイヤック第5級</v>
          </cell>
          <cell r="K994">
            <v>750</v>
          </cell>
          <cell r="L994" t="str">
            <v>８９－９２点</v>
          </cell>
          <cell r="M994">
            <v>27.5</v>
          </cell>
          <cell r="N994">
            <v>132</v>
          </cell>
          <cell r="O994">
            <v>350</v>
          </cell>
          <cell r="P994">
            <v>3995.92</v>
          </cell>
          <cell r="Q994">
            <v>93.75</v>
          </cell>
          <cell r="R994">
            <v>4239.67</v>
          </cell>
          <cell r="S994">
            <v>5227.8470588235296</v>
          </cell>
          <cell r="T994">
            <v>10500</v>
          </cell>
          <cell r="U994">
            <v>3994</v>
          </cell>
          <cell r="V994">
            <v>4898.8235294117649</v>
          </cell>
          <cell r="W994">
            <v>9800</v>
          </cell>
          <cell r="X994">
            <v>9700</v>
          </cell>
        </row>
        <row r="995">
          <cell r="B995" t="str">
            <v>9R065414</v>
          </cell>
          <cell r="C995" t="str">
            <v>完売</v>
          </cell>
          <cell r="D995"/>
          <cell r="E995">
            <v>0</v>
          </cell>
          <cell r="F995" t="str">
            <v>Ch.ペデスクロー</v>
          </cell>
          <cell r="G995">
            <v>2014</v>
          </cell>
          <cell r="H995" t="str">
            <v>赤</v>
          </cell>
          <cell r="I995"/>
          <cell r="J995" t="str">
            <v>ポイヤック第5級</v>
          </cell>
          <cell r="K995">
            <v>750</v>
          </cell>
          <cell r="L995" t="str">
            <v>93-100点</v>
          </cell>
          <cell r="M995">
            <v>29</v>
          </cell>
          <cell r="N995">
            <v>132</v>
          </cell>
          <cell r="O995">
            <v>350</v>
          </cell>
          <cell r="P995">
            <v>4194.7120000000004</v>
          </cell>
          <cell r="Q995">
            <v>93.75</v>
          </cell>
          <cell r="R995">
            <v>4438.4620000000004</v>
          </cell>
          <cell r="S995">
            <v>5461.72</v>
          </cell>
          <cell r="T995">
            <v>10900</v>
          </cell>
          <cell r="U995">
            <v>4567.5</v>
          </cell>
          <cell r="V995">
            <v>5573.5294117647063</v>
          </cell>
          <cell r="W995">
            <v>11100</v>
          </cell>
          <cell r="X995">
            <v>10200</v>
          </cell>
        </row>
        <row r="996">
          <cell r="B996" t="str">
            <v>9R065415</v>
          </cell>
          <cell r="C996">
            <v>23</v>
          </cell>
          <cell r="D996"/>
          <cell r="E996">
            <v>23</v>
          </cell>
          <cell r="F996" t="str">
            <v>Ch.ペデスクロー</v>
          </cell>
          <cell r="G996">
            <v>2015</v>
          </cell>
          <cell r="H996" t="str">
            <v>赤</v>
          </cell>
          <cell r="I996" t="str">
            <v/>
          </cell>
          <cell r="J996" t="str">
            <v>ポイヤック第5級</v>
          </cell>
          <cell r="K996">
            <v>750</v>
          </cell>
          <cell r="L996"/>
          <cell r="M996">
            <v>27.5</v>
          </cell>
          <cell r="N996">
            <v>132</v>
          </cell>
          <cell r="O996">
            <v>350</v>
          </cell>
          <cell r="P996">
            <v>3995.92</v>
          </cell>
          <cell r="Q996">
            <v>93.75</v>
          </cell>
          <cell r="R996">
            <v>4239.67</v>
          </cell>
          <cell r="S996">
            <v>5227.8470588235296</v>
          </cell>
          <cell r="T996">
            <v>10500</v>
          </cell>
          <cell r="U996">
            <v>4328.6000000000004</v>
          </cell>
          <cell r="V996">
            <v>5292.4705882352946</v>
          </cell>
          <cell r="W996">
            <v>10600</v>
          </cell>
          <cell r="X996">
            <v>11000</v>
          </cell>
        </row>
        <row r="997">
          <cell r="B997" t="str">
            <v>9R066614</v>
          </cell>
          <cell r="C997" t="str">
            <v>完売</v>
          </cell>
          <cell r="D997"/>
          <cell r="E997">
            <v>0</v>
          </cell>
          <cell r="F997" t="str">
            <v>Ch.ベルグラーヴ（ポイヤック）</v>
          </cell>
          <cell r="G997">
            <v>2014</v>
          </cell>
          <cell r="H997" t="str">
            <v>赤</v>
          </cell>
          <cell r="I997"/>
          <cell r="J997" t="str">
            <v>ポイヤック</v>
          </cell>
          <cell r="K997">
            <v>750</v>
          </cell>
          <cell r="L997"/>
          <cell r="M997">
            <v>13.75</v>
          </cell>
          <cell r="N997">
            <v>132</v>
          </cell>
          <cell r="O997">
            <v>350</v>
          </cell>
          <cell r="P997">
            <v>2173.66</v>
          </cell>
          <cell r="Q997">
            <v>93.75</v>
          </cell>
          <cell r="R997">
            <v>2417.41</v>
          </cell>
          <cell r="S997">
            <v>3084.0117647058823</v>
          </cell>
          <cell r="T997">
            <v>6200</v>
          </cell>
          <cell r="U997">
            <v>2077.83</v>
          </cell>
          <cell r="V997">
            <v>2644.5058823529412</v>
          </cell>
          <cell r="W997">
            <v>5300</v>
          </cell>
          <cell r="X997">
            <v>5300</v>
          </cell>
        </row>
        <row r="998">
          <cell r="B998" t="str">
            <v>9R066615</v>
          </cell>
          <cell r="C998" t="str">
            <v>完売</v>
          </cell>
          <cell r="D998"/>
          <cell r="E998">
            <v>0</v>
          </cell>
          <cell r="F998" t="str">
            <v>Ch.ベルグラーヴ（ポイヤック）</v>
          </cell>
          <cell r="G998">
            <v>2015</v>
          </cell>
          <cell r="H998" t="str">
            <v>赤</v>
          </cell>
          <cell r="I998"/>
          <cell r="J998" t="str">
            <v>ポイヤック</v>
          </cell>
          <cell r="K998">
            <v>750</v>
          </cell>
          <cell r="L998" t="str">
            <v>８６－８８点</v>
          </cell>
          <cell r="M998">
            <v>15.5</v>
          </cell>
          <cell r="N998">
            <v>132</v>
          </cell>
          <cell r="O998">
            <v>350</v>
          </cell>
          <cell r="P998">
            <v>2405.5839999999998</v>
          </cell>
          <cell r="Q998">
            <v>93.75</v>
          </cell>
          <cell r="R998">
            <v>2649.3339999999998</v>
          </cell>
          <cell r="S998">
            <v>3356.8635294117644</v>
          </cell>
          <cell r="T998">
            <v>6700</v>
          </cell>
          <cell r="U998">
            <v>2593.1</v>
          </cell>
          <cell r="V998">
            <v>3250.705882352941</v>
          </cell>
          <cell r="W998">
            <v>6500</v>
          </cell>
          <cell r="X998">
            <v>6500</v>
          </cell>
        </row>
        <row r="999">
          <cell r="B999" t="str">
            <v>9R066617</v>
          </cell>
          <cell r="C999" t="str">
            <v>完売</v>
          </cell>
          <cell r="D999"/>
          <cell r="E999">
            <v>0</v>
          </cell>
          <cell r="F999" t="str">
            <v>Ch.ベルグラーヴ（ポイヤック）</v>
          </cell>
          <cell r="G999">
            <v>2017</v>
          </cell>
          <cell r="H999" t="str">
            <v>赤</v>
          </cell>
          <cell r="I999"/>
          <cell r="J999" t="str">
            <v>ポイヤック</v>
          </cell>
          <cell r="K999">
            <v>750</v>
          </cell>
          <cell r="L999" t="str">
            <v>88-90点</v>
          </cell>
          <cell r="M999">
            <v>15.6</v>
          </cell>
          <cell r="N999">
            <v>132</v>
          </cell>
          <cell r="O999">
            <v>350</v>
          </cell>
          <cell r="P999">
            <v>2418.8368</v>
          </cell>
          <cell r="Q999">
            <v>93.75</v>
          </cell>
          <cell r="R999">
            <v>2662.5868</v>
          </cell>
          <cell r="S999">
            <v>3372.4550588235297</v>
          </cell>
          <cell r="T999">
            <v>6700</v>
          </cell>
          <cell r="U999">
            <v>2696</v>
          </cell>
          <cell r="V999">
            <v>3371.7647058823532</v>
          </cell>
          <cell r="W999">
            <v>6700</v>
          </cell>
          <cell r="X999">
            <v>6500</v>
          </cell>
        </row>
        <row r="1000">
          <cell r="B1000" t="str">
            <v>9R062083</v>
          </cell>
          <cell r="C1000">
            <v>6</v>
          </cell>
          <cell r="D1000" t="str">
            <v>NEW</v>
          </cell>
          <cell r="E1000">
            <v>6</v>
          </cell>
          <cell r="F1000" t="str">
            <v>Ch.ポンテ・カネ</v>
          </cell>
          <cell r="G1000">
            <v>1983</v>
          </cell>
          <cell r="H1000" t="str">
            <v>赤</v>
          </cell>
          <cell r="I1000" t="str">
            <v/>
          </cell>
          <cell r="J1000" t="str">
            <v>ポイヤック第5級</v>
          </cell>
          <cell r="K1000">
            <v>750</v>
          </cell>
          <cell r="L1000" t="str">
            <v xml:space="preserve">    </v>
          </cell>
          <cell r="M1000">
            <v>130</v>
          </cell>
          <cell r="N1000">
            <v>132</v>
          </cell>
          <cell r="O1000">
            <v>350</v>
          </cell>
          <cell r="P1000">
            <v>17580.04</v>
          </cell>
          <cell r="Q1000">
            <v>93.75</v>
          </cell>
          <cell r="R1000">
            <v>17823.79</v>
          </cell>
          <cell r="S1000">
            <v>21209.164705882355</v>
          </cell>
          <cell r="T1000">
            <v>42400</v>
          </cell>
          <cell r="U1000">
            <v>17779</v>
          </cell>
          <cell r="V1000">
            <v>21116.470588235294</v>
          </cell>
          <cell r="W1000">
            <v>42200</v>
          </cell>
          <cell r="X1000">
            <v>43900</v>
          </cell>
        </row>
        <row r="1001">
          <cell r="B1001" t="str">
            <v>9R062092</v>
          </cell>
          <cell r="C1001" t="str">
            <v>完売</v>
          </cell>
          <cell r="D1001" t="str">
            <v>NEW</v>
          </cell>
          <cell r="E1001">
            <v>6</v>
          </cell>
          <cell r="F1001" t="str">
            <v>Ch.ポンテ・カネ</v>
          </cell>
          <cell r="G1001">
            <v>1992</v>
          </cell>
          <cell r="H1001" t="str">
            <v>赤</v>
          </cell>
          <cell r="I1001" t="str">
            <v/>
          </cell>
          <cell r="J1001" t="str">
            <v>ポイヤック第5級</v>
          </cell>
          <cell r="K1001">
            <v>750</v>
          </cell>
          <cell r="L1001" t="str">
            <v xml:space="preserve">WA85  WS82  </v>
          </cell>
          <cell r="M1001">
            <v>75</v>
          </cell>
          <cell r="N1001">
            <v>132</v>
          </cell>
          <cell r="O1001">
            <v>350</v>
          </cell>
          <cell r="P1001">
            <v>10291</v>
          </cell>
          <cell r="Q1001">
            <v>93.75</v>
          </cell>
          <cell r="R1001">
            <v>10534.75</v>
          </cell>
          <cell r="S1001">
            <v>12633.823529411766</v>
          </cell>
          <cell r="T1001">
            <v>25300</v>
          </cell>
          <cell r="U1001">
            <v>59542.33</v>
          </cell>
          <cell r="V1001">
            <v>70249.8</v>
          </cell>
          <cell r="W1001">
            <v>140500</v>
          </cell>
          <cell r="X1001">
            <v>26200</v>
          </cell>
        </row>
        <row r="1002">
          <cell r="B1002" t="str">
            <v>9R062096</v>
          </cell>
          <cell r="C1002" t="str">
            <v>完売</v>
          </cell>
          <cell r="D1002"/>
          <cell r="E1002">
            <v>0</v>
          </cell>
          <cell r="F1002" t="str">
            <v>Ch.ポンテ・カネ</v>
          </cell>
          <cell r="G1002">
            <v>1996</v>
          </cell>
          <cell r="H1002" t="str">
            <v>赤</v>
          </cell>
          <cell r="I1002"/>
          <cell r="J1002" t="str">
            <v>ポイヤック第5級</v>
          </cell>
          <cell r="K1002">
            <v>750</v>
          </cell>
          <cell r="L1002" t="str">
            <v>92点</v>
          </cell>
          <cell r="M1002">
            <v>95</v>
          </cell>
          <cell r="N1002">
            <v>132</v>
          </cell>
          <cell r="O1002">
            <v>350</v>
          </cell>
          <cell r="P1002">
            <v>12941.56</v>
          </cell>
          <cell r="Q1002">
            <v>93.75</v>
          </cell>
          <cell r="R1002">
            <v>13185.31</v>
          </cell>
          <cell r="S1002">
            <v>15752.129411764705</v>
          </cell>
          <cell r="T1002">
            <v>31500</v>
          </cell>
          <cell r="U1002">
            <v>11569</v>
          </cell>
          <cell r="V1002">
            <v>13810.588235294117</v>
          </cell>
          <cell r="W1002">
            <v>27600</v>
          </cell>
          <cell r="X1002">
            <v>29100</v>
          </cell>
        </row>
        <row r="1003">
          <cell r="B1003" t="str">
            <v>9R062003</v>
          </cell>
          <cell r="C1003">
            <v>9</v>
          </cell>
          <cell r="D1003"/>
          <cell r="E1003">
            <v>9</v>
          </cell>
          <cell r="F1003" t="str">
            <v>Ch.ポンテ・カネ</v>
          </cell>
          <cell r="G1003" t="str">
            <v>2003</v>
          </cell>
          <cell r="H1003" t="str">
            <v>赤</v>
          </cell>
          <cell r="I1003" t="str">
            <v/>
          </cell>
          <cell r="J1003" t="str">
            <v>ポイヤック第5級</v>
          </cell>
          <cell r="K1003">
            <v>750</v>
          </cell>
          <cell r="L1003" t="str">
            <v>WA95</v>
          </cell>
          <cell r="M1003">
            <v>95</v>
          </cell>
          <cell r="N1003">
            <v>132</v>
          </cell>
          <cell r="O1003">
            <v>350</v>
          </cell>
          <cell r="P1003">
            <v>12941.56</v>
          </cell>
          <cell r="Q1003">
            <v>93.75</v>
          </cell>
          <cell r="R1003">
            <v>13185.31</v>
          </cell>
          <cell r="S1003">
            <v>15752.129411764705</v>
          </cell>
          <cell r="T1003">
            <v>31500</v>
          </cell>
          <cell r="U1003">
            <v>12942.58</v>
          </cell>
          <cell r="V1003">
            <v>15426.564705882352</v>
          </cell>
          <cell r="W1003">
            <v>30900</v>
          </cell>
          <cell r="X1003">
            <v>33000</v>
          </cell>
        </row>
        <row r="1004">
          <cell r="B1004" t="str">
            <v>9R062006</v>
          </cell>
          <cell r="C1004">
            <v>1</v>
          </cell>
          <cell r="D1004"/>
          <cell r="E1004">
            <v>1</v>
          </cell>
          <cell r="F1004" t="str">
            <v>Ch.ポンテ・カネ</v>
          </cell>
          <cell r="G1004">
            <v>2006</v>
          </cell>
          <cell r="H1004" t="str">
            <v>赤</v>
          </cell>
          <cell r="I1004"/>
          <cell r="J1004" t="str">
            <v>ポイヤック第5級</v>
          </cell>
          <cell r="K1004">
            <v>750</v>
          </cell>
          <cell r="L1004" t="str">
            <v>９5点</v>
          </cell>
          <cell r="M1004">
            <v>95</v>
          </cell>
          <cell r="N1004">
            <v>132</v>
          </cell>
          <cell r="O1004">
            <v>350</v>
          </cell>
          <cell r="P1004">
            <v>12941.56</v>
          </cell>
          <cell r="Q1004">
            <v>93.75</v>
          </cell>
          <cell r="R1004">
            <v>13185.31</v>
          </cell>
          <cell r="S1004">
            <v>15752.129411764705</v>
          </cell>
          <cell r="T1004">
            <v>31500</v>
          </cell>
          <cell r="U1004">
            <v>10409</v>
          </cell>
          <cell r="V1004">
            <v>12445.882352941177</v>
          </cell>
          <cell r="W1004">
            <v>24900</v>
          </cell>
          <cell r="X1004">
            <v>31000</v>
          </cell>
        </row>
        <row r="1005">
          <cell r="B1005" t="str">
            <v>9R062009</v>
          </cell>
          <cell r="C1005" t="str">
            <v>完売</v>
          </cell>
          <cell r="D1005"/>
          <cell r="E1005">
            <v>0</v>
          </cell>
          <cell r="F1005" t="str">
            <v>Ch.ポンテ・カネ</v>
          </cell>
          <cell r="G1005">
            <v>2009</v>
          </cell>
          <cell r="H1005" t="str">
            <v>赤</v>
          </cell>
          <cell r="I1005"/>
          <cell r="J1005" t="str">
            <v>ポイヤック第5級</v>
          </cell>
          <cell r="K1005">
            <v>750</v>
          </cell>
          <cell r="L1005" t="str">
            <v>１００点</v>
          </cell>
          <cell r="M1005">
            <v>175</v>
          </cell>
          <cell r="N1005">
            <v>132</v>
          </cell>
          <cell r="O1005">
            <v>350</v>
          </cell>
          <cell r="P1005">
            <v>23543.8</v>
          </cell>
          <cell r="Q1005">
            <v>93.75</v>
          </cell>
          <cell r="R1005">
            <v>23787.55</v>
          </cell>
          <cell r="S1005">
            <v>28225.352941176472</v>
          </cell>
          <cell r="T1005">
            <v>56500</v>
          </cell>
          <cell r="U1005">
            <v>22907</v>
          </cell>
          <cell r="V1005">
            <v>27149.411764705885</v>
          </cell>
          <cell r="W1005">
            <v>54300</v>
          </cell>
          <cell r="X1005">
            <v>57300</v>
          </cell>
        </row>
        <row r="1006">
          <cell r="B1006" t="str">
            <v>9R062010</v>
          </cell>
          <cell r="C1006" t="str">
            <v>完売</v>
          </cell>
          <cell r="D1006"/>
          <cell r="E1006">
            <v>0</v>
          </cell>
          <cell r="F1006" t="str">
            <v>Ch.ポンテ・カネ</v>
          </cell>
          <cell r="G1006">
            <v>2010</v>
          </cell>
          <cell r="H1006" t="str">
            <v>赤</v>
          </cell>
          <cell r="I1006" t="str">
            <v/>
          </cell>
          <cell r="J1006" t="str">
            <v>ポイヤック第5級</v>
          </cell>
          <cell r="K1006">
            <v>750</v>
          </cell>
          <cell r="L1006" t="str">
            <v>100点</v>
          </cell>
          <cell r="M1006">
            <v>160</v>
          </cell>
          <cell r="N1006">
            <v>132</v>
          </cell>
          <cell r="O1006">
            <v>350</v>
          </cell>
          <cell r="P1006">
            <v>21555.88</v>
          </cell>
          <cell r="Q1006">
            <v>93.75</v>
          </cell>
          <cell r="R1006">
            <v>21799.63</v>
          </cell>
          <cell r="S1006">
            <v>25886.623529411765</v>
          </cell>
          <cell r="T1006">
            <v>51800</v>
          </cell>
          <cell r="U1006">
            <v>19986.5</v>
          </cell>
          <cell r="V1006">
            <v>23713.529411764706</v>
          </cell>
          <cell r="W1006">
            <v>47400</v>
          </cell>
          <cell r="X1006">
            <v>49800</v>
          </cell>
        </row>
        <row r="1007">
          <cell r="B1007" t="str">
            <v>9R062013</v>
          </cell>
          <cell r="C1007" t="str">
            <v>完売</v>
          </cell>
          <cell r="D1007"/>
          <cell r="E1007">
            <v>0</v>
          </cell>
          <cell r="F1007" t="str">
            <v>Ch.ポンテ・カネ</v>
          </cell>
          <cell r="G1007">
            <v>2013</v>
          </cell>
          <cell r="H1007" t="str">
            <v>赤</v>
          </cell>
          <cell r="I1007" t="str">
            <v/>
          </cell>
          <cell r="J1007" t="str">
            <v>ポイヤック第5級</v>
          </cell>
          <cell r="K1007">
            <v>750</v>
          </cell>
          <cell r="L1007" t="str">
            <v>９０－９２点</v>
          </cell>
          <cell r="M1007">
            <v>60</v>
          </cell>
          <cell r="N1007">
            <v>132</v>
          </cell>
          <cell r="O1007">
            <v>350</v>
          </cell>
          <cell r="P1007">
            <v>8303.08</v>
          </cell>
          <cell r="Q1007">
            <v>93.75</v>
          </cell>
          <cell r="R1007">
            <v>8546.83</v>
          </cell>
          <cell r="S1007">
            <v>10295.094117647059</v>
          </cell>
          <cell r="T1007">
            <v>20600</v>
          </cell>
          <cell r="U1007">
            <v>8318.75</v>
          </cell>
          <cell r="V1007">
            <v>9986.7647058823532</v>
          </cell>
          <cell r="W1007">
            <v>20000</v>
          </cell>
          <cell r="X1007">
            <v>20000</v>
          </cell>
        </row>
        <row r="1008">
          <cell r="B1008" t="str">
            <v>9R062015</v>
          </cell>
          <cell r="C1008">
            <v>11</v>
          </cell>
          <cell r="D1008"/>
          <cell r="E1008">
            <v>11</v>
          </cell>
          <cell r="F1008" t="str">
            <v>Ch.ポンテ・カネ</v>
          </cell>
          <cell r="G1008">
            <v>2015</v>
          </cell>
          <cell r="H1008" t="str">
            <v>赤</v>
          </cell>
          <cell r="I1008" t="str">
            <v/>
          </cell>
          <cell r="J1008" t="str">
            <v>ポイヤック第5級</v>
          </cell>
          <cell r="K1008">
            <v>750</v>
          </cell>
          <cell r="L1008"/>
          <cell r="M1008">
            <v>77</v>
          </cell>
          <cell r="N1008">
            <v>132</v>
          </cell>
          <cell r="O1008">
            <v>350</v>
          </cell>
          <cell r="P1008">
            <v>10556.056</v>
          </cell>
          <cell r="Q1008">
            <v>93.75</v>
          </cell>
          <cell r="R1008">
            <v>10799.806</v>
          </cell>
          <cell r="S1008">
            <v>12945.65411764706</v>
          </cell>
          <cell r="T1008">
            <v>25900</v>
          </cell>
          <cell r="U1008">
            <v>10802.72</v>
          </cell>
          <cell r="V1008">
            <v>12909.082352941175</v>
          </cell>
          <cell r="W1008">
            <v>25800</v>
          </cell>
          <cell r="X1008">
            <v>26400</v>
          </cell>
        </row>
        <row r="1009">
          <cell r="B1009" t="str">
            <v>9R062016</v>
          </cell>
          <cell r="C1009">
            <v>5</v>
          </cell>
          <cell r="D1009"/>
          <cell r="E1009">
            <v>5</v>
          </cell>
          <cell r="F1009" t="str">
            <v>Ch.ポンテ・カネ</v>
          </cell>
          <cell r="G1009">
            <v>2016</v>
          </cell>
          <cell r="H1009" t="str">
            <v>赤</v>
          </cell>
          <cell r="I1009" t="str">
            <v/>
          </cell>
          <cell r="J1009" t="str">
            <v>ポイヤック第5級</v>
          </cell>
          <cell r="K1009">
            <v>750</v>
          </cell>
          <cell r="L1009" t="str">
            <v>98点</v>
          </cell>
          <cell r="M1009">
            <v>105</v>
          </cell>
          <cell r="N1009">
            <v>132</v>
          </cell>
          <cell r="O1009">
            <v>350</v>
          </cell>
          <cell r="P1009">
            <v>14266.84</v>
          </cell>
          <cell r="Q1009">
            <v>93.75</v>
          </cell>
          <cell r="R1009">
            <v>14510.59</v>
          </cell>
          <cell r="S1009">
            <v>17311.282352941176</v>
          </cell>
          <cell r="T1009">
            <v>34600</v>
          </cell>
          <cell r="U1009">
            <v>13159.8</v>
          </cell>
          <cell r="V1009">
            <v>15682.117647058823</v>
          </cell>
          <cell r="W1009">
            <v>31400</v>
          </cell>
          <cell r="X1009">
            <v>31700</v>
          </cell>
        </row>
        <row r="1010">
          <cell r="B1010" t="str">
            <v>9R065007</v>
          </cell>
          <cell r="C1010" t="str">
            <v>完売</v>
          </cell>
          <cell r="D1010"/>
          <cell r="E1010">
            <v>0</v>
          </cell>
          <cell r="F1010" t="str">
            <v>Ch.ポンテ・カネ【ハーフ】</v>
          </cell>
          <cell r="G1010">
            <v>2007</v>
          </cell>
          <cell r="H1010" t="str">
            <v>赤</v>
          </cell>
          <cell r="I1010"/>
          <cell r="J1010" t="str">
            <v>ポイヤック第5級</v>
          </cell>
          <cell r="K1010">
            <v>375</v>
          </cell>
          <cell r="L1010" t="str">
            <v>９１－９４点</v>
          </cell>
          <cell r="M1010">
            <v>28</v>
          </cell>
          <cell r="N1010">
            <v>132</v>
          </cell>
          <cell r="O1010">
            <v>175</v>
          </cell>
          <cell r="P1010">
            <v>3886.4839999999999</v>
          </cell>
          <cell r="Q1010">
            <v>46.875</v>
          </cell>
          <cell r="R1010">
            <v>4053.3589999999999</v>
          </cell>
          <cell r="S1010">
            <v>5008.6576470588234</v>
          </cell>
          <cell r="T1010">
            <v>10000</v>
          </cell>
          <cell r="U1010">
            <v>3521</v>
          </cell>
          <cell r="V1010">
            <v>4342.3529411764703</v>
          </cell>
          <cell r="W1010">
            <v>8700</v>
          </cell>
          <cell r="X1010">
            <v>8700</v>
          </cell>
        </row>
        <row r="1011">
          <cell r="B1011" t="str">
            <v>9R064993</v>
          </cell>
          <cell r="C1011" t="str">
            <v>完売</v>
          </cell>
          <cell r="D1011"/>
          <cell r="E1011">
            <v>0</v>
          </cell>
          <cell r="F1011" t="str">
            <v>Ch.ポンテ・カネ【マグナム】</v>
          </cell>
          <cell r="G1011">
            <v>1993</v>
          </cell>
          <cell r="H1011" t="str">
            <v>赤</v>
          </cell>
          <cell r="I1011"/>
          <cell r="J1011" t="str">
            <v>ポイヤック第5級</v>
          </cell>
          <cell r="K1011">
            <v>1500</v>
          </cell>
          <cell r="L1011"/>
          <cell r="M1011">
            <v>88</v>
          </cell>
          <cell r="N1011">
            <v>132</v>
          </cell>
          <cell r="O1011">
            <v>700</v>
          </cell>
          <cell r="P1011">
            <v>12365.263999999999</v>
          </cell>
          <cell r="Q1011">
            <v>187.5</v>
          </cell>
          <cell r="R1011">
            <v>12762.763999999999</v>
          </cell>
          <cell r="S1011">
            <v>15255.016470588234</v>
          </cell>
          <cell r="T1011">
            <v>30500</v>
          </cell>
          <cell r="U1011">
            <v>0</v>
          </cell>
          <cell r="V1011">
            <v>200</v>
          </cell>
          <cell r="W1011">
            <v>400</v>
          </cell>
          <cell r="X1011">
            <v>25200</v>
          </cell>
        </row>
        <row r="1012">
          <cell r="B1012" t="str">
            <v>9R061686</v>
          </cell>
          <cell r="C1012" t="str">
            <v>完売</v>
          </cell>
          <cell r="D1012"/>
          <cell r="E1012">
            <v>0</v>
          </cell>
          <cell r="F1012" t="str">
            <v>Ch.ムートン･バロンヌフィリップ</v>
          </cell>
          <cell r="G1012">
            <v>1986</v>
          </cell>
          <cell r="H1012" t="str">
            <v>赤</v>
          </cell>
          <cell r="I1012" t="str">
            <v>ﾊﾞﾛﾝﾇ・ﾌﾟｨﾘｯﾌﾟ・ﾛｰﾄｼﾙﾄ</v>
          </cell>
          <cell r="J1012" t="str">
            <v>ポイヤック第5級</v>
          </cell>
          <cell r="K1012">
            <v>750</v>
          </cell>
          <cell r="L1012"/>
          <cell r="M1012">
            <v>61</v>
          </cell>
          <cell r="N1012">
            <v>132</v>
          </cell>
          <cell r="O1012">
            <v>350</v>
          </cell>
          <cell r="P1012">
            <v>8435.6080000000002</v>
          </cell>
          <cell r="Q1012">
            <v>93.75</v>
          </cell>
          <cell r="R1012">
            <v>8679.3580000000002</v>
          </cell>
          <cell r="S1012">
            <v>10451.009411764706</v>
          </cell>
          <cell r="T1012">
            <v>20900</v>
          </cell>
          <cell r="U1012">
            <v>9068</v>
          </cell>
          <cell r="V1012">
            <v>10868.235294117647</v>
          </cell>
          <cell r="W1012">
            <v>21700</v>
          </cell>
          <cell r="X1012">
            <v>17500</v>
          </cell>
        </row>
        <row r="1013">
          <cell r="B1013" t="str">
            <v>9R061688</v>
          </cell>
          <cell r="C1013" t="str">
            <v>完売</v>
          </cell>
          <cell r="D1013"/>
          <cell r="E1013">
            <v>0</v>
          </cell>
          <cell r="F1013" t="str">
            <v>Ch.ムートン･バロンヌフィリップ</v>
          </cell>
          <cell r="G1013">
            <v>1988</v>
          </cell>
          <cell r="H1013" t="str">
            <v>赤</v>
          </cell>
          <cell r="I1013" t="str">
            <v>ﾊﾞﾛﾝﾇ・ﾌﾟｨﾘｯﾌﾟ・ﾛｰﾄｼﾙﾄ</v>
          </cell>
          <cell r="J1013" t="str">
            <v>ポイヤック第5級</v>
          </cell>
          <cell r="K1013">
            <v>750</v>
          </cell>
          <cell r="L1013"/>
          <cell r="M1013">
            <v>125</v>
          </cell>
          <cell r="N1013">
            <v>132</v>
          </cell>
          <cell r="O1013">
            <v>350</v>
          </cell>
          <cell r="P1013">
            <v>16917.400000000001</v>
          </cell>
          <cell r="Q1013">
            <v>93.75</v>
          </cell>
          <cell r="R1013">
            <v>17161.150000000001</v>
          </cell>
          <cell r="S1013">
            <v>20429.588235294119</v>
          </cell>
          <cell r="T1013">
            <v>40900</v>
          </cell>
          <cell r="U1013">
            <v>5986</v>
          </cell>
          <cell r="V1013">
            <v>7242.3529411764712</v>
          </cell>
          <cell r="W1013">
            <v>14500</v>
          </cell>
          <cell r="X1013">
            <v>41000</v>
          </cell>
        </row>
        <row r="1014">
          <cell r="B1014" t="str">
            <v>9R062579</v>
          </cell>
          <cell r="C1014" t="str">
            <v>完売</v>
          </cell>
          <cell r="D1014"/>
          <cell r="E1014">
            <v>0</v>
          </cell>
          <cell r="F1014" t="str">
            <v>Ch.ムートン・ロートシルト</v>
          </cell>
          <cell r="G1014">
            <v>1979</v>
          </cell>
          <cell r="H1014" t="str">
            <v>赤</v>
          </cell>
          <cell r="I1014"/>
          <cell r="J1014" t="str">
            <v>ポイヤック第1級</v>
          </cell>
          <cell r="K1014">
            <v>750</v>
          </cell>
          <cell r="L1014" t="str">
            <v>９６点（ＷＳ）</v>
          </cell>
          <cell r="M1014">
            <v>230</v>
          </cell>
          <cell r="N1014">
            <v>132</v>
          </cell>
          <cell r="O1014">
            <v>350</v>
          </cell>
          <cell r="P1014">
            <v>30832.84</v>
          </cell>
          <cell r="Q1014">
            <v>93.75</v>
          </cell>
          <cell r="R1014">
            <v>31076.59</v>
          </cell>
          <cell r="S1014">
            <v>36800.694117647057</v>
          </cell>
          <cell r="T1014">
            <v>73600</v>
          </cell>
          <cell r="U1014">
            <v>35753</v>
          </cell>
          <cell r="V1014">
            <v>42262.352941176468</v>
          </cell>
          <cell r="W1014">
            <v>84500</v>
          </cell>
          <cell r="X1014">
            <v>85000</v>
          </cell>
        </row>
        <row r="1015">
          <cell r="B1015" t="str">
            <v>9R062583</v>
          </cell>
          <cell r="C1015" t="str">
            <v>完売</v>
          </cell>
          <cell r="D1015"/>
          <cell r="E1015">
            <v>0</v>
          </cell>
          <cell r="F1015" t="str">
            <v>Ch.ムートン・ロートシルト</v>
          </cell>
          <cell r="G1015">
            <v>1983</v>
          </cell>
          <cell r="H1015" t="str">
            <v>赤</v>
          </cell>
          <cell r="I1015"/>
          <cell r="J1015" t="str">
            <v>ポイヤック第1級</v>
          </cell>
          <cell r="K1015">
            <v>750</v>
          </cell>
          <cell r="L1015" t="str">
            <v>９１点、９４点(WS)</v>
          </cell>
          <cell r="M1015">
            <v>320</v>
          </cell>
          <cell r="N1015">
            <v>132</v>
          </cell>
          <cell r="O1015">
            <v>350</v>
          </cell>
          <cell r="P1015">
            <v>42760.36</v>
          </cell>
          <cell r="Q1015">
            <v>93.75</v>
          </cell>
          <cell r="R1015">
            <v>43004.11</v>
          </cell>
          <cell r="S1015">
            <v>50833.0705882353</v>
          </cell>
          <cell r="T1015">
            <v>101700</v>
          </cell>
          <cell r="U1015">
            <v>56785</v>
          </cell>
          <cell r="V1015">
            <v>67005.882352941175</v>
          </cell>
          <cell r="W1015">
            <v>134000</v>
          </cell>
          <cell r="X1015">
            <v>142800</v>
          </cell>
        </row>
        <row r="1016">
          <cell r="B1016" t="str">
            <v>9R062506</v>
          </cell>
          <cell r="C1016">
            <v>11</v>
          </cell>
          <cell r="D1016"/>
          <cell r="E1016">
            <v>11</v>
          </cell>
          <cell r="F1016" t="str">
            <v>Ch.ムートン・ロートシルト</v>
          </cell>
          <cell r="G1016">
            <v>2006</v>
          </cell>
          <cell r="H1016" t="str">
            <v>赤</v>
          </cell>
          <cell r="I1016"/>
          <cell r="J1016" t="str">
            <v>ポイヤック第1級</v>
          </cell>
          <cell r="K1016">
            <v>750</v>
          </cell>
          <cell r="L1016" t="str">
            <v>WA96</v>
          </cell>
          <cell r="M1016">
            <v>475</v>
          </cell>
          <cell r="N1016">
            <v>132</v>
          </cell>
          <cell r="O1016">
            <v>350</v>
          </cell>
          <cell r="P1016">
            <v>63302.2</v>
          </cell>
          <cell r="Q1016">
            <v>93.75</v>
          </cell>
          <cell r="R1016">
            <v>63545.95</v>
          </cell>
          <cell r="S1016">
            <v>74999.941176470587</v>
          </cell>
          <cell r="T1016">
            <v>150000</v>
          </cell>
          <cell r="U1016">
            <v>62544</v>
          </cell>
          <cell r="V1016">
            <v>73781.176470588238</v>
          </cell>
          <cell r="W1016">
            <v>147600</v>
          </cell>
          <cell r="X1016">
            <v>157400</v>
          </cell>
        </row>
        <row r="1017">
          <cell r="B1017" t="str">
            <v>9R062507</v>
          </cell>
          <cell r="C1017" t="str">
            <v>完売</v>
          </cell>
          <cell r="D1017"/>
          <cell r="E1017">
            <v>7</v>
          </cell>
          <cell r="F1017" t="str">
            <v>Ch.ムートン・ロートシルト</v>
          </cell>
          <cell r="G1017">
            <v>2007</v>
          </cell>
          <cell r="H1017" t="str">
            <v>赤</v>
          </cell>
          <cell r="I1017"/>
          <cell r="J1017" t="str">
            <v>ポイヤック第1級</v>
          </cell>
          <cell r="K1017">
            <v>750</v>
          </cell>
          <cell r="L1017" t="str">
            <v>８８点</v>
          </cell>
          <cell r="M1017">
            <v>345</v>
          </cell>
          <cell r="N1017">
            <v>132</v>
          </cell>
          <cell r="O1017">
            <v>350</v>
          </cell>
          <cell r="P1017">
            <v>46073.56</v>
          </cell>
          <cell r="Q1017">
            <v>93.75</v>
          </cell>
          <cell r="R1017">
            <v>46317.31</v>
          </cell>
          <cell r="S1017">
            <v>54730.952941176467</v>
          </cell>
          <cell r="T1017">
            <v>109500</v>
          </cell>
          <cell r="U1017">
            <v>46652.14</v>
          </cell>
          <cell r="V1017">
            <v>55084.870588235295</v>
          </cell>
          <cell r="W1017">
            <v>110200</v>
          </cell>
          <cell r="X1017">
            <v>107600</v>
          </cell>
        </row>
        <row r="1018">
          <cell r="B1018" t="str">
            <v>9R062508</v>
          </cell>
          <cell r="C1018">
            <v>9</v>
          </cell>
          <cell r="D1018"/>
          <cell r="E1018">
            <v>9</v>
          </cell>
          <cell r="F1018" t="str">
            <v>Ch.ムートン・ロートシルト</v>
          </cell>
          <cell r="G1018">
            <v>2008</v>
          </cell>
          <cell r="H1018" t="str">
            <v>赤</v>
          </cell>
          <cell r="I1018" t="str">
            <v/>
          </cell>
          <cell r="J1018" t="str">
            <v>ポイヤック第1級</v>
          </cell>
          <cell r="K1018">
            <v>750</v>
          </cell>
          <cell r="L1018" t="str">
            <v>94点</v>
          </cell>
          <cell r="M1018">
            <v>450</v>
          </cell>
          <cell r="N1018">
            <v>132</v>
          </cell>
          <cell r="O1018">
            <v>350</v>
          </cell>
          <cell r="P1018">
            <v>59989</v>
          </cell>
          <cell r="Q1018">
            <v>93.75</v>
          </cell>
          <cell r="R1018">
            <v>60232.75</v>
          </cell>
          <cell r="S1018">
            <v>71102.058823529413</v>
          </cell>
          <cell r="T1018">
            <v>142200</v>
          </cell>
          <cell r="U1018">
            <v>57136.2</v>
          </cell>
          <cell r="V1018">
            <v>67419.058823529413</v>
          </cell>
          <cell r="W1018">
            <v>134800</v>
          </cell>
          <cell r="X1018">
            <v>133500</v>
          </cell>
        </row>
        <row r="1019">
          <cell r="B1019" t="str">
            <v>9R062509</v>
          </cell>
          <cell r="C1019" t="str">
            <v>完売</v>
          </cell>
          <cell r="D1019"/>
          <cell r="E1019">
            <v>0</v>
          </cell>
          <cell r="F1019" t="str">
            <v>Ch.ムートン・ロートシルト</v>
          </cell>
          <cell r="G1019">
            <v>2009</v>
          </cell>
          <cell r="H1019" t="str">
            <v>赤</v>
          </cell>
          <cell r="I1019"/>
          <cell r="J1019" t="str">
            <v>ポイヤック第1級</v>
          </cell>
          <cell r="K1019">
            <v>750</v>
          </cell>
          <cell r="L1019" t="str">
            <v>９９点</v>
          </cell>
          <cell r="M1019">
            <v>580</v>
          </cell>
          <cell r="N1019">
            <v>132</v>
          </cell>
          <cell r="O1019">
            <v>350</v>
          </cell>
          <cell r="P1019">
            <v>77217.64</v>
          </cell>
          <cell r="Q1019">
            <v>93.75</v>
          </cell>
          <cell r="R1019">
            <v>77461.39</v>
          </cell>
          <cell r="S1019">
            <v>91371.047058823533</v>
          </cell>
          <cell r="T1019">
            <v>182700</v>
          </cell>
          <cell r="U1019">
            <v>74743</v>
          </cell>
          <cell r="V1019">
            <v>88132.941176470587</v>
          </cell>
          <cell r="W1019">
            <v>176300</v>
          </cell>
          <cell r="X1019">
            <v>185000</v>
          </cell>
        </row>
        <row r="1020">
          <cell r="B1020" t="str">
            <v>9R062510</v>
          </cell>
          <cell r="C1020" t="str">
            <v>完売</v>
          </cell>
          <cell r="D1020"/>
          <cell r="E1020">
            <v>0</v>
          </cell>
          <cell r="F1020" t="str">
            <v>Ch.ムートン・ロートシルト</v>
          </cell>
          <cell r="G1020">
            <v>2010</v>
          </cell>
          <cell r="H1020" t="str">
            <v>赤</v>
          </cell>
          <cell r="I1020"/>
          <cell r="J1020" t="str">
            <v>ポイヤック第1級</v>
          </cell>
          <cell r="K1020">
            <v>750</v>
          </cell>
          <cell r="L1020" t="str">
            <v>９８＋点</v>
          </cell>
          <cell r="M1020">
            <v>694</v>
          </cell>
          <cell r="N1020">
            <v>132</v>
          </cell>
          <cell r="O1020">
            <v>350</v>
          </cell>
          <cell r="P1020">
            <v>92325.831999999995</v>
          </cell>
          <cell r="Q1020">
            <v>93.75</v>
          </cell>
          <cell r="R1020">
            <v>92569.581999999995</v>
          </cell>
          <cell r="S1020">
            <v>109145.39058823528</v>
          </cell>
          <cell r="T1020">
            <v>218300</v>
          </cell>
          <cell r="U1020">
            <v>67064</v>
          </cell>
          <cell r="V1020">
            <v>79098.823529411762</v>
          </cell>
          <cell r="W1020">
            <v>158200</v>
          </cell>
          <cell r="X1020">
            <v>217000</v>
          </cell>
        </row>
        <row r="1021">
          <cell r="B1021" t="str">
            <v>9R062511</v>
          </cell>
          <cell r="C1021" t="str">
            <v>完売</v>
          </cell>
          <cell r="D1021"/>
          <cell r="E1021">
            <v>0</v>
          </cell>
          <cell r="F1021" t="str">
            <v>Ch.ムートン・ロートシルト</v>
          </cell>
          <cell r="G1021">
            <v>2011</v>
          </cell>
          <cell r="H1021" t="str">
            <v>赤</v>
          </cell>
          <cell r="I1021" t="str">
            <v/>
          </cell>
          <cell r="J1021" t="str">
            <v>ポイヤック第1級</v>
          </cell>
          <cell r="K1021">
            <v>750</v>
          </cell>
          <cell r="L1021" t="str">
            <v>９２点</v>
          </cell>
          <cell r="M1021">
            <v>375</v>
          </cell>
          <cell r="N1021">
            <v>132</v>
          </cell>
          <cell r="O1021">
            <v>350</v>
          </cell>
          <cell r="P1021">
            <v>50049.4</v>
          </cell>
          <cell r="Q1021">
            <v>93.75</v>
          </cell>
          <cell r="R1021">
            <v>50293.15</v>
          </cell>
          <cell r="S1021">
            <v>59408.411764705888</v>
          </cell>
          <cell r="T1021">
            <v>118800</v>
          </cell>
          <cell r="U1021">
            <v>46331.4</v>
          </cell>
          <cell r="V1021">
            <v>54707.529411764706</v>
          </cell>
          <cell r="W1021">
            <v>109400</v>
          </cell>
          <cell r="X1021">
            <v>113800</v>
          </cell>
        </row>
        <row r="1022">
          <cell r="B1022" t="str">
            <v>9R062512</v>
          </cell>
          <cell r="C1022">
            <v>12</v>
          </cell>
          <cell r="D1022"/>
          <cell r="E1022">
            <v>12</v>
          </cell>
          <cell r="F1022" t="str">
            <v>Ch.ムートン・ロートシルト</v>
          </cell>
          <cell r="G1022">
            <v>2012</v>
          </cell>
          <cell r="H1022" t="str">
            <v>赤</v>
          </cell>
          <cell r="I1022"/>
          <cell r="J1022" t="str">
            <v>ポイヤック第1級</v>
          </cell>
          <cell r="K1022">
            <v>750</v>
          </cell>
          <cell r="L1022" t="str">
            <v>WA96</v>
          </cell>
          <cell r="M1022">
            <v>410</v>
          </cell>
          <cell r="N1022">
            <v>132</v>
          </cell>
          <cell r="O1022">
            <v>350</v>
          </cell>
          <cell r="P1022">
            <v>54687.88</v>
          </cell>
          <cell r="Q1022">
            <v>93.75</v>
          </cell>
          <cell r="R1022">
            <v>54931.63</v>
          </cell>
          <cell r="S1022">
            <v>64865.447058823527</v>
          </cell>
          <cell r="T1022">
            <v>129700</v>
          </cell>
          <cell r="U1022">
            <v>54059.5</v>
          </cell>
          <cell r="V1022">
            <v>63799.411764705881</v>
          </cell>
          <cell r="W1022">
            <v>127600</v>
          </cell>
          <cell r="X1022">
            <v>136100</v>
          </cell>
        </row>
        <row r="1023">
          <cell r="B1023" t="str">
            <v>9R062513</v>
          </cell>
          <cell r="C1023" t="str">
            <v>完売</v>
          </cell>
          <cell r="D1023"/>
          <cell r="E1023">
            <v>0</v>
          </cell>
          <cell r="F1023" t="str">
            <v>Ch.ムートン・ロートシルト</v>
          </cell>
          <cell r="G1023">
            <v>2013</v>
          </cell>
          <cell r="H1023" t="str">
            <v>赤</v>
          </cell>
          <cell r="I1023"/>
          <cell r="J1023" t="str">
            <v>ポイヤック第1級</v>
          </cell>
          <cell r="K1023">
            <v>750</v>
          </cell>
          <cell r="L1023" t="str">
            <v>９１－９３点</v>
          </cell>
          <cell r="M1023">
            <v>355</v>
          </cell>
          <cell r="N1023">
            <v>132</v>
          </cell>
          <cell r="O1023">
            <v>350</v>
          </cell>
          <cell r="P1023">
            <v>47398.840000000004</v>
          </cell>
          <cell r="Q1023">
            <v>93.75</v>
          </cell>
          <cell r="R1023">
            <v>47642.590000000004</v>
          </cell>
          <cell r="S1023">
            <v>56290.105882352946</v>
          </cell>
          <cell r="T1023">
            <v>112600</v>
          </cell>
          <cell r="U1023">
            <v>45603.05</v>
          </cell>
          <cell r="V1023">
            <v>53850.647058823532</v>
          </cell>
          <cell r="W1023">
            <v>107700</v>
          </cell>
          <cell r="X1023">
            <v>114000</v>
          </cell>
        </row>
        <row r="1024">
          <cell r="B1024" t="str">
            <v>9R062514</v>
          </cell>
          <cell r="C1024">
            <v>5</v>
          </cell>
          <cell r="D1024"/>
          <cell r="E1024">
            <v>5</v>
          </cell>
          <cell r="F1024" t="str">
            <v>Ch.ムートン・ロートシルト</v>
          </cell>
          <cell r="G1024">
            <v>2014</v>
          </cell>
          <cell r="H1024" t="str">
            <v>赤</v>
          </cell>
          <cell r="I1024"/>
          <cell r="J1024" t="str">
            <v>ポイヤック第1級</v>
          </cell>
          <cell r="K1024">
            <v>750</v>
          </cell>
          <cell r="L1024" t="str">
            <v>95点</v>
          </cell>
          <cell r="M1024">
            <v>375</v>
          </cell>
          <cell r="N1024">
            <v>132</v>
          </cell>
          <cell r="O1024">
            <v>350</v>
          </cell>
          <cell r="P1024">
            <v>50049.4</v>
          </cell>
          <cell r="Q1024">
            <v>93.75</v>
          </cell>
          <cell r="R1024">
            <v>50293.15</v>
          </cell>
          <cell r="S1024">
            <v>59408.411764705888</v>
          </cell>
          <cell r="T1024">
            <v>118800</v>
          </cell>
          <cell r="U1024">
            <v>44353.5</v>
          </cell>
          <cell r="V1024">
            <v>52380.588235294119</v>
          </cell>
          <cell r="W1024">
            <v>104800</v>
          </cell>
          <cell r="X1024">
            <v>115300</v>
          </cell>
        </row>
        <row r="1025">
          <cell r="B1025" t="str">
            <v>9R062515</v>
          </cell>
          <cell r="C1025" t="str">
            <v>完売</v>
          </cell>
          <cell r="D1025"/>
          <cell r="E1025">
            <v>0</v>
          </cell>
          <cell r="F1025" t="str">
            <v>Ch.ムートン・ロートシルト</v>
          </cell>
          <cell r="G1025">
            <v>2015</v>
          </cell>
          <cell r="H1025" t="str">
            <v>赤</v>
          </cell>
          <cell r="I1025"/>
          <cell r="J1025" t="str">
            <v>ポイヤック第1級</v>
          </cell>
          <cell r="K1025">
            <v>750</v>
          </cell>
          <cell r="L1025"/>
          <cell r="M1025">
            <v>475</v>
          </cell>
          <cell r="N1025">
            <v>132</v>
          </cell>
          <cell r="O1025">
            <v>350</v>
          </cell>
          <cell r="P1025">
            <v>63302.2</v>
          </cell>
          <cell r="Q1025">
            <v>93.75</v>
          </cell>
          <cell r="R1025">
            <v>63545.95</v>
          </cell>
          <cell r="S1025">
            <v>74999.941176470587</v>
          </cell>
          <cell r="T1025">
            <v>150000</v>
          </cell>
          <cell r="U1025">
            <v>60809</v>
          </cell>
          <cell r="V1025">
            <v>71740</v>
          </cell>
          <cell r="W1025">
            <v>143500</v>
          </cell>
          <cell r="X1025">
            <v>152000</v>
          </cell>
        </row>
        <row r="1026">
          <cell r="B1026" t="str">
            <v>9R062516</v>
          </cell>
          <cell r="C1026">
            <v>7</v>
          </cell>
          <cell r="D1026"/>
          <cell r="E1026">
            <v>7</v>
          </cell>
          <cell r="F1026" t="str">
            <v>Ch.ムートン・ロートシルト</v>
          </cell>
          <cell r="G1026">
            <v>2016</v>
          </cell>
          <cell r="H1026" t="str">
            <v>赤</v>
          </cell>
          <cell r="I1026" t="str">
            <v/>
          </cell>
          <cell r="J1026" t="str">
            <v>ポイヤック第1級</v>
          </cell>
          <cell r="K1026">
            <v>750</v>
          </cell>
          <cell r="L1026" t="str">
            <v>100点</v>
          </cell>
          <cell r="M1026">
            <v>495</v>
          </cell>
          <cell r="N1026">
            <v>132</v>
          </cell>
          <cell r="O1026">
            <v>350</v>
          </cell>
          <cell r="P1026">
            <v>65952.759999999995</v>
          </cell>
          <cell r="Q1026">
            <v>93.75</v>
          </cell>
          <cell r="R1026">
            <v>66196.509999999995</v>
          </cell>
          <cell r="S1026">
            <v>78118.24705882353</v>
          </cell>
          <cell r="T1026">
            <v>156200</v>
          </cell>
          <cell r="U1026">
            <v>59997.14</v>
          </cell>
          <cell r="V1026">
            <v>70784.870588235295</v>
          </cell>
          <cell r="W1026">
            <v>141600</v>
          </cell>
          <cell r="X1026">
            <v>153000</v>
          </cell>
        </row>
        <row r="1027">
          <cell r="B1027" t="str">
            <v>9R062517</v>
          </cell>
          <cell r="C1027">
            <v>11</v>
          </cell>
          <cell r="D1027"/>
          <cell r="E1027">
            <v>12</v>
          </cell>
          <cell r="F1027" t="str">
            <v>Ch.ムートン・ロートシルト</v>
          </cell>
          <cell r="G1027">
            <v>2017</v>
          </cell>
          <cell r="H1027" t="str">
            <v>赤</v>
          </cell>
          <cell r="I1027" t="str">
            <v/>
          </cell>
          <cell r="J1027" t="str">
            <v>ポイヤック第1級</v>
          </cell>
          <cell r="K1027">
            <v>750</v>
          </cell>
          <cell r="L1027"/>
          <cell r="M1027">
            <v>365</v>
          </cell>
          <cell r="N1027">
            <v>132</v>
          </cell>
          <cell r="O1027">
            <v>350</v>
          </cell>
          <cell r="P1027">
            <v>48724.12</v>
          </cell>
          <cell r="Q1027">
            <v>93.75</v>
          </cell>
          <cell r="R1027">
            <v>48967.87</v>
          </cell>
          <cell r="S1027">
            <v>57849.258823529417</v>
          </cell>
          <cell r="T1027">
            <v>115700</v>
          </cell>
          <cell r="U1027">
            <v>48186.3</v>
          </cell>
          <cell r="V1027">
            <v>56889.764705882357</v>
          </cell>
          <cell r="W1027">
            <v>113800</v>
          </cell>
          <cell r="X1027">
            <v>116400</v>
          </cell>
        </row>
        <row r="1028">
          <cell r="B1028" t="str">
            <v>9R062493</v>
          </cell>
          <cell r="C1028" t="str">
            <v>完売</v>
          </cell>
          <cell r="D1028"/>
          <cell r="E1028">
            <v>0</v>
          </cell>
          <cell r="F1028" t="str">
            <v>Ch.ムートン・ロートシルト【ハーフ】</v>
          </cell>
          <cell r="G1028">
            <v>1993</v>
          </cell>
          <cell r="H1028" t="str">
            <v>赤</v>
          </cell>
          <cell r="I1028"/>
          <cell r="J1028" t="str">
            <v>ポイヤック第1級</v>
          </cell>
          <cell r="K1028">
            <v>375</v>
          </cell>
          <cell r="L1028" t="str">
            <v>９１点</v>
          </cell>
          <cell r="M1028">
            <v>95</v>
          </cell>
          <cell r="N1028">
            <v>132</v>
          </cell>
          <cell r="O1028">
            <v>175</v>
          </cell>
          <cell r="P1028">
            <v>12765.86</v>
          </cell>
          <cell r="Q1028">
            <v>46.875</v>
          </cell>
          <cell r="R1028">
            <v>12932.735000000001</v>
          </cell>
          <cell r="S1028">
            <v>15454.982352941177</v>
          </cell>
          <cell r="T1028">
            <v>30900</v>
          </cell>
          <cell r="U1028">
            <v>0</v>
          </cell>
          <cell r="V1028">
            <v>200</v>
          </cell>
          <cell r="W1028">
            <v>400</v>
          </cell>
          <cell r="X1028">
            <v>23000</v>
          </cell>
        </row>
        <row r="1029">
          <cell r="B1029" t="str">
            <v>9R062633</v>
          </cell>
          <cell r="C1029" t="str">
            <v>完売</v>
          </cell>
          <cell r="D1029"/>
          <cell r="E1029">
            <v>0</v>
          </cell>
          <cell r="F1029" t="str">
            <v>Ch.ムートン・ロートシルト【マグナム】</v>
          </cell>
          <cell r="G1029">
            <v>1933</v>
          </cell>
          <cell r="H1029" t="str">
            <v>赤</v>
          </cell>
          <cell r="I1029"/>
          <cell r="J1029" t="str">
            <v>ポイヤック第1級</v>
          </cell>
          <cell r="K1029">
            <v>1500</v>
          </cell>
          <cell r="L1029"/>
          <cell r="M1029">
            <v>2000</v>
          </cell>
          <cell r="N1029">
            <v>132</v>
          </cell>
          <cell r="O1029">
            <v>700</v>
          </cell>
          <cell r="P1029">
            <v>265758.8</v>
          </cell>
          <cell r="Q1029">
            <v>187.5</v>
          </cell>
          <cell r="R1029">
            <v>266156.3</v>
          </cell>
          <cell r="S1029">
            <v>313365.0588235294</v>
          </cell>
          <cell r="T1029">
            <v>626700</v>
          </cell>
          <cell r="U1029">
            <v>202228.5</v>
          </cell>
          <cell r="V1029">
            <v>238115.88235294117</v>
          </cell>
          <cell r="W1029">
            <v>476200</v>
          </cell>
          <cell r="X1029">
            <v>505000</v>
          </cell>
        </row>
        <row r="1030">
          <cell r="B1030" t="str">
            <v>9R062692</v>
          </cell>
          <cell r="C1030" t="str">
            <v>完売</v>
          </cell>
          <cell r="D1030"/>
          <cell r="E1030">
            <v>0</v>
          </cell>
          <cell r="F1030" t="str">
            <v>Ch.ムートン・ロートシルト【マグナム】</v>
          </cell>
          <cell r="G1030">
            <v>1992</v>
          </cell>
          <cell r="H1030" t="str">
            <v>赤</v>
          </cell>
          <cell r="I1030"/>
          <cell r="J1030" t="str">
            <v>ポイヤック第1級</v>
          </cell>
          <cell r="K1030">
            <v>1500</v>
          </cell>
          <cell r="L1030" t="str">
            <v>８８点</v>
          </cell>
          <cell r="M1030">
            <v>590</v>
          </cell>
          <cell r="N1030">
            <v>132</v>
          </cell>
          <cell r="O1030">
            <v>700</v>
          </cell>
          <cell r="P1030">
            <v>78894.320000000007</v>
          </cell>
          <cell r="Q1030">
            <v>187.5</v>
          </cell>
          <cell r="R1030">
            <v>79291.820000000007</v>
          </cell>
          <cell r="S1030">
            <v>93524.494117647075</v>
          </cell>
          <cell r="T1030">
            <v>187000</v>
          </cell>
          <cell r="U1030">
            <v>77257.5</v>
          </cell>
          <cell r="V1030">
            <v>91091.176470588238</v>
          </cell>
          <cell r="W1030">
            <v>182200</v>
          </cell>
          <cell r="X1030">
            <v>185500</v>
          </cell>
        </row>
        <row r="1031">
          <cell r="B1031" t="str">
            <v>9R064299</v>
          </cell>
          <cell r="C1031" t="str">
            <v>完売</v>
          </cell>
          <cell r="D1031"/>
          <cell r="E1031">
            <v>0</v>
          </cell>
          <cell r="F1031" t="str">
            <v>Ch.ラ・フルール・ミロン</v>
          </cell>
          <cell r="G1031">
            <v>1999</v>
          </cell>
          <cell r="H1031" t="str">
            <v>赤</v>
          </cell>
          <cell r="I1031"/>
          <cell r="J1031" t="str">
            <v>ポイヤック ブルジョア</v>
          </cell>
          <cell r="K1031">
            <v>750</v>
          </cell>
          <cell r="L1031"/>
          <cell r="M1031">
            <v>13.7</v>
          </cell>
          <cell r="N1031">
            <v>132</v>
          </cell>
          <cell r="O1031">
            <v>350</v>
          </cell>
          <cell r="P1031">
            <v>2167.0335999999998</v>
          </cell>
          <cell r="Q1031">
            <v>93.75</v>
          </cell>
          <cell r="R1031">
            <v>2410.7835999999998</v>
          </cell>
          <cell r="S1031">
            <v>3076.2159999999999</v>
          </cell>
          <cell r="T1031">
            <v>6200</v>
          </cell>
          <cell r="U1031">
            <v>0</v>
          </cell>
          <cell r="V1031">
            <v>200</v>
          </cell>
          <cell r="W1031">
            <v>400</v>
          </cell>
          <cell r="X1031">
            <v>5100</v>
          </cell>
        </row>
        <row r="1032">
          <cell r="B1032" t="str">
            <v>9R064207</v>
          </cell>
          <cell r="C1032" t="str">
            <v>完売</v>
          </cell>
          <cell r="D1032"/>
          <cell r="E1032">
            <v>0</v>
          </cell>
          <cell r="F1032" t="str">
            <v>Ch.ラ・フルール・ミロン</v>
          </cell>
          <cell r="G1032">
            <v>2007</v>
          </cell>
          <cell r="H1032" t="str">
            <v>赤</v>
          </cell>
          <cell r="I1032"/>
          <cell r="J1032" t="str">
            <v>ポイヤック ブルジョア</v>
          </cell>
          <cell r="K1032">
            <v>750</v>
          </cell>
          <cell r="L1032"/>
          <cell r="M1032">
            <v>15.3</v>
          </cell>
          <cell r="N1032">
            <v>132</v>
          </cell>
          <cell r="O1032">
            <v>350</v>
          </cell>
          <cell r="P1032">
            <v>2379.0784000000003</v>
          </cell>
          <cell r="Q1032">
            <v>93.75</v>
          </cell>
          <cell r="R1032">
            <v>2622.8284000000003</v>
          </cell>
          <cell r="S1032">
            <v>3325.6804705882359</v>
          </cell>
          <cell r="T1032">
            <v>6700</v>
          </cell>
          <cell r="U1032">
            <v>0</v>
          </cell>
          <cell r="V1032">
            <v>200</v>
          </cell>
          <cell r="W1032">
            <v>400</v>
          </cell>
          <cell r="X1032">
            <v>5500</v>
          </cell>
        </row>
        <row r="1033">
          <cell r="B1033" t="str">
            <v>9R062799</v>
          </cell>
          <cell r="C1033" t="str">
            <v>完売</v>
          </cell>
          <cell r="D1033"/>
          <cell r="E1033">
            <v>4</v>
          </cell>
          <cell r="F1033" t="str">
            <v>Ch.ラトゥール</v>
          </cell>
          <cell r="G1033">
            <v>1999</v>
          </cell>
          <cell r="H1033" t="str">
            <v>赤</v>
          </cell>
          <cell r="I1033" t="str">
            <v/>
          </cell>
          <cell r="J1033" t="str">
            <v>ポイヤック第1級</v>
          </cell>
          <cell r="K1033">
            <v>750</v>
          </cell>
          <cell r="L1033" t="str">
            <v>WA94</v>
          </cell>
          <cell r="M1033">
            <v>480</v>
          </cell>
          <cell r="N1033">
            <v>132</v>
          </cell>
          <cell r="O1033">
            <v>350</v>
          </cell>
          <cell r="P1033">
            <v>63964.840000000004</v>
          </cell>
          <cell r="Q1033">
            <v>93.75</v>
          </cell>
          <cell r="R1033">
            <v>64208.590000000004</v>
          </cell>
          <cell r="S1033">
            <v>75779.517647058834</v>
          </cell>
          <cell r="T1033">
            <v>151600</v>
          </cell>
          <cell r="U1033">
            <v>63196.75</v>
          </cell>
          <cell r="V1033">
            <v>74549.117647058825</v>
          </cell>
          <cell r="W1033">
            <v>149100</v>
          </cell>
          <cell r="X1033">
            <v>160900</v>
          </cell>
        </row>
        <row r="1034">
          <cell r="B1034" t="str">
            <v>9R062703</v>
          </cell>
          <cell r="C1034" t="str">
            <v>完売</v>
          </cell>
          <cell r="D1034"/>
          <cell r="E1034">
            <v>0</v>
          </cell>
          <cell r="F1034" t="str">
            <v>Ch.ラトゥール</v>
          </cell>
          <cell r="G1034">
            <v>2003</v>
          </cell>
          <cell r="H1034" t="str">
            <v>赤</v>
          </cell>
          <cell r="I1034"/>
          <cell r="J1034" t="str">
            <v>ポイヤック第1級</v>
          </cell>
          <cell r="K1034">
            <v>750</v>
          </cell>
          <cell r="L1034" t="str">
            <v>100点</v>
          </cell>
          <cell r="M1034">
            <v>740</v>
          </cell>
          <cell r="N1034">
            <v>132</v>
          </cell>
          <cell r="O1034">
            <v>350</v>
          </cell>
          <cell r="P1034">
            <v>98422.12</v>
          </cell>
          <cell r="Q1034">
            <v>93.75</v>
          </cell>
          <cell r="R1034">
            <v>98665.87</v>
          </cell>
          <cell r="S1034">
            <v>116317.49411764706</v>
          </cell>
          <cell r="T1034">
            <v>232600</v>
          </cell>
          <cell r="U1034">
            <v>94260</v>
          </cell>
          <cell r="V1034">
            <v>111094.11764705883</v>
          </cell>
          <cell r="W1034">
            <v>222200</v>
          </cell>
          <cell r="X1034">
            <v>209700</v>
          </cell>
        </row>
        <row r="1035">
          <cell r="B1035" t="str">
            <v>9R062706</v>
          </cell>
          <cell r="C1035" t="str">
            <v>完売</v>
          </cell>
          <cell r="D1035"/>
          <cell r="E1035">
            <v>0</v>
          </cell>
          <cell r="F1035" t="str">
            <v>Ch.ラトゥール</v>
          </cell>
          <cell r="G1035">
            <v>2006</v>
          </cell>
          <cell r="H1035" t="str">
            <v>赤</v>
          </cell>
          <cell r="I1035"/>
          <cell r="J1035" t="str">
            <v>ポイヤック第1級</v>
          </cell>
          <cell r="K1035">
            <v>750</v>
          </cell>
          <cell r="L1035" t="str">
            <v>９４点</v>
          </cell>
          <cell r="M1035">
            <v>450</v>
          </cell>
          <cell r="N1035">
            <v>132</v>
          </cell>
          <cell r="O1035">
            <v>350</v>
          </cell>
          <cell r="P1035">
            <v>59989</v>
          </cell>
          <cell r="Q1035">
            <v>93.75</v>
          </cell>
          <cell r="R1035">
            <v>60232.75</v>
          </cell>
          <cell r="S1035">
            <v>71102.058823529413</v>
          </cell>
          <cell r="T1035">
            <v>142200</v>
          </cell>
          <cell r="U1035">
            <v>58701.5</v>
          </cell>
          <cell r="V1035">
            <v>69260.588235294126</v>
          </cell>
          <cell r="W1035">
            <v>138500</v>
          </cell>
          <cell r="X1035">
            <v>145000</v>
          </cell>
        </row>
        <row r="1036">
          <cell r="B1036" t="str">
            <v>9R062707</v>
          </cell>
          <cell r="C1036" t="str">
            <v>完売</v>
          </cell>
          <cell r="D1036"/>
          <cell r="E1036">
            <v>0</v>
          </cell>
          <cell r="F1036" t="str">
            <v>Ch.ラトゥール</v>
          </cell>
          <cell r="G1036">
            <v>2007</v>
          </cell>
          <cell r="H1036" t="str">
            <v>赤</v>
          </cell>
          <cell r="I1036"/>
          <cell r="J1036" t="str">
            <v>ポイヤック第1級</v>
          </cell>
          <cell r="K1036">
            <v>750</v>
          </cell>
          <cell r="L1036" t="str">
            <v>９２点</v>
          </cell>
          <cell r="M1036">
            <v>435</v>
          </cell>
          <cell r="N1036">
            <v>132</v>
          </cell>
          <cell r="O1036">
            <v>350</v>
          </cell>
          <cell r="P1036">
            <v>58001.08</v>
          </cell>
          <cell r="Q1036">
            <v>93.75</v>
          </cell>
          <cell r="R1036">
            <v>58244.83</v>
          </cell>
          <cell r="S1036">
            <v>68763.329411764716</v>
          </cell>
          <cell r="T1036">
            <v>137500</v>
          </cell>
          <cell r="U1036">
            <v>57713</v>
          </cell>
          <cell r="V1036">
            <v>68097.647058823524</v>
          </cell>
          <cell r="W1036">
            <v>136200</v>
          </cell>
          <cell r="X1036">
            <v>132200</v>
          </cell>
        </row>
        <row r="1037">
          <cell r="B1037" t="str">
            <v>9R062708</v>
          </cell>
          <cell r="C1037">
            <v>6</v>
          </cell>
          <cell r="D1037"/>
          <cell r="E1037">
            <v>8</v>
          </cell>
          <cell r="F1037" t="str">
            <v>Ch.ラトゥール</v>
          </cell>
          <cell r="G1037">
            <v>2008</v>
          </cell>
          <cell r="H1037" t="str">
            <v>赤</v>
          </cell>
          <cell r="I1037"/>
          <cell r="J1037" t="str">
            <v>ポイヤック第1級</v>
          </cell>
          <cell r="K1037">
            <v>750</v>
          </cell>
          <cell r="L1037" t="str">
            <v>95+点</v>
          </cell>
          <cell r="M1037">
            <v>520</v>
          </cell>
          <cell r="N1037">
            <v>132</v>
          </cell>
          <cell r="O1037">
            <v>350</v>
          </cell>
          <cell r="P1037">
            <v>69265.960000000006</v>
          </cell>
          <cell r="Q1037">
            <v>93.75</v>
          </cell>
          <cell r="R1037">
            <v>69509.710000000006</v>
          </cell>
          <cell r="S1037">
            <v>82016.129411764719</v>
          </cell>
          <cell r="T1037">
            <v>164000</v>
          </cell>
          <cell r="U1037">
            <v>59115.55</v>
          </cell>
          <cell r="V1037">
            <v>69747.705882352951</v>
          </cell>
          <cell r="W1037">
            <v>139500</v>
          </cell>
          <cell r="X1037">
            <v>155000</v>
          </cell>
        </row>
        <row r="1038">
          <cell r="B1038" t="str">
            <v>9R062711</v>
          </cell>
          <cell r="C1038">
            <v>28</v>
          </cell>
          <cell r="D1038"/>
          <cell r="E1038">
            <v>28</v>
          </cell>
          <cell r="F1038" t="str">
            <v>Ch.ラトゥール</v>
          </cell>
          <cell r="G1038">
            <v>2011</v>
          </cell>
          <cell r="H1038" t="str">
            <v>赤</v>
          </cell>
          <cell r="I1038"/>
          <cell r="J1038" t="str">
            <v>ポイヤック第1級</v>
          </cell>
          <cell r="K1038">
            <v>750</v>
          </cell>
          <cell r="L1038" t="str">
            <v>９３－９５点</v>
          </cell>
          <cell r="M1038">
            <v>460</v>
          </cell>
          <cell r="N1038">
            <v>132</v>
          </cell>
          <cell r="O1038">
            <v>350</v>
          </cell>
          <cell r="P1038">
            <v>61314.28</v>
          </cell>
          <cell r="Q1038">
            <v>93.75</v>
          </cell>
          <cell r="R1038">
            <v>61558.03</v>
          </cell>
          <cell r="S1038">
            <v>72661.211764705877</v>
          </cell>
          <cell r="T1038">
            <v>145300</v>
          </cell>
          <cell r="U1038">
            <v>55306.06</v>
          </cell>
          <cell r="V1038">
            <v>65265.952941176467</v>
          </cell>
          <cell r="W1038">
            <v>130500</v>
          </cell>
          <cell r="X1038">
            <v>130000</v>
          </cell>
        </row>
        <row r="1039">
          <cell r="B1039" t="str">
            <v>9R062712</v>
          </cell>
          <cell r="C1039">
            <v>5</v>
          </cell>
          <cell r="D1039"/>
          <cell r="E1039">
            <v>5</v>
          </cell>
          <cell r="F1039" t="str">
            <v>Ch.ラトゥール</v>
          </cell>
          <cell r="G1039" t="str">
            <v>2012</v>
          </cell>
          <cell r="H1039" t="str">
            <v>赤</v>
          </cell>
          <cell r="I1039" t="str">
            <v/>
          </cell>
          <cell r="J1039" t="str">
            <v>ポイヤック第1級</v>
          </cell>
          <cell r="K1039">
            <v>750</v>
          </cell>
          <cell r="L1039" t="str">
            <v>WA96</v>
          </cell>
          <cell r="M1039">
            <v>420</v>
          </cell>
          <cell r="N1039">
            <v>132</v>
          </cell>
          <cell r="O1039">
            <v>350</v>
          </cell>
          <cell r="P1039">
            <v>56013.16</v>
          </cell>
          <cell r="Q1039">
            <v>93.75</v>
          </cell>
          <cell r="R1039">
            <v>56256.91</v>
          </cell>
          <cell r="S1039">
            <v>66424.600000000006</v>
          </cell>
          <cell r="T1039">
            <v>132800</v>
          </cell>
          <cell r="U1039">
            <v>55407</v>
          </cell>
          <cell r="V1039">
            <v>65384.705882352944</v>
          </cell>
          <cell r="W1039">
            <v>130800</v>
          </cell>
          <cell r="X1039">
            <v>139500</v>
          </cell>
        </row>
        <row r="1040">
          <cell r="B1040" t="str">
            <v>9R062713</v>
          </cell>
          <cell r="C1040">
            <v>11</v>
          </cell>
          <cell r="D1040"/>
          <cell r="E1040">
            <v>11</v>
          </cell>
          <cell r="F1040" t="str">
            <v>Ch.ラトゥール</v>
          </cell>
          <cell r="G1040">
            <v>2013</v>
          </cell>
          <cell r="H1040" t="str">
            <v>赤</v>
          </cell>
          <cell r="I1040" t="str">
            <v/>
          </cell>
          <cell r="J1040" t="str">
            <v>ポイヤック第1級</v>
          </cell>
          <cell r="K1040">
            <v>750</v>
          </cell>
          <cell r="L1040" t="str">
            <v>WA88-90</v>
          </cell>
          <cell r="M1040">
            <v>390</v>
          </cell>
          <cell r="N1040">
            <v>132</v>
          </cell>
          <cell r="O1040">
            <v>350</v>
          </cell>
          <cell r="P1040">
            <v>52037.32</v>
          </cell>
          <cell r="Q1040">
            <v>93.75</v>
          </cell>
          <cell r="R1040">
            <v>52281.07</v>
          </cell>
          <cell r="S1040">
            <v>61747.141176470592</v>
          </cell>
          <cell r="T1040">
            <v>123500</v>
          </cell>
          <cell r="U1040">
            <v>51448.92</v>
          </cell>
          <cell r="V1040">
            <v>60728.141176470584</v>
          </cell>
          <cell r="W1040">
            <v>121500</v>
          </cell>
          <cell r="X1040">
            <v>129600</v>
          </cell>
        </row>
        <row r="1041">
          <cell r="B1041" t="str">
            <v>9R063405</v>
          </cell>
          <cell r="C1041" t="str">
            <v>完売</v>
          </cell>
          <cell r="D1041"/>
          <cell r="E1041">
            <v>0</v>
          </cell>
          <cell r="F1041" t="str">
            <v>Ch.ラトゥール【ハーフ】</v>
          </cell>
          <cell r="G1041">
            <v>2005</v>
          </cell>
          <cell r="H1041" t="str">
            <v>赤</v>
          </cell>
          <cell r="I1041"/>
          <cell r="J1041" t="str">
            <v>ポイヤック第1級</v>
          </cell>
          <cell r="K1041">
            <v>375</v>
          </cell>
          <cell r="L1041" t="str">
            <v>９８点</v>
          </cell>
          <cell r="M1041">
            <v>350</v>
          </cell>
          <cell r="N1041">
            <v>132</v>
          </cell>
          <cell r="O1041">
            <v>175</v>
          </cell>
          <cell r="P1041">
            <v>46560.5</v>
          </cell>
          <cell r="Q1041">
            <v>46.875</v>
          </cell>
          <cell r="R1041">
            <v>46727.375</v>
          </cell>
          <cell r="S1041">
            <v>55213.382352941175</v>
          </cell>
          <cell r="T1041">
            <v>110400</v>
          </cell>
          <cell r="U1041">
            <v>44896.62</v>
          </cell>
          <cell r="V1041">
            <v>53019.552941176473</v>
          </cell>
          <cell r="W1041">
            <v>106000</v>
          </cell>
          <cell r="X1041">
            <v>106100</v>
          </cell>
        </row>
        <row r="1042">
          <cell r="B1042" t="str">
            <v>9R063412</v>
          </cell>
          <cell r="C1042" t="str">
            <v>完売</v>
          </cell>
          <cell r="D1042"/>
          <cell r="E1042">
            <v>6</v>
          </cell>
          <cell r="F1042" t="str">
            <v>Ch.ラトゥール【ハーフ】</v>
          </cell>
          <cell r="G1042" t="str">
            <v>2012</v>
          </cell>
          <cell r="H1042" t="str">
            <v>赤</v>
          </cell>
          <cell r="I1042"/>
          <cell r="J1042" t="str">
            <v>ポイヤック第1級</v>
          </cell>
          <cell r="K1042">
            <v>375</v>
          </cell>
          <cell r="L1042"/>
          <cell r="M1042">
            <v>194</v>
          </cell>
          <cell r="N1042">
            <v>132</v>
          </cell>
          <cell r="O1042">
            <v>175</v>
          </cell>
          <cell r="P1042">
            <v>25886.132000000001</v>
          </cell>
          <cell r="Q1042">
            <v>46.875</v>
          </cell>
          <cell r="R1042">
            <v>26053.007000000001</v>
          </cell>
          <cell r="S1042">
            <v>30890.596470588236</v>
          </cell>
          <cell r="T1042">
            <v>61800</v>
          </cell>
          <cell r="U1042">
            <v>26442.83</v>
          </cell>
          <cell r="V1042">
            <v>31309.211764705884</v>
          </cell>
          <cell r="W1042">
            <v>62600</v>
          </cell>
          <cell r="X1042">
            <v>62200</v>
          </cell>
        </row>
        <row r="1043">
          <cell r="B1043" t="str">
            <v>9R063095</v>
          </cell>
          <cell r="C1043" t="str">
            <v>完売</v>
          </cell>
          <cell r="D1043"/>
          <cell r="E1043">
            <v>0</v>
          </cell>
          <cell r="F1043" t="str">
            <v>Ch.ラフィット・ロートシルト</v>
          </cell>
          <cell r="G1043">
            <v>1995</v>
          </cell>
          <cell r="H1043" t="str">
            <v>赤</v>
          </cell>
          <cell r="I1043"/>
          <cell r="J1043" t="str">
            <v>ポイヤック第1級</v>
          </cell>
          <cell r="K1043">
            <v>750</v>
          </cell>
          <cell r="L1043" t="str">
            <v>９５/96点</v>
          </cell>
          <cell r="M1043">
            <v>740</v>
          </cell>
          <cell r="N1043">
            <v>132</v>
          </cell>
          <cell r="O1043">
            <v>350</v>
          </cell>
          <cell r="P1043">
            <v>98422.12</v>
          </cell>
          <cell r="Q1043">
            <v>93.75</v>
          </cell>
          <cell r="R1043">
            <v>98665.87</v>
          </cell>
          <cell r="S1043">
            <v>116317.49411764706</v>
          </cell>
          <cell r="T1043">
            <v>232600</v>
          </cell>
          <cell r="U1043">
            <v>93603</v>
          </cell>
          <cell r="V1043">
            <v>110321.17647058824</v>
          </cell>
          <cell r="W1043">
            <v>220600</v>
          </cell>
          <cell r="X1043">
            <v>227400</v>
          </cell>
        </row>
        <row r="1044">
          <cell r="B1044" t="str">
            <v>9R063004</v>
          </cell>
          <cell r="C1044">
            <v>6</v>
          </cell>
          <cell r="D1044"/>
          <cell r="E1044">
            <v>6</v>
          </cell>
          <cell r="F1044" t="str">
            <v>Ch.ラフィット・ロートシルト</v>
          </cell>
          <cell r="G1044">
            <v>2004</v>
          </cell>
          <cell r="H1044" t="str">
            <v>赤</v>
          </cell>
          <cell r="I1044"/>
          <cell r="J1044" t="str">
            <v>ポイヤック第1級</v>
          </cell>
          <cell r="K1044">
            <v>750</v>
          </cell>
          <cell r="L1044" t="str">
            <v>WA95</v>
          </cell>
          <cell r="M1044">
            <v>670</v>
          </cell>
          <cell r="N1044">
            <v>132</v>
          </cell>
          <cell r="O1044">
            <v>350</v>
          </cell>
          <cell r="P1044">
            <v>89145.16</v>
          </cell>
          <cell r="Q1044">
            <v>93.75</v>
          </cell>
          <cell r="R1044">
            <v>89388.91</v>
          </cell>
          <cell r="S1044">
            <v>105403.42352941177</v>
          </cell>
          <cell r="T1044">
            <v>210800</v>
          </cell>
          <cell r="U1044">
            <v>87997.5</v>
          </cell>
          <cell r="V1044">
            <v>103726.4705882353</v>
          </cell>
          <cell r="W1044">
            <v>207500</v>
          </cell>
          <cell r="X1044">
            <v>221300</v>
          </cell>
        </row>
        <row r="1045">
          <cell r="B1045" t="str">
            <v>9R063006</v>
          </cell>
          <cell r="C1045" t="str">
            <v>完売</v>
          </cell>
          <cell r="D1045"/>
          <cell r="E1045">
            <v>0</v>
          </cell>
          <cell r="F1045" t="str">
            <v>Ch.ラフィット・ロートシルト</v>
          </cell>
          <cell r="G1045">
            <v>2006</v>
          </cell>
          <cell r="H1045" t="str">
            <v>赤</v>
          </cell>
          <cell r="I1045"/>
          <cell r="J1045" t="str">
            <v>ポイヤック第1級</v>
          </cell>
          <cell r="K1045">
            <v>750</v>
          </cell>
          <cell r="L1045" t="str">
            <v>97点</v>
          </cell>
          <cell r="M1045">
            <v>668</v>
          </cell>
          <cell r="N1045">
            <v>132</v>
          </cell>
          <cell r="O1045">
            <v>350</v>
          </cell>
          <cell r="P1045">
            <v>88880.104000000007</v>
          </cell>
          <cell r="Q1045">
            <v>93.75</v>
          </cell>
          <cell r="R1045">
            <v>89123.854000000007</v>
          </cell>
          <cell r="S1045">
            <v>105091.59294117648</v>
          </cell>
          <cell r="T1045">
            <v>210200</v>
          </cell>
          <cell r="U1045">
            <v>84202</v>
          </cell>
          <cell r="V1045">
            <v>99261.176470588238</v>
          </cell>
          <cell r="W1045">
            <v>198500</v>
          </cell>
          <cell r="X1045">
            <v>198000</v>
          </cell>
        </row>
        <row r="1046">
          <cell r="B1046" t="str">
            <v>9R063008</v>
          </cell>
          <cell r="C1046">
            <v>10</v>
          </cell>
          <cell r="D1046"/>
          <cell r="E1046">
            <v>10</v>
          </cell>
          <cell r="F1046" t="str">
            <v>Ch.ラフィット・ロートシルト</v>
          </cell>
          <cell r="G1046" t="str">
            <v>2008</v>
          </cell>
          <cell r="H1046" t="str">
            <v>赤</v>
          </cell>
          <cell r="I1046"/>
          <cell r="J1046" t="str">
            <v>ポイヤック第1級</v>
          </cell>
          <cell r="K1046">
            <v>750</v>
          </cell>
          <cell r="L1046"/>
          <cell r="M1046">
            <v>690</v>
          </cell>
          <cell r="N1046">
            <v>132</v>
          </cell>
          <cell r="O1046">
            <v>350</v>
          </cell>
          <cell r="P1046">
            <v>91795.72</v>
          </cell>
          <cell r="Q1046">
            <v>93.75</v>
          </cell>
          <cell r="R1046">
            <v>92039.47</v>
          </cell>
          <cell r="S1046">
            <v>108521.72941176471</v>
          </cell>
          <cell r="T1046">
            <v>217000</v>
          </cell>
          <cell r="U1046">
            <v>92029</v>
          </cell>
          <cell r="V1046">
            <v>108469.41176470589</v>
          </cell>
          <cell r="W1046">
            <v>216900</v>
          </cell>
          <cell r="X1046">
            <v>218600</v>
          </cell>
        </row>
        <row r="1047">
          <cell r="B1047" t="str">
            <v>9R063009</v>
          </cell>
          <cell r="C1047" t="str">
            <v>完売</v>
          </cell>
          <cell r="D1047"/>
          <cell r="E1047">
            <v>0</v>
          </cell>
          <cell r="F1047" t="str">
            <v>Ch.ラフィット・ロートシルト</v>
          </cell>
          <cell r="G1047">
            <v>2009</v>
          </cell>
          <cell r="H1047" t="str">
            <v>赤</v>
          </cell>
          <cell r="I1047"/>
          <cell r="J1047" t="str">
            <v>ポイヤック第1級</v>
          </cell>
          <cell r="K1047">
            <v>750</v>
          </cell>
          <cell r="L1047" t="str">
            <v>９９＋点</v>
          </cell>
          <cell r="M1047">
            <v>980</v>
          </cell>
          <cell r="N1047">
            <v>132</v>
          </cell>
          <cell r="O1047">
            <v>350</v>
          </cell>
          <cell r="P1047">
            <v>130228.84</v>
          </cell>
          <cell r="Q1047">
            <v>93.75</v>
          </cell>
          <cell r="R1047">
            <v>130472.59</v>
          </cell>
          <cell r="S1047">
            <v>153737.16470588234</v>
          </cell>
          <cell r="T1047">
            <v>307500</v>
          </cell>
          <cell r="U1047">
            <v>81449.7</v>
          </cell>
          <cell r="V1047">
            <v>96023.176470588238</v>
          </cell>
          <cell r="W1047">
            <v>192000</v>
          </cell>
          <cell r="X1047">
            <v>209100</v>
          </cell>
        </row>
        <row r="1048">
          <cell r="B1048" t="str">
            <v>9R063010</v>
          </cell>
          <cell r="C1048">
            <v>6</v>
          </cell>
          <cell r="D1048"/>
          <cell r="E1048">
            <v>6</v>
          </cell>
          <cell r="F1048" t="str">
            <v>Ch.ラフィット・ロートシルト</v>
          </cell>
          <cell r="G1048" t="str">
            <v>2010</v>
          </cell>
          <cell r="H1048" t="str">
            <v>赤</v>
          </cell>
          <cell r="I1048"/>
          <cell r="J1048" t="str">
            <v>ポイヤック第1級</v>
          </cell>
          <cell r="K1048">
            <v>750</v>
          </cell>
          <cell r="L1048" t="str">
            <v>WA100</v>
          </cell>
          <cell r="M1048">
            <v>785</v>
          </cell>
          <cell r="N1048">
            <v>132</v>
          </cell>
          <cell r="O1048">
            <v>350</v>
          </cell>
          <cell r="P1048">
            <v>104385.88</v>
          </cell>
          <cell r="Q1048">
            <v>93.75</v>
          </cell>
          <cell r="R1048">
            <v>104629.63</v>
          </cell>
          <cell r="S1048">
            <v>123333.68235294119</v>
          </cell>
          <cell r="T1048">
            <v>246700</v>
          </cell>
          <cell r="U1048">
            <v>103087</v>
          </cell>
          <cell r="V1048">
            <v>121478.82352941176</v>
          </cell>
          <cell r="W1048">
            <v>243000</v>
          </cell>
          <cell r="X1048">
            <v>259000</v>
          </cell>
        </row>
        <row r="1049">
          <cell r="B1049" t="str">
            <v>9R063011</v>
          </cell>
          <cell r="C1049" t="str">
            <v>完売</v>
          </cell>
          <cell r="D1049"/>
          <cell r="E1049">
            <v>0</v>
          </cell>
          <cell r="F1049" t="str">
            <v>Ch.ラフィット・ロートシルト</v>
          </cell>
          <cell r="G1049">
            <v>2011</v>
          </cell>
          <cell r="H1049" t="str">
            <v>赤</v>
          </cell>
          <cell r="I1049"/>
          <cell r="J1049" t="str">
            <v>ポイヤック第1級</v>
          </cell>
          <cell r="K1049">
            <v>750</v>
          </cell>
          <cell r="L1049" t="str">
            <v>９０－９３点</v>
          </cell>
          <cell r="M1049">
            <v>500</v>
          </cell>
          <cell r="N1049">
            <v>132</v>
          </cell>
          <cell r="O1049">
            <v>350</v>
          </cell>
          <cell r="P1049">
            <v>66615.399999999994</v>
          </cell>
          <cell r="Q1049">
            <v>93.75</v>
          </cell>
          <cell r="R1049">
            <v>66859.149999999994</v>
          </cell>
          <cell r="S1049">
            <v>78897.823529411762</v>
          </cell>
          <cell r="T1049">
            <v>157800</v>
          </cell>
          <cell r="U1049">
            <v>63978.85</v>
          </cell>
          <cell r="V1049">
            <v>75469.23529411765</v>
          </cell>
          <cell r="W1049">
            <v>150900</v>
          </cell>
          <cell r="X1049">
            <v>160000</v>
          </cell>
        </row>
        <row r="1050">
          <cell r="B1050" t="str">
            <v>9R063012</v>
          </cell>
          <cell r="C1050" t="str">
            <v>完売</v>
          </cell>
          <cell r="D1050"/>
          <cell r="E1050">
            <v>0</v>
          </cell>
          <cell r="F1050" t="str">
            <v>Ch.ラフィット・ロートシルト</v>
          </cell>
          <cell r="G1050">
            <v>2012</v>
          </cell>
          <cell r="H1050" t="str">
            <v>赤</v>
          </cell>
          <cell r="I1050"/>
          <cell r="J1050" t="str">
            <v>ポイヤック第1級</v>
          </cell>
          <cell r="K1050">
            <v>750</v>
          </cell>
          <cell r="L1050"/>
          <cell r="M1050">
            <v>490</v>
          </cell>
          <cell r="N1050">
            <v>132</v>
          </cell>
          <cell r="O1050">
            <v>350</v>
          </cell>
          <cell r="P1050">
            <v>65290.12</v>
          </cell>
          <cell r="Q1050">
            <v>93.75</v>
          </cell>
          <cell r="R1050">
            <v>65533.87</v>
          </cell>
          <cell r="S1050">
            <v>77338.670588235298</v>
          </cell>
          <cell r="T1050">
            <v>154700</v>
          </cell>
          <cell r="U1050">
            <v>62711.66</v>
          </cell>
          <cell r="V1050">
            <v>73978.423529411768</v>
          </cell>
          <cell r="W1050">
            <v>148000</v>
          </cell>
          <cell r="X1050">
            <v>157000</v>
          </cell>
        </row>
        <row r="1051">
          <cell r="B1051" t="str">
            <v>9R063014</v>
          </cell>
          <cell r="C1051">
            <v>7</v>
          </cell>
          <cell r="D1051"/>
          <cell r="E1051">
            <v>8</v>
          </cell>
          <cell r="F1051" t="str">
            <v>Ch.ラフィット・ロートシルト</v>
          </cell>
          <cell r="G1051">
            <v>2014</v>
          </cell>
          <cell r="H1051" t="str">
            <v>赤</v>
          </cell>
          <cell r="I1051"/>
          <cell r="J1051" t="str">
            <v>ポイヤック第1級</v>
          </cell>
          <cell r="K1051">
            <v>750</v>
          </cell>
          <cell r="L1051" t="str">
            <v>95点</v>
          </cell>
          <cell r="M1051">
            <v>490</v>
          </cell>
          <cell r="N1051">
            <v>132</v>
          </cell>
          <cell r="O1051">
            <v>350</v>
          </cell>
          <cell r="P1051">
            <v>65290.12</v>
          </cell>
          <cell r="Q1051">
            <v>93.75</v>
          </cell>
          <cell r="R1051">
            <v>65533.87</v>
          </cell>
          <cell r="S1051">
            <v>77338.670588235298</v>
          </cell>
          <cell r="T1051">
            <v>154700</v>
          </cell>
          <cell r="U1051">
            <v>61623.66</v>
          </cell>
          <cell r="V1051">
            <v>72698.423529411768</v>
          </cell>
          <cell r="W1051">
            <v>145400</v>
          </cell>
          <cell r="X1051">
            <v>151000</v>
          </cell>
        </row>
        <row r="1052">
          <cell r="B1052" t="str">
            <v>9R063015</v>
          </cell>
          <cell r="C1052">
            <v>12</v>
          </cell>
          <cell r="D1052"/>
          <cell r="E1052">
            <v>12</v>
          </cell>
          <cell r="F1052" t="str">
            <v>Ch.ラフィット・ロートシルト</v>
          </cell>
          <cell r="G1052" t="str">
            <v>2015</v>
          </cell>
          <cell r="H1052" t="str">
            <v>赤</v>
          </cell>
          <cell r="I1052"/>
          <cell r="J1052" t="str">
            <v>ポイヤック第1級</v>
          </cell>
          <cell r="K1052">
            <v>750</v>
          </cell>
          <cell r="L1052" t="str">
            <v>WS95</v>
          </cell>
          <cell r="M1052">
            <v>525</v>
          </cell>
          <cell r="N1052">
            <v>132</v>
          </cell>
          <cell r="O1052">
            <v>350</v>
          </cell>
          <cell r="P1052">
            <v>69928.600000000006</v>
          </cell>
          <cell r="Q1052">
            <v>93.75</v>
          </cell>
          <cell r="R1052">
            <v>70172.350000000006</v>
          </cell>
          <cell r="S1052">
            <v>82795.705882352951</v>
          </cell>
          <cell r="T1052">
            <v>165600</v>
          </cell>
          <cell r="U1052">
            <v>69070.5</v>
          </cell>
          <cell r="V1052">
            <v>81459.411764705888</v>
          </cell>
          <cell r="W1052">
            <v>162900</v>
          </cell>
          <cell r="X1052">
            <v>173800</v>
          </cell>
        </row>
        <row r="1053">
          <cell r="B1053" t="str">
            <v>9R063017</v>
          </cell>
          <cell r="C1053">
            <v>9</v>
          </cell>
          <cell r="D1053"/>
          <cell r="E1053">
            <v>11</v>
          </cell>
          <cell r="F1053" t="str">
            <v>Ch.ラフィット・ロートシルト</v>
          </cell>
          <cell r="G1053" t="str">
            <v>2017</v>
          </cell>
          <cell r="H1053" t="str">
            <v>赤</v>
          </cell>
          <cell r="I1053"/>
          <cell r="J1053" t="str">
            <v>ポイヤック第1級</v>
          </cell>
          <cell r="K1053">
            <v>750</v>
          </cell>
          <cell r="L1053"/>
          <cell r="M1053">
            <v>470</v>
          </cell>
          <cell r="N1053">
            <v>132</v>
          </cell>
          <cell r="O1053">
            <v>350</v>
          </cell>
          <cell r="P1053">
            <v>62639.56</v>
          </cell>
          <cell r="Q1053">
            <v>93.75</v>
          </cell>
          <cell r="R1053">
            <v>62883.31</v>
          </cell>
          <cell r="S1053">
            <v>74220.364705882355</v>
          </cell>
          <cell r="T1053">
            <v>148400</v>
          </cell>
          <cell r="U1053">
            <v>62938.41</v>
          </cell>
          <cell r="V1053">
            <v>74245.188235294117</v>
          </cell>
          <cell r="W1053">
            <v>148500</v>
          </cell>
          <cell r="X1053">
            <v>149400</v>
          </cell>
        </row>
        <row r="1054">
          <cell r="B1054" t="str">
            <v>9R062915</v>
          </cell>
          <cell r="C1054" t="str">
            <v>完売</v>
          </cell>
          <cell r="D1054"/>
          <cell r="E1054">
            <v>0</v>
          </cell>
          <cell r="F1054" t="str">
            <v>Ch.ラフィット・ロートシルト【ハーフ】</v>
          </cell>
          <cell r="G1054">
            <v>2015</v>
          </cell>
          <cell r="H1054" t="str">
            <v>赤</v>
          </cell>
          <cell r="I1054" t="str">
            <v>ラフィット(１級）</v>
          </cell>
          <cell r="J1054" t="str">
            <v>ポイヤック第1級</v>
          </cell>
          <cell r="K1054">
            <v>375</v>
          </cell>
          <cell r="L1054" t="str">
            <v>96点</v>
          </cell>
          <cell r="M1054">
            <v>260</v>
          </cell>
          <cell r="N1054">
            <v>132</v>
          </cell>
          <cell r="O1054">
            <v>175</v>
          </cell>
          <cell r="P1054">
            <v>34632.980000000003</v>
          </cell>
          <cell r="Q1054">
            <v>46.875</v>
          </cell>
          <cell r="R1054">
            <v>34799.855000000003</v>
          </cell>
          <cell r="S1054">
            <v>41181.005882352947</v>
          </cell>
          <cell r="T1054">
            <v>82400</v>
          </cell>
          <cell r="U1054">
            <v>32342.6</v>
          </cell>
          <cell r="V1054">
            <v>38250.117647058825</v>
          </cell>
          <cell r="W1054">
            <v>76500</v>
          </cell>
          <cell r="X1054">
            <v>80000</v>
          </cell>
        </row>
        <row r="1055">
          <cell r="B1055" t="str">
            <v>9R061792</v>
          </cell>
          <cell r="C1055" t="str">
            <v>完売</v>
          </cell>
          <cell r="D1055"/>
          <cell r="E1055">
            <v>0</v>
          </cell>
          <cell r="F1055" t="str">
            <v>Ch.ランシュ・バージュ</v>
          </cell>
          <cell r="G1055">
            <v>1992</v>
          </cell>
          <cell r="H1055" t="str">
            <v>赤</v>
          </cell>
          <cell r="I1055" t="str">
            <v/>
          </cell>
          <cell r="J1055" t="str">
            <v>ポイヤック第5級</v>
          </cell>
          <cell r="K1055">
            <v>750</v>
          </cell>
          <cell r="L1055" t="str">
            <v>86点</v>
          </cell>
          <cell r="M1055">
            <v>105</v>
          </cell>
          <cell r="N1055">
            <v>132</v>
          </cell>
          <cell r="O1055">
            <v>350</v>
          </cell>
          <cell r="P1055">
            <v>14266.84</v>
          </cell>
          <cell r="Q1055">
            <v>93.75</v>
          </cell>
          <cell r="R1055">
            <v>14510.59</v>
          </cell>
          <cell r="S1055">
            <v>17311.282352941176</v>
          </cell>
          <cell r="T1055">
            <v>34600</v>
          </cell>
          <cell r="U1055">
            <v>13427</v>
          </cell>
          <cell r="V1055">
            <v>15996.470588235294</v>
          </cell>
          <cell r="W1055">
            <v>32000</v>
          </cell>
          <cell r="X1055">
            <v>31700</v>
          </cell>
        </row>
        <row r="1056">
          <cell r="B1056" t="str">
            <v>9R061796</v>
          </cell>
          <cell r="C1056">
            <v>1</v>
          </cell>
          <cell r="D1056"/>
          <cell r="E1056">
            <v>1</v>
          </cell>
          <cell r="F1056" t="str">
            <v>Ch.ランシュ・バージュ</v>
          </cell>
          <cell r="G1056">
            <v>1996</v>
          </cell>
          <cell r="H1056" t="str">
            <v>赤</v>
          </cell>
          <cell r="I1056"/>
          <cell r="J1056" t="str">
            <v>ポイヤック第5級</v>
          </cell>
          <cell r="K1056">
            <v>750</v>
          </cell>
          <cell r="L1056" t="str">
            <v>９３点</v>
          </cell>
          <cell r="M1056">
            <v>168</v>
          </cell>
          <cell r="N1056">
            <v>132</v>
          </cell>
          <cell r="O1056">
            <v>350</v>
          </cell>
          <cell r="P1056">
            <v>22616.103999999999</v>
          </cell>
          <cell r="Q1056">
            <v>93.75</v>
          </cell>
          <cell r="R1056">
            <v>22859.853999999999</v>
          </cell>
          <cell r="S1056">
            <v>27133.945882352942</v>
          </cell>
          <cell r="T1056">
            <v>54300</v>
          </cell>
          <cell r="U1056">
            <v>22970</v>
          </cell>
          <cell r="V1056">
            <v>27223.529411764706</v>
          </cell>
          <cell r="W1056">
            <v>54400</v>
          </cell>
          <cell r="X1056">
            <v>54000</v>
          </cell>
        </row>
        <row r="1057">
          <cell r="B1057" t="str">
            <v>9R061798</v>
          </cell>
          <cell r="C1057" t="str">
            <v>完売</v>
          </cell>
          <cell r="D1057"/>
          <cell r="E1057">
            <v>0</v>
          </cell>
          <cell r="F1057" t="str">
            <v>Ch.ランシュ・バージュ</v>
          </cell>
          <cell r="G1057">
            <v>1998</v>
          </cell>
          <cell r="H1057" t="str">
            <v>赤</v>
          </cell>
          <cell r="I1057"/>
          <cell r="J1057" t="str">
            <v>ポイヤック第5級</v>
          </cell>
          <cell r="K1057">
            <v>750</v>
          </cell>
          <cell r="L1057" t="str">
            <v>８９点</v>
          </cell>
          <cell r="M1057">
            <v>115</v>
          </cell>
          <cell r="N1057">
            <v>132</v>
          </cell>
          <cell r="O1057">
            <v>350</v>
          </cell>
          <cell r="P1057">
            <v>15592.12</v>
          </cell>
          <cell r="Q1057">
            <v>93.75</v>
          </cell>
          <cell r="R1057">
            <v>15835.87</v>
          </cell>
          <cell r="S1057">
            <v>18870.435294117648</v>
          </cell>
          <cell r="T1057">
            <v>37700</v>
          </cell>
          <cell r="U1057">
            <v>15250.5</v>
          </cell>
          <cell r="V1057">
            <v>18141.764705882353</v>
          </cell>
          <cell r="W1057">
            <v>36300</v>
          </cell>
          <cell r="X1057">
            <v>37600</v>
          </cell>
        </row>
        <row r="1058">
          <cell r="B1058" t="str">
            <v>9R061799</v>
          </cell>
          <cell r="C1058">
            <v>1</v>
          </cell>
          <cell r="D1058"/>
          <cell r="E1058">
            <v>1</v>
          </cell>
          <cell r="F1058" t="str">
            <v>Ch.ランシュ・バージュ</v>
          </cell>
          <cell r="G1058">
            <v>1999</v>
          </cell>
          <cell r="H1058" t="str">
            <v>赤</v>
          </cell>
          <cell r="I1058"/>
          <cell r="J1058" t="str">
            <v>ポイヤック第5級</v>
          </cell>
          <cell r="K1058">
            <v>750</v>
          </cell>
          <cell r="L1058" t="str">
            <v>WA90</v>
          </cell>
          <cell r="M1058">
            <v>114</v>
          </cell>
          <cell r="N1058">
            <v>132</v>
          </cell>
          <cell r="O1058">
            <v>350</v>
          </cell>
          <cell r="P1058">
            <v>15459.592000000001</v>
          </cell>
          <cell r="Q1058">
            <v>93.75</v>
          </cell>
          <cell r="R1058">
            <v>15703.342000000001</v>
          </cell>
          <cell r="S1058">
            <v>18714.52</v>
          </cell>
          <cell r="T1058">
            <v>37400</v>
          </cell>
          <cell r="U1058">
            <v>15045.5</v>
          </cell>
          <cell r="V1058">
            <v>17900.588235294119</v>
          </cell>
          <cell r="W1058">
            <v>35800</v>
          </cell>
          <cell r="X1058">
            <v>36600</v>
          </cell>
        </row>
        <row r="1059">
          <cell r="B1059" t="str">
            <v>9R061705</v>
          </cell>
          <cell r="C1059" t="str">
            <v>完売</v>
          </cell>
          <cell r="D1059"/>
          <cell r="E1059">
            <v>0</v>
          </cell>
          <cell r="F1059" t="str">
            <v>Ch.ランシュ・バージュ</v>
          </cell>
          <cell r="G1059">
            <v>2005</v>
          </cell>
          <cell r="H1059" t="str">
            <v>赤</v>
          </cell>
          <cell r="I1059"/>
          <cell r="J1059" t="str">
            <v>ポイヤック第5級</v>
          </cell>
          <cell r="K1059">
            <v>750</v>
          </cell>
          <cell r="L1059" t="str">
            <v>９４＋点</v>
          </cell>
          <cell r="M1059">
            <v>121.45</v>
          </cell>
          <cell r="N1059">
            <v>132</v>
          </cell>
          <cell r="O1059">
            <v>350</v>
          </cell>
          <cell r="P1059">
            <v>16446.925599999999</v>
          </cell>
          <cell r="Q1059">
            <v>93.75</v>
          </cell>
          <cell r="R1059">
            <v>16690.675599999999</v>
          </cell>
          <cell r="S1059">
            <v>19876.088941176469</v>
          </cell>
          <cell r="T1059">
            <v>39800</v>
          </cell>
          <cell r="U1059">
            <v>17844</v>
          </cell>
          <cell r="V1059">
            <v>21192.941176470587</v>
          </cell>
          <cell r="W1059">
            <v>42400</v>
          </cell>
          <cell r="X1059">
            <v>42500</v>
          </cell>
        </row>
        <row r="1060">
          <cell r="B1060" t="str">
            <v>9R061709</v>
          </cell>
          <cell r="C1060" t="str">
            <v>完売</v>
          </cell>
          <cell r="D1060"/>
          <cell r="E1060">
            <v>0</v>
          </cell>
          <cell r="F1060" t="str">
            <v>Ch.ランシュ・バージュ</v>
          </cell>
          <cell r="G1060">
            <v>2009</v>
          </cell>
          <cell r="H1060" t="str">
            <v>赤</v>
          </cell>
          <cell r="I1060"/>
          <cell r="J1060" t="str">
            <v>ポイヤック第5級</v>
          </cell>
          <cell r="K1060">
            <v>750</v>
          </cell>
          <cell r="L1060" t="str">
            <v>WA98</v>
          </cell>
          <cell r="M1060">
            <v>139</v>
          </cell>
          <cell r="N1060">
            <v>132</v>
          </cell>
          <cell r="O1060">
            <v>350</v>
          </cell>
          <cell r="P1060">
            <v>18772.792000000001</v>
          </cell>
          <cell r="Q1060">
            <v>93.75</v>
          </cell>
          <cell r="R1060">
            <v>19016.542000000001</v>
          </cell>
          <cell r="S1060">
            <v>22612.402352941179</v>
          </cell>
          <cell r="T1060">
            <v>45200</v>
          </cell>
          <cell r="U1060">
            <v>18392.2</v>
          </cell>
          <cell r="V1060">
            <v>21837.882352941178</v>
          </cell>
          <cell r="W1060">
            <v>43700</v>
          </cell>
          <cell r="X1060">
            <v>44100</v>
          </cell>
        </row>
        <row r="1061">
          <cell r="B1061" t="str">
            <v>9R061713</v>
          </cell>
          <cell r="C1061" t="str">
            <v>完売</v>
          </cell>
          <cell r="D1061"/>
          <cell r="E1061">
            <v>0</v>
          </cell>
          <cell r="F1061" t="str">
            <v>Ch.ランシュ・バージュ</v>
          </cell>
          <cell r="G1061">
            <v>2013</v>
          </cell>
          <cell r="H1061" t="str">
            <v>赤</v>
          </cell>
          <cell r="I1061"/>
          <cell r="J1061" t="str">
            <v>ポイヤック第5級</v>
          </cell>
          <cell r="K1061">
            <v>750</v>
          </cell>
          <cell r="L1061" t="str">
            <v>８６－８８点</v>
          </cell>
          <cell r="M1061">
            <v>70.45</v>
          </cell>
          <cell r="N1061">
            <v>132</v>
          </cell>
          <cell r="O1061">
            <v>350</v>
          </cell>
          <cell r="P1061">
            <v>9687.9975999999988</v>
          </cell>
          <cell r="Q1061">
            <v>93.75</v>
          </cell>
          <cell r="R1061">
            <v>9931.7475999999988</v>
          </cell>
          <cell r="S1061">
            <v>11924.408941176469</v>
          </cell>
          <cell r="T1061">
            <v>23800</v>
          </cell>
          <cell r="U1061">
            <v>9026.83</v>
          </cell>
          <cell r="V1061">
            <v>10819.800000000001</v>
          </cell>
          <cell r="W1061">
            <v>21600</v>
          </cell>
          <cell r="X1061">
            <v>19600</v>
          </cell>
        </row>
        <row r="1062">
          <cell r="B1062" t="str">
            <v>9R061717</v>
          </cell>
          <cell r="C1062" t="str">
            <v>完売</v>
          </cell>
          <cell r="D1062"/>
          <cell r="E1062">
            <v>1</v>
          </cell>
          <cell r="F1062" t="str">
            <v>Ch.ランシュ・バージュ</v>
          </cell>
          <cell r="G1062">
            <v>2017</v>
          </cell>
          <cell r="H1062" t="str">
            <v>赤</v>
          </cell>
          <cell r="I1062"/>
          <cell r="J1062" t="str">
            <v>ポイヤック第5級</v>
          </cell>
          <cell r="K1062">
            <v>750</v>
          </cell>
          <cell r="L1062"/>
          <cell r="M1062">
            <v>78</v>
          </cell>
          <cell r="N1062">
            <v>132</v>
          </cell>
          <cell r="O1062">
            <v>350</v>
          </cell>
          <cell r="P1062">
            <v>10688.584000000001</v>
          </cell>
          <cell r="Q1062">
            <v>93.75</v>
          </cell>
          <cell r="R1062">
            <v>10932.334000000001</v>
          </cell>
          <cell r="S1062">
            <v>13101.569411764707</v>
          </cell>
          <cell r="T1062">
            <v>26200</v>
          </cell>
          <cell r="U1062">
            <v>10870</v>
          </cell>
          <cell r="V1062">
            <v>12988.235294117647</v>
          </cell>
          <cell r="W1062">
            <v>26000</v>
          </cell>
          <cell r="X1062">
            <v>25000</v>
          </cell>
        </row>
        <row r="1063">
          <cell r="B1063" t="str">
            <v>9R067215</v>
          </cell>
          <cell r="C1063" t="str">
            <v>完売</v>
          </cell>
          <cell r="D1063"/>
          <cell r="E1063">
            <v>0</v>
          </cell>
          <cell r="F1063" t="str">
            <v>Ch.ランシュ・バージュ【ハーフ】</v>
          </cell>
          <cell r="G1063">
            <v>2015</v>
          </cell>
          <cell r="H1063" t="str">
            <v>赤</v>
          </cell>
          <cell r="I1063"/>
          <cell r="J1063" t="str">
            <v>ポイヤック第5級</v>
          </cell>
          <cell r="K1063">
            <v>375</v>
          </cell>
          <cell r="L1063" t="str">
            <v>92+点</v>
          </cell>
          <cell r="M1063">
            <v>49</v>
          </cell>
          <cell r="N1063">
            <v>132</v>
          </cell>
          <cell r="O1063">
            <v>175</v>
          </cell>
          <cell r="P1063">
            <v>6669.5720000000001</v>
          </cell>
          <cell r="Q1063">
            <v>46.875</v>
          </cell>
          <cell r="R1063">
            <v>6836.4470000000001</v>
          </cell>
          <cell r="S1063">
            <v>8282.8788235294123</v>
          </cell>
          <cell r="T1063">
            <v>16600</v>
          </cell>
          <cell r="U1063">
            <v>6581.4</v>
          </cell>
          <cell r="V1063">
            <v>7942.8235294117649</v>
          </cell>
          <cell r="W1063">
            <v>15900</v>
          </cell>
          <cell r="X1063">
            <v>16000</v>
          </cell>
        </row>
        <row r="1064">
          <cell r="B1064" t="str">
            <v>9R064617</v>
          </cell>
          <cell r="C1064">
            <v>46</v>
          </cell>
          <cell r="D1064"/>
          <cell r="E1064">
            <v>46</v>
          </cell>
          <cell r="F1064" t="str">
            <v>Ch.ランシュ・ムーサ【ハーフ】</v>
          </cell>
          <cell r="G1064">
            <v>2017</v>
          </cell>
          <cell r="H1064" t="str">
            <v>赤</v>
          </cell>
          <cell r="I1064" t="str">
            <v/>
          </cell>
          <cell r="J1064" t="str">
            <v>ポイヤック第5級</v>
          </cell>
          <cell r="K1064">
            <v>375</v>
          </cell>
          <cell r="L1064" t="str">
            <v>WA89-91</v>
          </cell>
          <cell r="M1064">
            <v>14</v>
          </cell>
          <cell r="N1064">
            <v>132</v>
          </cell>
          <cell r="O1064">
            <v>175</v>
          </cell>
          <cell r="P1064">
            <v>2031.0920000000001</v>
          </cell>
          <cell r="Q1064">
            <v>46.875</v>
          </cell>
          <cell r="R1064">
            <v>2197.9670000000001</v>
          </cell>
          <cell r="S1064">
            <v>2825.8435294117648</v>
          </cell>
          <cell r="T1064">
            <v>5700</v>
          </cell>
          <cell r="U1064">
            <v>2369.6799999999998</v>
          </cell>
          <cell r="V1064">
            <v>2987.8588235294114</v>
          </cell>
          <cell r="W1064">
            <v>6000</v>
          </cell>
          <cell r="X1064">
            <v>6200</v>
          </cell>
        </row>
        <row r="1065">
          <cell r="B1065" t="str">
            <v>9R061804</v>
          </cell>
          <cell r="C1065">
            <v>2</v>
          </cell>
          <cell r="D1065"/>
          <cell r="E1065">
            <v>2</v>
          </cell>
          <cell r="F1065" t="str">
            <v>Ch.ランシュ・ムーサ</v>
          </cell>
          <cell r="G1065">
            <v>2004</v>
          </cell>
          <cell r="H1065" t="str">
            <v>赤</v>
          </cell>
          <cell r="I1065" t="str">
            <v/>
          </cell>
          <cell r="J1065" t="str">
            <v>ポイヤック第5級</v>
          </cell>
          <cell r="K1065">
            <v>750</v>
          </cell>
          <cell r="L1065"/>
          <cell r="M1065">
            <v>31</v>
          </cell>
          <cell r="N1065">
            <v>132</v>
          </cell>
          <cell r="O1065">
            <v>350</v>
          </cell>
          <cell r="P1065">
            <v>4459.768</v>
          </cell>
          <cell r="Q1065">
            <v>93.75</v>
          </cell>
          <cell r="R1065">
            <v>4703.518</v>
          </cell>
          <cell r="S1065">
            <v>5773.5505882352945</v>
          </cell>
          <cell r="T1065">
            <v>11500</v>
          </cell>
          <cell r="U1065">
            <v>4786.33</v>
          </cell>
          <cell r="V1065">
            <v>5830.9764705882353</v>
          </cell>
          <cell r="W1065">
            <v>11700</v>
          </cell>
          <cell r="X1065">
            <v>12100</v>
          </cell>
        </row>
        <row r="1066">
          <cell r="B1066" t="str">
            <v>9R061807</v>
          </cell>
          <cell r="C1066" t="str">
            <v>完売</v>
          </cell>
          <cell r="D1066"/>
          <cell r="E1066">
            <v>0</v>
          </cell>
          <cell r="F1066" t="str">
            <v>Ch.ランシュ・ムーサ</v>
          </cell>
          <cell r="G1066">
            <v>2007</v>
          </cell>
          <cell r="H1066" t="str">
            <v>赤</v>
          </cell>
          <cell r="I1066"/>
          <cell r="J1066" t="str">
            <v>ポイヤック第5級</v>
          </cell>
          <cell r="K1066">
            <v>750</v>
          </cell>
          <cell r="L1066"/>
          <cell r="M1066">
            <v>24</v>
          </cell>
          <cell r="N1066">
            <v>132</v>
          </cell>
          <cell r="O1066">
            <v>350</v>
          </cell>
          <cell r="P1066">
            <v>3532.0720000000001</v>
          </cell>
          <cell r="Q1066">
            <v>93.75</v>
          </cell>
          <cell r="R1066">
            <v>3775.8220000000001</v>
          </cell>
          <cell r="S1066">
            <v>4682.1435294117646</v>
          </cell>
          <cell r="T1066">
            <v>9400</v>
          </cell>
          <cell r="U1066">
            <v>3535.77</v>
          </cell>
          <cell r="V1066">
            <v>4359.7294117647061</v>
          </cell>
          <cell r="W1066">
            <v>8700</v>
          </cell>
          <cell r="X1066">
            <v>9900</v>
          </cell>
        </row>
        <row r="1067">
          <cell r="B1067" t="str">
            <v>9R061808</v>
          </cell>
          <cell r="C1067" t="str">
            <v>完売</v>
          </cell>
          <cell r="D1067"/>
          <cell r="E1067">
            <v>0</v>
          </cell>
          <cell r="F1067" t="str">
            <v>Ch.ランシュ・ムーサ</v>
          </cell>
          <cell r="G1067">
            <v>2008</v>
          </cell>
          <cell r="H1067" t="str">
            <v>赤</v>
          </cell>
          <cell r="I1067"/>
          <cell r="J1067" t="str">
            <v>ポイヤック第5級</v>
          </cell>
          <cell r="K1067">
            <v>750</v>
          </cell>
          <cell r="L1067"/>
          <cell r="M1067">
            <v>28.8</v>
          </cell>
          <cell r="N1067">
            <v>132</v>
          </cell>
          <cell r="O1067">
            <v>350</v>
          </cell>
          <cell r="P1067">
            <v>4168.2064</v>
          </cell>
          <cell r="Q1067">
            <v>93.75</v>
          </cell>
          <cell r="R1067">
            <v>4411.9564</v>
          </cell>
          <cell r="S1067">
            <v>5430.5369411764705</v>
          </cell>
          <cell r="T1067">
            <v>10900</v>
          </cell>
          <cell r="U1067">
            <v>4280.75</v>
          </cell>
          <cell r="V1067">
            <v>5236.1764705882351</v>
          </cell>
          <cell r="W1067">
            <v>10500</v>
          </cell>
          <cell r="X1067">
            <v>10100</v>
          </cell>
        </row>
        <row r="1068">
          <cell r="B1068" t="str">
            <v>9R061812</v>
          </cell>
          <cell r="C1068" t="str">
            <v>完売</v>
          </cell>
          <cell r="D1068"/>
          <cell r="E1068">
            <v>0</v>
          </cell>
          <cell r="F1068" t="str">
            <v>Ch.ランシュ・ムーサ</v>
          </cell>
          <cell r="G1068">
            <v>2012</v>
          </cell>
          <cell r="H1068" t="str">
            <v>赤</v>
          </cell>
          <cell r="I1068"/>
          <cell r="J1068" t="str">
            <v>ポイヤック第5級</v>
          </cell>
          <cell r="K1068">
            <v>750</v>
          </cell>
          <cell r="L1068"/>
          <cell r="M1068">
            <v>26</v>
          </cell>
          <cell r="N1068">
            <v>132</v>
          </cell>
          <cell r="O1068">
            <v>350</v>
          </cell>
          <cell r="P1068">
            <v>3797.1280000000002</v>
          </cell>
          <cell r="Q1068">
            <v>93.75</v>
          </cell>
          <cell r="R1068">
            <v>4040.8780000000002</v>
          </cell>
          <cell r="S1068">
            <v>4993.9741176470588</v>
          </cell>
          <cell r="T1068">
            <v>10000</v>
          </cell>
          <cell r="U1068">
            <v>3574.5</v>
          </cell>
          <cell r="V1068">
            <v>4405.2941176470586</v>
          </cell>
          <cell r="W1068">
            <v>8800</v>
          </cell>
          <cell r="X1068">
            <v>9100</v>
          </cell>
        </row>
        <row r="1069">
          <cell r="B1069" t="str">
            <v>9R061815</v>
          </cell>
          <cell r="C1069" t="str">
            <v>完売</v>
          </cell>
          <cell r="D1069"/>
          <cell r="E1069">
            <v>0</v>
          </cell>
          <cell r="F1069" t="str">
            <v>Ch.ランシュ・ムーサ</v>
          </cell>
          <cell r="G1069">
            <v>2015</v>
          </cell>
          <cell r="H1069" t="str">
            <v>赤</v>
          </cell>
          <cell r="I1069"/>
          <cell r="J1069" t="str">
            <v>ポイヤック第5級</v>
          </cell>
          <cell r="K1069">
            <v>750</v>
          </cell>
          <cell r="L1069"/>
          <cell r="M1069">
            <v>26.3</v>
          </cell>
          <cell r="N1069">
            <v>132</v>
          </cell>
          <cell r="O1069">
            <v>350</v>
          </cell>
          <cell r="P1069">
            <v>3836.8863999999999</v>
          </cell>
          <cell r="Q1069">
            <v>93.75</v>
          </cell>
          <cell r="R1069">
            <v>4080.6363999999999</v>
          </cell>
          <cell r="S1069">
            <v>5040.7487058823526</v>
          </cell>
          <cell r="T1069">
            <v>10100</v>
          </cell>
          <cell r="U1069">
            <v>3964.66</v>
          </cell>
          <cell r="V1069">
            <v>4864.3058823529409</v>
          </cell>
          <cell r="W1069">
            <v>9700</v>
          </cell>
          <cell r="X1069">
            <v>9400</v>
          </cell>
        </row>
        <row r="1070">
          <cell r="B1070" t="str">
            <v>9R065511</v>
          </cell>
          <cell r="C1070" t="str">
            <v>完売</v>
          </cell>
          <cell r="D1070"/>
          <cell r="E1070">
            <v>0</v>
          </cell>
          <cell r="F1070" t="str">
            <v>エコー・ド・ランシュ・バージュ</v>
          </cell>
          <cell r="G1070">
            <v>2011</v>
          </cell>
          <cell r="H1070" t="str">
            <v>赤</v>
          </cell>
          <cell r="I1070" t="str">
            <v>ランシュ・バージュ（５級）</v>
          </cell>
          <cell r="J1070" t="str">
            <v>ポイヤック</v>
          </cell>
          <cell r="K1070">
            <v>750</v>
          </cell>
          <cell r="L1070" t="str">
            <v>９０－９３点（WS)</v>
          </cell>
          <cell r="M1070">
            <v>22.75</v>
          </cell>
          <cell r="N1070">
            <v>132</v>
          </cell>
          <cell r="O1070">
            <v>350</v>
          </cell>
          <cell r="P1070">
            <v>3366.4119999999998</v>
          </cell>
          <cell r="Q1070">
            <v>93.75</v>
          </cell>
          <cell r="R1070">
            <v>3610.1619999999998</v>
          </cell>
          <cell r="S1070">
            <v>4487.2494117647057</v>
          </cell>
          <cell r="T1070">
            <v>9000</v>
          </cell>
          <cell r="U1070">
            <v>3443.85</v>
          </cell>
          <cell r="V1070">
            <v>4251.5882352941171</v>
          </cell>
          <cell r="W1070">
            <v>8500</v>
          </cell>
          <cell r="X1070">
            <v>8600</v>
          </cell>
        </row>
        <row r="1071">
          <cell r="B1071" t="str">
            <v>9R060007</v>
          </cell>
          <cell r="C1071" t="str">
            <v>完売</v>
          </cell>
          <cell r="D1071"/>
          <cell r="E1071">
            <v>0</v>
          </cell>
          <cell r="F1071" t="str">
            <v>カリュアド・ド・ラフィット・ロートシルト</v>
          </cell>
          <cell r="G1071">
            <v>2007</v>
          </cell>
          <cell r="H1071" t="str">
            <v>赤</v>
          </cell>
          <cell r="I1071" t="str">
            <v>ラフィット(１級）</v>
          </cell>
          <cell r="J1071" t="str">
            <v>ポイヤック</v>
          </cell>
          <cell r="K1071">
            <v>750</v>
          </cell>
          <cell r="L1071" t="str">
            <v>セカンドラベル</v>
          </cell>
          <cell r="M1071">
            <v>270</v>
          </cell>
          <cell r="N1071">
            <v>132</v>
          </cell>
          <cell r="O1071">
            <v>350</v>
          </cell>
          <cell r="P1071">
            <v>36133.96</v>
          </cell>
          <cell r="Q1071">
            <v>93.75</v>
          </cell>
          <cell r="R1071">
            <v>36377.71</v>
          </cell>
          <cell r="S1071">
            <v>43037.305882352943</v>
          </cell>
          <cell r="T1071">
            <v>86100</v>
          </cell>
          <cell r="U1071">
            <v>34514.870000000003</v>
          </cell>
          <cell r="V1071">
            <v>40805.729411764711</v>
          </cell>
          <cell r="W1071">
            <v>81600</v>
          </cell>
          <cell r="X1071">
            <v>84000</v>
          </cell>
        </row>
        <row r="1072">
          <cell r="B1072" t="str">
            <v>9R060009</v>
          </cell>
          <cell r="C1072">
            <v>6</v>
          </cell>
          <cell r="D1072"/>
          <cell r="E1072">
            <v>6</v>
          </cell>
          <cell r="F1072" t="str">
            <v>カリュアド・ド・ラフィット・ロートシルト</v>
          </cell>
          <cell r="G1072" t="str">
            <v>2009</v>
          </cell>
          <cell r="H1072" t="str">
            <v>赤</v>
          </cell>
          <cell r="I1072" t="str">
            <v>ラフィット(１級）</v>
          </cell>
          <cell r="J1072" t="str">
            <v>ポイヤック</v>
          </cell>
          <cell r="K1072">
            <v>750</v>
          </cell>
          <cell r="L1072" t="str">
            <v>WA93</v>
          </cell>
          <cell r="M1072">
            <v>268</v>
          </cell>
          <cell r="N1072">
            <v>132</v>
          </cell>
          <cell r="O1072">
            <v>350</v>
          </cell>
          <cell r="P1072">
            <v>35868.904000000002</v>
          </cell>
          <cell r="Q1072">
            <v>93.75</v>
          </cell>
          <cell r="R1072">
            <v>36112.654000000002</v>
          </cell>
          <cell r="S1072">
            <v>42725.475294117648</v>
          </cell>
          <cell r="T1072">
            <v>85500</v>
          </cell>
          <cell r="U1072">
            <v>35551.33</v>
          </cell>
          <cell r="V1072">
            <v>42025.094117647059</v>
          </cell>
          <cell r="W1072">
            <v>84100</v>
          </cell>
          <cell r="X1072">
            <v>89600</v>
          </cell>
        </row>
        <row r="1073">
          <cell r="B1073" t="str">
            <v>9R060016</v>
          </cell>
          <cell r="C1073">
            <v>2</v>
          </cell>
          <cell r="D1073"/>
          <cell r="E1073">
            <v>2</v>
          </cell>
          <cell r="F1073" t="str">
            <v>カリュアド・ド・ラフィット・ロートシルト</v>
          </cell>
          <cell r="G1073" t="str">
            <v>2016</v>
          </cell>
          <cell r="H1073" t="str">
            <v>赤</v>
          </cell>
          <cell r="I1073" t="str">
            <v>ラフィット(１級）</v>
          </cell>
          <cell r="J1073" t="str">
            <v>ポイヤック</v>
          </cell>
          <cell r="K1073">
            <v>750</v>
          </cell>
          <cell r="L1073" t="str">
            <v>WS93</v>
          </cell>
          <cell r="M1073">
            <v>260</v>
          </cell>
          <cell r="N1073">
            <v>132</v>
          </cell>
          <cell r="O1073">
            <v>350</v>
          </cell>
          <cell r="P1073">
            <v>34808.68</v>
          </cell>
          <cell r="Q1073">
            <v>93.75</v>
          </cell>
          <cell r="R1073">
            <v>35052.43</v>
          </cell>
          <cell r="S1073">
            <v>41478.152941176471</v>
          </cell>
          <cell r="T1073">
            <v>83000</v>
          </cell>
          <cell r="U1073">
            <v>34479.5</v>
          </cell>
          <cell r="V1073">
            <v>40764.117647058825</v>
          </cell>
          <cell r="W1073">
            <v>81500</v>
          </cell>
          <cell r="X1073">
            <v>87100</v>
          </cell>
        </row>
        <row r="1074">
          <cell r="B1074" t="str">
            <v>9R066111</v>
          </cell>
          <cell r="C1074" t="str">
            <v>完売</v>
          </cell>
          <cell r="D1074"/>
          <cell r="E1074">
            <v>0</v>
          </cell>
          <cell r="F1074" t="str">
            <v>プレリュード・ア・グラン・ピュイ・デュカス</v>
          </cell>
          <cell r="G1074">
            <v>2011</v>
          </cell>
          <cell r="H1074" t="str">
            <v>赤</v>
          </cell>
          <cell r="I1074" t="str">
            <v>ｸﾞﾗﾝ･ﾋﾟｭｲ･ﾃﾞｭｶｽ(5級）</v>
          </cell>
          <cell r="J1074" t="str">
            <v>ポイヤック</v>
          </cell>
          <cell r="K1074">
            <v>750</v>
          </cell>
          <cell r="L1074"/>
          <cell r="M1074">
            <v>13.95</v>
          </cell>
          <cell r="N1074">
            <v>132</v>
          </cell>
          <cell r="O1074">
            <v>350</v>
          </cell>
          <cell r="P1074">
            <v>2200.1655999999998</v>
          </cell>
          <cell r="Q1074">
            <v>93.75</v>
          </cell>
          <cell r="R1074">
            <v>2443.9155999999998</v>
          </cell>
          <cell r="S1074">
            <v>3115.1948235294117</v>
          </cell>
          <cell r="T1074">
            <v>6200</v>
          </cell>
          <cell r="U1074">
            <v>2386.58</v>
          </cell>
          <cell r="V1074">
            <v>3007.741176470588</v>
          </cell>
          <cell r="W1074">
            <v>6000</v>
          </cell>
          <cell r="X1074">
            <v>5800</v>
          </cell>
        </row>
        <row r="1075">
          <cell r="B1075" t="str">
            <v>9R064004</v>
          </cell>
          <cell r="C1075" t="str">
            <v>完売</v>
          </cell>
          <cell r="D1075"/>
          <cell r="E1075">
            <v>0</v>
          </cell>
          <cell r="F1075" t="str">
            <v>ポイヤック・ド・ピション・ラランド</v>
          </cell>
          <cell r="G1075">
            <v>2004</v>
          </cell>
          <cell r="H1075" t="str">
            <v>赤</v>
          </cell>
          <cell r="I1075" t="str">
            <v>ピション・ラランド(２級）</v>
          </cell>
          <cell r="J1075" t="str">
            <v>ポイヤック</v>
          </cell>
          <cell r="K1075">
            <v>750</v>
          </cell>
          <cell r="L1075" t="str">
            <v>銘醸シャトーが造る隠れた逸品</v>
          </cell>
          <cell r="M1075">
            <v>13.8</v>
          </cell>
          <cell r="N1075">
            <v>132</v>
          </cell>
          <cell r="O1075">
            <v>350</v>
          </cell>
          <cell r="P1075">
            <v>2180.2864000000004</v>
          </cell>
          <cell r="Q1075">
            <v>93.75</v>
          </cell>
          <cell r="R1075">
            <v>2424.0364000000004</v>
          </cell>
          <cell r="S1075">
            <v>3091.8075294117652</v>
          </cell>
          <cell r="T1075">
            <v>6200</v>
          </cell>
          <cell r="U1075">
            <v>0</v>
          </cell>
          <cell r="V1075">
            <v>200</v>
          </cell>
          <cell r="W1075">
            <v>400</v>
          </cell>
          <cell r="X1075">
            <v>4700</v>
          </cell>
        </row>
        <row r="1076">
          <cell r="B1076" t="str">
            <v>9R060414</v>
          </cell>
          <cell r="C1076" t="str">
            <v>完売</v>
          </cell>
          <cell r="D1076"/>
          <cell r="E1076">
            <v>0</v>
          </cell>
          <cell r="F1076" t="str">
            <v>ポイヤック・ド・ラトゥール</v>
          </cell>
          <cell r="G1076">
            <v>2014</v>
          </cell>
          <cell r="H1076" t="str">
            <v>赤</v>
          </cell>
          <cell r="I1076" t="str">
            <v>ラトゥール(１級）</v>
          </cell>
          <cell r="J1076" t="str">
            <v>ポイヤック</v>
          </cell>
          <cell r="K1076">
            <v>750</v>
          </cell>
          <cell r="L1076"/>
          <cell r="M1076">
            <v>63.5</v>
          </cell>
          <cell r="N1076">
            <v>132</v>
          </cell>
          <cell r="O1076">
            <v>350</v>
          </cell>
          <cell r="P1076">
            <v>8766.9279999999999</v>
          </cell>
          <cell r="Q1076">
            <v>93.75</v>
          </cell>
          <cell r="R1076">
            <v>9010.6779999999999</v>
          </cell>
          <cell r="S1076">
            <v>10840.797647058824</v>
          </cell>
          <cell r="T1076">
            <v>21700</v>
          </cell>
          <cell r="U1076">
            <v>8109.25</v>
          </cell>
          <cell r="V1076">
            <v>9740.2941176470595</v>
          </cell>
          <cell r="W1076">
            <v>19500</v>
          </cell>
          <cell r="X1076">
            <v>19900</v>
          </cell>
        </row>
        <row r="1077">
          <cell r="B1077" t="str">
            <v>9R065209</v>
          </cell>
          <cell r="C1077" t="str">
            <v>完売</v>
          </cell>
          <cell r="D1077"/>
          <cell r="E1077">
            <v>0</v>
          </cell>
          <cell r="F1077" t="str">
            <v>ポイヤック・ド・ランシュ・バージュ</v>
          </cell>
          <cell r="G1077">
            <v>2009</v>
          </cell>
          <cell r="H1077" t="str">
            <v>赤</v>
          </cell>
          <cell r="I1077" t="str">
            <v>ランシュ・バージュ（５級）</v>
          </cell>
          <cell r="J1077" t="str">
            <v>ポイヤック</v>
          </cell>
          <cell r="K1077">
            <v>750</v>
          </cell>
          <cell r="L1077" t="str">
            <v>サードラベル、９２点</v>
          </cell>
          <cell r="M1077">
            <v>20.6</v>
          </cell>
          <cell r="N1077">
            <v>132</v>
          </cell>
          <cell r="O1077">
            <v>350</v>
          </cell>
          <cell r="P1077">
            <v>3081.4768000000004</v>
          </cell>
          <cell r="Q1077">
            <v>93.75</v>
          </cell>
          <cell r="R1077">
            <v>3325.2268000000004</v>
          </cell>
          <cell r="S1077">
            <v>4152.0315294117654</v>
          </cell>
          <cell r="T1077">
            <v>8300</v>
          </cell>
          <cell r="U1077">
            <v>3290</v>
          </cell>
          <cell r="V1077">
            <v>4070.5882352941176</v>
          </cell>
          <cell r="W1077">
            <v>8100</v>
          </cell>
          <cell r="X1077">
            <v>7700</v>
          </cell>
        </row>
        <row r="1078">
          <cell r="B1078" t="str">
            <v>9R063211</v>
          </cell>
          <cell r="C1078" t="str">
            <v>完売</v>
          </cell>
          <cell r="D1078"/>
          <cell r="E1078">
            <v>0</v>
          </cell>
          <cell r="F1078" t="str">
            <v>ラ・ガバレ・ド・クロワゼ・バージュ</v>
          </cell>
          <cell r="G1078">
            <v>2011</v>
          </cell>
          <cell r="H1078" t="str">
            <v>赤</v>
          </cell>
          <cell r="I1078" t="str">
            <v>クロワゼ・バージュ（5級）</v>
          </cell>
          <cell r="J1078" t="str">
            <v>ポイヤック</v>
          </cell>
          <cell r="K1078">
            <v>750</v>
          </cell>
          <cell r="L1078"/>
          <cell r="M1078">
            <v>13.75</v>
          </cell>
          <cell r="N1078">
            <v>132</v>
          </cell>
          <cell r="O1078">
            <v>350</v>
          </cell>
          <cell r="P1078">
            <v>2173.66</v>
          </cell>
          <cell r="Q1078">
            <v>93.75</v>
          </cell>
          <cell r="R1078">
            <v>2417.41</v>
          </cell>
          <cell r="S1078">
            <v>3084.0117647058823</v>
          </cell>
          <cell r="T1078">
            <v>6200</v>
          </cell>
          <cell r="U1078">
            <v>2423.21</v>
          </cell>
          <cell r="V1078">
            <v>3050.8352941176472</v>
          </cell>
          <cell r="W1078">
            <v>6100</v>
          </cell>
          <cell r="X1078">
            <v>5500</v>
          </cell>
        </row>
        <row r="1079">
          <cell r="B1079" t="str">
            <v>9R060111</v>
          </cell>
          <cell r="C1079" t="str">
            <v>完売</v>
          </cell>
          <cell r="D1079"/>
          <cell r="E1079">
            <v>0</v>
          </cell>
          <cell r="F1079" t="str">
            <v>ラコスト・ボリー</v>
          </cell>
          <cell r="G1079">
            <v>2011</v>
          </cell>
          <cell r="H1079" t="str">
            <v>赤</v>
          </cell>
          <cell r="I1079" t="str">
            <v>ｸﾞﾗﾝ･ﾋﾟｭｲ･ﾗｺｽﾄ(5級）</v>
          </cell>
          <cell r="J1079" t="str">
            <v>ポイヤック</v>
          </cell>
          <cell r="K1079">
            <v>750</v>
          </cell>
          <cell r="L1079" t="str">
            <v>セカンドラベル</v>
          </cell>
          <cell r="M1079">
            <v>19</v>
          </cell>
          <cell r="N1079">
            <v>132</v>
          </cell>
          <cell r="O1079">
            <v>350</v>
          </cell>
          <cell r="P1079">
            <v>2869.4319999999998</v>
          </cell>
          <cell r="Q1079">
            <v>93.75</v>
          </cell>
          <cell r="R1079">
            <v>3113.1819999999998</v>
          </cell>
          <cell r="S1079">
            <v>3902.5670588235294</v>
          </cell>
          <cell r="T1079">
            <v>7800</v>
          </cell>
          <cell r="U1079">
            <v>2835</v>
          </cell>
          <cell r="V1079">
            <v>3535.294117647059</v>
          </cell>
          <cell r="W1079">
            <v>7100</v>
          </cell>
          <cell r="X1079">
            <v>8400</v>
          </cell>
        </row>
        <row r="1080">
          <cell r="B1080" t="str">
            <v>9R060113</v>
          </cell>
          <cell r="C1080" t="str">
            <v>完売</v>
          </cell>
          <cell r="D1080"/>
          <cell r="E1080">
            <v>0</v>
          </cell>
          <cell r="F1080" t="str">
            <v>ラコスト・ボリー</v>
          </cell>
          <cell r="G1080">
            <v>2013</v>
          </cell>
          <cell r="H1080" t="str">
            <v>赤</v>
          </cell>
          <cell r="I1080" t="str">
            <v>ｸﾞﾗﾝ･ﾋﾟｭｲ･ﾗｺｽﾄ(5級）</v>
          </cell>
          <cell r="J1080" t="str">
            <v>ポイヤック</v>
          </cell>
          <cell r="K1080">
            <v>750</v>
          </cell>
          <cell r="L1080" t="str">
            <v>セカンドラベル</v>
          </cell>
          <cell r="M1080">
            <v>13.5</v>
          </cell>
          <cell r="N1080">
            <v>132</v>
          </cell>
          <cell r="O1080">
            <v>350</v>
          </cell>
          <cell r="P1080">
            <v>2140.5279999999998</v>
          </cell>
          <cell r="Q1080">
            <v>93.75</v>
          </cell>
          <cell r="R1080">
            <v>2384.2779999999998</v>
          </cell>
          <cell r="S1080">
            <v>3045.0329411764706</v>
          </cell>
          <cell r="T1080">
            <v>6100</v>
          </cell>
          <cell r="U1080">
            <v>2219.5</v>
          </cell>
          <cell r="V1080">
            <v>2811.1764705882356</v>
          </cell>
          <cell r="W1080">
            <v>5600</v>
          </cell>
          <cell r="X1080">
            <v>5500</v>
          </cell>
        </row>
        <row r="1081">
          <cell r="B1081" t="str">
            <v>9R060209</v>
          </cell>
          <cell r="C1081">
            <v>12</v>
          </cell>
          <cell r="D1081"/>
          <cell r="E1081">
            <v>12</v>
          </cell>
          <cell r="F1081" t="str">
            <v>ル・プティ・ムートン</v>
          </cell>
          <cell r="G1081">
            <v>2009</v>
          </cell>
          <cell r="H1081" t="str">
            <v>赤</v>
          </cell>
          <cell r="I1081" t="str">
            <v>ムートン(１級）</v>
          </cell>
          <cell r="J1081" t="str">
            <v>ポイヤック</v>
          </cell>
          <cell r="K1081">
            <v>750</v>
          </cell>
          <cell r="L1081" t="str">
            <v>セカンドラベル　WA90</v>
          </cell>
          <cell r="M1081">
            <v>220</v>
          </cell>
          <cell r="N1081">
            <v>132</v>
          </cell>
          <cell r="O1081">
            <v>350</v>
          </cell>
          <cell r="P1081">
            <v>29507.56</v>
          </cell>
          <cell r="Q1081">
            <v>93.75</v>
          </cell>
          <cell r="R1081">
            <v>29751.31</v>
          </cell>
          <cell r="S1081">
            <v>35241.541176470593</v>
          </cell>
          <cell r="T1081">
            <v>70500</v>
          </cell>
          <cell r="U1081">
            <v>29258.83</v>
          </cell>
          <cell r="V1081">
            <v>34622.152941176471</v>
          </cell>
          <cell r="W1081">
            <v>69200</v>
          </cell>
          <cell r="X1081">
            <v>74000</v>
          </cell>
        </row>
        <row r="1082">
          <cell r="B1082" t="str">
            <v>9R060210</v>
          </cell>
          <cell r="C1082">
            <v>1</v>
          </cell>
          <cell r="D1082"/>
          <cell r="E1082">
            <v>1</v>
          </cell>
          <cell r="F1082" t="str">
            <v>ル・プティ・ムートン</v>
          </cell>
          <cell r="G1082">
            <v>2010</v>
          </cell>
          <cell r="H1082" t="str">
            <v>赤</v>
          </cell>
          <cell r="I1082" t="str">
            <v>ムートン(１級）</v>
          </cell>
          <cell r="J1082" t="str">
            <v>ポイヤック</v>
          </cell>
          <cell r="K1082">
            <v>750</v>
          </cell>
          <cell r="L1082" t="str">
            <v>９１点</v>
          </cell>
          <cell r="M1082">
            <v>225</v>
          </cell>
          <cell r="N1082">
            <v>132</v>
          </cell>
          <cell r="O1082">
            <v>350</v>
          </cell>
          <cell r="P1082">
            <v>30170.2</v>
          </cell>
          <cell r="Q1082">
            <v>93.75</v>
          </cell>
          <cell r="R1082">
            <v>30413.95</v>
          </cell>
          <cell r="S1082">
            <v>36021.117647058825</v>
          </cell>
          <cell r="T1082">
            <v>72000</v>
          </cell>
          <cell r="U1082">
            <v>28858</v>
          </cell>
          <cell r="V1082">
            <v>34150.588235294119</v>
          </cell>
          <cell r="W1082">
            <v>68300</v>
          </cell>
          <cell r="X1082">
            <v>70500</v>
          </cell>
        </row>
        <row r="1083">
          <cell r="B1083" t="str">
            <v>9R060211</v>
          </cell>
          <cell r="C1083" t="str">
            <v>完売</v>
          </cell>
          <cell r="D1083"/>
          <cell r="E1083">
            <v>0</v>
          </cell>
          <cell r="F1083" t="str">
            <v>ル・プティ・ムートン</v>
          </cell>
          <cell r="G1083">
            <v>2011</v>
          </cell>
          <cell r="H1083" t="str">
            <v>赤</v>
          </cell>
          <cell r="I1083" t="str">
            <v>ムートン(１級）</v>
          </cell>
          <cell r="J1083" t="str">
            <v>ポイヤック</v>
          </cell>
          <cell r="K1083">
            <v>750</v>
          </cell>
          <cell r="L1083" t="str">
            <v>セカンドラベル、８７－８９点</v>
          </cell>
          <cell r="M1083">
            <v>112</v>
          </cell>
          <cell r="N1083">
            <v>132</v>
          </cell>
          <cell r="O1083">
            <v>350</v>
          </cell>
          <cell r="P1083">
            <v>15194.536</v>
          </cell>
          <cell r="Q1083">
            <v>93.75</v>
          </cell>
          <cell r="R1083">
            <v>15438.286</v>
          </cell>
          <cell r="S1083">
            <v>18402.689411764706</v>
          </cell>
          <cell r="T1083">
            <v>36800</v>
          </cell>
          <cell r="U1083">
            <v>16189.75</v>
          </cell>
          <cell r="V1083">
            <v>19246.764705882353</v>
          </cell>
          <cell r="W1083">
            <v>38500</v>
          </cell>
          <cell r="X1083">
            <v>39000</v>
          </cell>
        </row>
        <row r="1084">
          <cell r="B1084" t="str">
            <v>9R066012</v>
          </cell>
          <cell r="C1084" t="str">
            <v>完売</v>
          </cell>
          <cell r="D1084"/>
          <cell r="E1084">
            <v>0</v>
          </cell>
          <cell r="F1084" t="str">
            <v>レ・グリフォン・ド・ピション・バロン</v>
          </cell>
          <cell r="G1084">
            <v>2012</v>
          </cell>
          <cell r="H1084" t="str">
            <v>赤</v>
          </cell>
          <cell r="I1084" t="str">
            <v>ピション・バロン(２級）</v>
          </cell>
          <cell r="J1084" t="str">
            <v>ポイヤック</v>
          </cell>
          <cell r="K1084">
            <v>750</v>
          </cell>
          <cell r="L1084" t="str">
            <v>セカンドラベル</v>
          </cell>
          <cell r="M1084">
            <v>25</v>
          </cell>
          <cell r="N1084">
            <v>132</v>
          </cell>
          <cell r="O1084">
            <v>350</v>
          </cell>
          <cell r="P1084">
            <v>3664.6</v>
          </cell>
          <cell r="Q1084">
            <v>93.75</v>
          </cell>
          <cell r="R1084">
            <v>3908.35</v>
          </cell>
          <cell r="S1084">
            <v>4838.0588235294117</v>
          </cell>
          <cell r="T1084">
            <v>9700</v>
          </cell>
          <cell r="U1084">
            <v>3487.71</v>
          </cell>
          <cell r="V1084">
            <v>4303.1882352941175</v>
          </cell>
          <cell r="W1084">
            <v>8600</v>
          </cell>
          <cell r="X1084">
            <v>9400</v>
          </cell>
        </row>
        <row r="1085">
          <cell r="B1085" t="str">
            <v>9R066014</v>
          </cell>
          <cell r="C1085" t="str">
            <v>完売</v>
          </cell>
          <cell r="D1085"/>
          <cell r="E1085">
            <v>0</v>
          </cell>
          <cell r="F1085" t="str">
            <v>レ・グリフォン・ド・ピション・バロン</v>
          </cell>
          <cell r="G1085">
            <v>2014</v>
          </cell>
          <cell r="H1085" t="str">
            <v>赤</v>
          </cell>
          <cell r="I1085" t="str">
            <v>ピション・バロン(２級）</v>
          </cell>
          <cell r="J1085" t="str">
            <v>ポイヤック</v>
          </cell>
          <cell r="K1085">
            <v>750</v>
          </cell>
          <cell r="L1085" t="str">
            <v>９１点</v>
          </cell>
          <cell r="M1085">
            <v>25</v>
          </cell>
          <cell r="N1085">
            <v>132</v>
          </cell>
          <cell r="O1085">
            <v>350</v>
          </cell>
          <cell r="P1085">
            <v>3664.6</v>
          </cell>
          <cell r="Q1085">
            <v>93.75</v>
          </cell>
          <cell r="R1085">
            <v>3908.35</v>
          </cell>
          <cell r="S1085">
            <v>4838.0588235294117</v>
          </cell>
          <cell r="T1085">
            <v>9700</v>
          </cell>
          <cell r="U1085">
            <v>3844.25</v>
          </cell>
          <cell r="V1085">
            <v>4722.6470588235297</v>
          </cell>
          <cell r="W1085">
            <v>9400</v>
          </cell>
          <cell r="X1085">
            <v>9500</v>
          </cell>
        </row>
        <row r="1086">
          <cell r="B1086" t="str">
            <v>9R060306</v>
          </cell>
          <cell r="C1086" t="str">
            <v>完売</v>
          </cell>
          <cell r="D1086"/>
          <cell r="E1086">
            <v>0</v>
          </cell>
          <cell r="F1086" t="str">
            <v>レ・ゾー･ド・ポンテ・カネ</v>
          </cell>
          <cell r="G1086">
            <v>2006</v>
          </cell>
          <cell r="H1086" t="str">
            <v>赤</v>
          </cell>
          <cell r="I1086" t="str">
            <v>ﾎﾟﾝﾃ・ｶﾈ（５級）</v>
          </cell>
          <cell r="J1086" t="str">
            <v>ポイヤック</v>
          </cell>
          <cell r="K1086">
            <v>750</v>
          </cell>
          <cell r="L1086" t="str">
            <v>セカンドラベル</v>
          </cell>
          <cell r="M1086">
            <v>14.95</v>
          </cell>
          <cell r="N1086">
            <v>132</v>
          </cell>
          <cell r="O1086">
            <v>350</v>
          </cell>
          <cell r="P1086">
            <v>2332.6935999999996</v>
          </cell>
          <cell r="Q1086">
            <v>93.75</v>
          </cell>
          <cell r="R1086">
            <v>2576.4435999999996</v>
          </cell>
          <cell r="S1086">
            <v>3271.1101176470584</v>
          </cell>
          <cell r="T1086">
            <v>6500</v>
          </cell>
          <cell r="U1086">
            <v>0</v>
          </cell>
          <cell r="V1086">
            <v>200</v>
          </cell>
          <cell r="W1086">
            <v>400</v>
          </cell>
          <cell r="X1086">
            <v>5800</v>
          </cell>
        </row>
        <row r="1087">
          <cell r="B1087" t="str">
            <v>9R060308</v>
          </cell>
          <cell r="C1087" t="str">
            <v>完売</v>
          </cell>
          <cell r="D1087"/>
          <cell r="E1087">
            <v>0</v>
          </cell>
          <cell r="F1087" t="str">
            <v>レ・ゾー･ド・ポンテ・カネ</v>
          </cell>
          <cell r="G1087">
            <v>2008</v>
          </cell>
          <cell r="H1087" t="str">
            <v>赤</v>
          </cell>
          <cell r="I1087" t="str">
            <v>ﾎﾟﾝﾃ・ｶﾈ（５級）</v>
          </cell>
          <cell r="J1087" t="str">
            <v>ポイヤック</v>
          </cell>
          <cell r="K1087">
            <v>750</v>
          </cell>
          <cell r="L1087" t="str">
            <v>セカンドラベル</v>
          </cell>
          <cell r="M1087">
            <v>18.399999999999999</v>
          </cell>
          <cell r="N1087">
            <v>132</v>
          </cell>
          <cell r="O1087">
            <v>350</v>
          </cell>
          <cell r="P1087">
            <v>2789.9151999999999</v>
          </cell>
          <cell r="Q1087">
            <v>93.75</v>
          </cell>
          <cell r="R1087">
            <v>3033.6651999999999</v>
          </cell>
          <cell r="S1087">
            <v>3809.0178823529413</v>
          </cell>
          <cell r="T1087">
            <v>7600</v>
          </cell>
          <cell r="U1087">
            <v>0</v>
          </cell>
          <cell r="V1087">
            <v>200</v>
          </cell>
          <cell r="W1087">
            <v>400</v>
          </cell>
          <cell r="X1087">
            <v>6200</v>
          </cell>
        </row>
        <row r="1088">
          <cell r="B1088" t="str">
            <v>9R063305</v>
          </cell>
          <cell r="C1088" t="str">
            <v>完売</v>
          </cell>
          <cell r="D1088"/>
          <cell r="E1088">
            <v>0</v>
          </cell>
          <cell r="F1088" t="str">
            <v>レ・ゾード・ランシュ・ムーサ</v>
          </cell>
          <cell r="G1088">
            <v>2005</v>
          </cell>
          <cell r="H1088" t="str">
            <v>赤</v>
          </cell>
          <cell r="I1088" t="str">
            <v>ランシュ・ムーサ（ﾎﾟｲﾔｯｸ5級）</v>
          </cell>
          <cell r="J1088" t="str">
            <v>ポイヤック</v>
          </cell>
          <cell r="K1088">
            <v>750</v>
          </cell>
          <cell r="L1088" t="str">
            <v>セカンドラベル</v>
          </cell>
          <cell r="M1088">
            <v>9.8000000000000007</v>
          </cell>
          <cell r="N1088">
            <v>132</v>
          </cell>
          <cell r="O1088">
            <v>350</v>
          </cell>
          <cell r="P1088">
            <v>1650.1744000000001</v>
          </cell>
          <cell r="Q1088">
            <v>93.75</v>
          </cell>
          <cell r="R1088">
            <v>1893.9244000000001</v>
          </cell>
          <cell r="S1088">
            <v>2468.1463529411767</v>
          </cell>
          <cell r="T1088">
            <v>4900</v>
          </cell>
          <cell r="U1088">
            <v>0</v>
          </cell>
          <cell r="V1088">
            <v>200</v>
          </cell>
          <cell r="W1088">
            <v>400</v>
          </cell>
          <cell r="X1088">
            <v>4400</v>
          </cell>
        </row>
        <row r="1089">
          <cell r="B1089" t="str">
            <v>9R060505</v>
          </cell>
          <cell r="C1089" t="str">
            <v>完売</v>
          </cell>
          <cell r="D1089"/>
          <cell r="E1089">
            <v>0</v>
          </cell>
          <cell r="F1089" t="str">
            <v>レ・フォール・ド・ラトゥール</v>
          </cell>
          <cell r="G1089">
            <v>2005</v>
          </cell>
          <cell r="H1089" t="str">
            <v>赤</v>
          </cell>
          <cell r="I1089" t="str">
            <v>ラトゥール(１級）</v>
          </cell>
          <cell r="J1089" t="str">
            <v>ポイヤック</v>
          </cell>
          <cell r="K1089">
            <v>750</v>
          </cell>
          <cell r="L1089" t="str">
            <v>セカンドラベル、９3/94点</v>
          </cell>
          <cell r="M1089">
            <v>230</v>
          </cell>
          <cell r="N1089">
            <v>132</v>
          </cell>
          <cell r="O1089">
            <v>350</v>
          </cell>
          <cell r="P1089">
            <v>30832.84</v>
          </cell>
          <cell r="Q1089">
            <v>93.75</v>
          </cell>
          <cell r="R1089">
            <v>31076.59</v>
          </cell>
          <cell r="S1089">
            <v>36800.694117647057</v>
          </cell>
          <cell r="T1089">
            <v>73600</v>
          </cell>
          <cell r="U1089">
            <v>29486.16</v>
          </cell>
          <cell r="V1089">
            <v>34889.599999999999</v>
          </cell>
          <cell r="W1089">
            <v>69800</v>
          </cell>
          <cell r="X1089">
            <v>72000</v>
          </cell>
        </row>
        <row r="1090">
          <cell r="B1090" t="str">
            <v>9R060510</v>
          </cell>
          <cell r="C1090" t="str">
            <v>完売</v>
          </cell>
          <cell r="D1090"/>
          <cell r="E1090">
            <v>0</v>
          </cell>
          <cell r="F1090" t="str">
            <v>レ・フォール・ド・ラトゥール</v>
          </cell>
          <cell r="G1090">
            <v>2010</v>
          </cell>
          <cell r="H1090" t="str">
            <v>赤</v>
          </cell>
          <cell r="I1090" t="str">
            <v>ラトゥール(１級）</v>
          </cell>
          <cell r="J1090" t="str">
            <v>ポイヤック</v>
          </cell>
          <cell r="K1090">
            <v>750</v>
          </cell>
          <cell r="L1090" t="str">
            <v>92-95点</v>
          </cell>
          <cell r="M1090">
            <v>195</v>
          </cell>
          <cell r="N1090">
            <v>132</v>
          </cell>
          <cell r="O1090">
            <v>350</v>
          </cell>
          <cell r="P1090">
            <v>26194.36</v>
          </cell>
          <cell r="Q1090">
            <v>93.75</v>
          </cell>
          <cell r="R1090">
            <v>26438.11</v>
          </cell>
          <cell r="S1090">
            <v>31343.658823529415</v>
          </cell>
          <cell r="T1090">
            <v>62700</v>
          </cell>
          <cell r="U1090">
            <v>24538</v>
          </cell>
          <cell r="V1090">
            <v>29068.235294117647</v>
          </cell>
          <cell r="W1090">
            <v>58100</v>
          </cell>
          <cell r="X1090">
            <v>60500</v>
          </cell>
        </row>
        <row r="1091">
          <cell r="B1091" t="str">
            <v>9R060512</v>
          </cell>
          <cell r="C1091" t="str">
            <v>完売</v>
          </cell>
          <cell r="D1091"/>
          <cell r="E1091">
            <v>0</v>
          </cell>
          <cell r="F1091" t="str">
            <v>レ・フォール・ド・ラトゥール</v>
          </cell>
          <cell r="G1091">
            <v>2012</v>
          </cell>
          <cell r="H1091" t="str">
            <v>赤</v>
          </cell>
          <cell r="I1091" t="str">
            <v>ラトゥール(１級）</v>
          </cell>
          <cell r="J1091" t="str">
            <v>ポイヤック</v>
          </cell>
          <cell r="K1091">
            <v>750</v>
          </cell>
          <cell r="L1091" t="str">
            <v>９０点</v>
          </cell>
          <cell r="M1091">
            <v>163.30000000000001</v>
          </cell>
          <cell r="N1091">
            <v>132</v>
          </cell>
          <cell r="O1091">
            <v>350</v>
          </cell>
          <cell r="P1091">
            <v>21993.222400000002</v>
          </cell>
          <cell r="Q1091">
            <v>93.75</v>
          </cell>
          <cell r="R1091">
            <v>22236.972400000002</v>
          </cell>
          <cell r="S1091">
            <v>26401.144000000004</v>
          </cell>
          <cell r="T1091">
            <v>52800</v>
          </cell>
          <cell r="U1091">
            <v>20545.55</v>
          </cell>
          <cell r="V1091">
            <v>24371.235294117647</v>
          </cell>
          <cell r="W1091">
            <v>48700</v>
          </cell>
          <cell r="X1091">
            <v>51500</v>
          </cell>
        </row>
        <row r="1092">
          <cell r="B1092" t="str">
            <v>9R060514</v>
          </cell>
          <cell r="C1092">
            <v>11</v>
          </cell>
          <cell r="D1092"/>
          <cell r="E1092">
            <v>11</v>
          </cell>
          <cell r="F1092" t="str">
            <v>レ・フォール・ド・ラトゥール</v>
          </cell>
          <cell r="G1092" t="str">
            <v>2014</v>
          </cell>
          <cell r="H1092" t="str">
            <v>赤</v>
          </cell>
          <cell r="I1092" t="str">
            <v>ラトゥール(１級）</v>
          </cell>
          <cell r="J1092" t="str">
            <v>ポイヤック</v>
          </cell>
          <cell r="K1092">
            <v>750</v>
          </cell>
          <cell r="L1092" t="str">
            <v>WS92</v>
          </cell>
          <cell r="M1092">
            <v>160</v>
          </cell>
          <cell r="N1092">
            <v>132</v>
          </cell>
          <cell r="O1092">
            <v>350</v>
          </cell>
          <cell r="P1092">
            <v>21555.88</v>
          </cell>
          <cell r="Q1092">
            <v>93.75</v>
          </cell>
          <cell r="R1092">
            <v>21799.63</v>
          </cell>
          <cell r="S1092">
            <v>25886.623529411765</v>
          </cell>
          <cell r="T1092">
            <v>51800</v>
          </cell>
          <cell r="U1092">
            <v>21427</v>
          </cell>
          <cell r="V1092">
            <v>25408.235294117647</v>
          </cell>
          <cell r="W1092">
            <v>50800</v>
          </cell>
          <cell r="X1092">
            <v>54300</v>
          </cell>
        </row>
        <row r="1093">
          <cell r="B1093" t="str">
            <v>9R063509</v>
          </cell>
          <cell r="C1093" t="str">
            <v>完売</v>
          </cell>
          <cell r="D1093"/>
          <cell r="E1093">
            <v>0</v>
          </cell>
          <cell r="F1093" t="str">
            <v>レ・フォール・ド・ラトゥール【ハーフ】</v>
          </cell>
          <cell r="G1093">
            <v>2009</v>
          </cell>
          <cell r="H1093" t="str">
            <v>赤</v>
          </cell>
          <cell r="I1093" t="str">
            <v>ラトゥール(１級）</v>
          </cell>
          <cell r="J1093" t="str">
            <v>ポイヤック</v>
          </cell>
          <cell r="K1093">
            <v>375</v>
          </cell>
          <cell r="L1093" t="str">
            <v>95点</v>
          </cell>
          <cell r="M1093">
            <v>103</v>
          </cell>
          <cell r="N1093">
            <v>132</v>
          </cell>
          <cell r="O1093">
            <v>175</v>
          </cell>
          <cell r="P1093">
            <v>13826.084000000001</v>
          </cell>
          <cell r="Q1093">
            <v>46.875</v>
          </cell>
          <cell r="R1093">
            <v>13992.959000000001</v>
          </cell>
          <cell r="S1093">
            <v>16702.304705882354</v>
          </cell>
          <cell r="T1093">
            <v>33400</v>
          </cell>
          <cell r="U1093">
            <v>13236.57</v>
          </cell>
          <cell r="V1093">
            <v>15772.435294117648</v>
          </cell>
          <cell r="W1093">
            <v>31500</v>
          </cell>
          <cell r="X1093">
            <v>30600</v>
          </cell>
        </row>
        <row r="1094">
          <cell r="B1094" t="str">
            <v>9R063515</v>
          </cell>
          <cell r="C1094">
            <v>2</v>
          </cell>
          <cell r="D1094"/>
          <cell r="E1094">
            <v>2</v>
          </cell>
          <cell r="F1094" t="str">
            <v>レ・フォール・ド・ラトゥール【ハーフ】</v>
          </cell>
          <cell r="G1094">
            <v>2015</v>
          </cell>
          <cell r="H1094" t="str">
            <v>赤</v>
          </cell>
          <cell r="I1094" t="str">
            <v>ラトゥール(１級）</v>
          </cell>
          <cell r="J1094" t="str">
            <v>ポイヤック</v>
          </cell>
          <cell r="K1094">
            <v>375</v>
          </cell>
          <cell r="L1094" t="str">
            <v>WA94</v>
          </cell>
          <cell r="M1094">
            <v>85</v>
          </cell>
          <cell r="N1094">
            <v>132</v>
          </cell>
          <cell r="O1094">
            <v>175</v>
          </cell>
          <cell r="P1094">
            <v>11440.58</v>
          </cell>
          <cell r="Q1094">
            <v>46.875</v>
          </cell>
          <cell r="R1094">
            <v>11607.455</v>
          </cell>
          <cell r="S1094">
            <v>13895.829411764706</v>
          </cell>
          <cell r="T1094">
            <v>27800</v>
          </cell>
          <cell r="U1094">
            <v>11637.25</v>
          </cell>
          <cell r="V1094">
            <v>13890.882352941177</v>
          </cell>
          <cell r="W1094">
            <v>27800</v>
          </cell>
          <cell r="X1094">
            <v>29100</v>
          </cell>
        </row>
        <row r="1095">
          <cell r="B1095" t="str">
            <v>9R060610</v>
          </cell>
          <cell r="C1095">
            <v>6</v>
          </cell>
          <cell r="D1095"/>
          <cell r="E1095">
            <v>6</v>
          </cell>
          <cell r="F1095" t="str">
            <v>レゼルヴ・ド・ラ・コンテス</v>
          </cell>
          <cell r="G1095">
            <v>2010</v>
          </cell>
          <cell r="H1095" t="str">
            <v>赤</v>
          </cell>
          <cell r="I1095" t="str">
            <v>ピション・ラランド(２級）</v>
          </cell>
          <cell r="J1095" t="str">
            <v>ポイヤック</v>
          </cell>
          <cell r="K1095">
            <v>750</v>
          </cell>
          <cell r="L1095"/>
          <cell r="M1095">
            <v>42</v>
          </cell>
          <cell r="N1095">
            <v>132</v>
          </cell>
          <cell r="O1095">
            <v>350</v>
          </cell>
          <cell r="P1095">
            <v>5917.576</v>
          </cell>
          <cell r="Q1095">
            <v>93.75</v>
          </cell>
          <cell r="R1095">
            <v>6161.326</v>
          </cell>
          <cell r="S1095">
            <v>7488.6188235294121</v>
          </cell>
          <cell r="T1095">
            <v>15000</v>
          </cell>
          <cell r="U1095">
            <v>6225.25</v>
          </cell>
          <cell r="V1095">
            <v>7523.8235294117649</v>
          </cell>
          <cell r="W1095">
            <v>15000</v>
          </cell>
          <cell r="X1095">
            <v>15600</v>
          </cell>
        </row>
        <row r="1096">
          <cell r="B1096" t="str">
            <v>9R060615</v>
          </cell>
          <cell r="C1096" t="str">
            <v>完売</v>
          </cell>
          <cell r="D1096"/>
          <cell r="E1096">
            <v>0</v>
          </cell>
          <cell r="F1096" t="str">
            <v>レゼルヴ・ド・ラ・コンテス</v>
          </cell>
          <cell r="G1096">
            <v>2015</v>
          </cell>
          <cell r="H1096" t="str">
            <v>赤</v>
          </cell>
          <cell r="I1096" t="str">
            <v>ピション・ラランド(２級）</v>
          </cell>
          <cell r="J1096" t="str">
            <v>ポイヤック</v>
          </cell>
          <cell r="K1096">
            <v>750</v>
          </cell>
          <cell r="L1096" t="str">
            <v>90点</v>
          </cell>
          <cell r="M1096">
            <v>31.4</v>
          </cell>
          <cell r="N1096">
            <v>132</v>
          </cell>
          <cell r="O1096">
            <v>350</v>
          </cell>
          <cell r="P1096">
            <v>4512.7791999999999</v>
          </cell>
          <cell r="Q1096">
            <v>93.75</v>
          </cell>
          <cell r="R1096">
            <v>4756.5291999999999</v>
          </cell>
          <cell r="S1096">
            <v>5835.9167058823532</v>
          </cell>
          <cell r="T1096">
            <v>11700</v>
          </cell>
          <cell r="U1096">
            <v>3978.81</v>
          </cell>
          <cell r="V1096">
            <v>4880.9529411764706</v>
          </cell>
          <cell r="W1096">
            <v>9800</v>
          </cell>
          <cell r="X1096">
            <v>10900</v>
          </cell>
        </row>
        <row r="1097">
          <cell r="B1097" t="str">
            <v>9R066412</v>
          </cell>
          <cell r="C1097" t="str">
            <v>完売</v>
          </cell>
          <cell r="D1097"/>
          <cell r="E1097">
            <v>0</v>
          </cell>
          <cell r="F1097" t="str">
            <v>レゼルヴ・ド・ラ・コンテス【ハーフ】</v>
          </cell>
          <cell r="G1097">
            <v>2012</v>
          </cell>
          <cell r="H1097" t="str">
            <v>赤</v>
          </cell>
          <cell r="I1097" t="str">
            <v>ポイヤック</v>
          </cell>
          <cell r="J1097" t="str">
            <v>ポイヤック</v>
          </cell>
          <cell r="K1097">
            <v>375</v>
          </cell>
          <cell r="L1097"/>
          <cell r="M1097">
            <v>10.9</v>
          </cell>
          <cell r="N1097">
            <v>132</v>
          </cell>
          <cell r="O1097">
            <v>175</v>
          </cell>
          <cell r="P1097">
            <v>1620.2552000000001</v>
          </cell>
          <cell r="Q1097">
            <v>46.875</v>
          </cell>
          <cell r="R1097">
            <v>1787.1302000000001</v>
          </cell>
          <cell r="S1097">
            <v>2342.506117647059</v>
          </cell>
          <cell r="T1097">
            <v>4700</v>
          </cell>
          <cell r="U1097">
            <v>2087.5</v>
          </cell>
          <cell r="V1097">
            <v>2655.8823529411766</v>
          </cell>
          <cell r="W1097">
            <v>5300</v>
          </cell>
          <cell r="X1097">
            <v>4100</v>
          </cell>
        </row>
        <row r="1098">
          <cell r="B1098" t="str">
            <v>9R067306</v>
          </cell>
          <cell r="C1098" t="str">
            <v>完売</v>
          </cell>
          <cell r="D1098"/>
          <cell r="E1098">
            <v>0</v>
          </cell>
          <cell r="F1098" t="str">
            <v>レゼルヴ・ド・ラ・コンテス【マグナム】</v>
          </cell>
          <cell r="G1098">
            <v>2006</v>
          </cell>
          <cell r="H1098" t="str">
            <v>赤</v>
          </cell>
          <cell r="I1098" t="str">
            <v>ピション・ラランド(２級）</v>
          </cell>
          <cell r="J1098" t="str">
            <v>ポイヤック</v>
          </cell>
          <cell r="K1098">
            <v>1500</v>
          </cell>
          <cell r="L1098" t="str">
            <v>91点</v>
          </cell>
          <cell r="M1098">
            <v>83.7</v>
          </cell>
          <cell r="N1098">
            <v>132</v>
          </cell>
          <cell r="O1098">
            <v>700</v>
          </cell>
          <cell r="P1098">
            <v>11795.393599999999</v>
          </cell>
          <cell r="Q1098">
            <v>187.5</v>
          </cell>
          <cell r="R1098">
            <v>12192.893599999999</v>
          </cell>
          <cell r="S1098">
            <v>14584.580705882352</v>
          </cell>
          <cell r="T1098">
            <v>29200</v>
          </cell>
          <cell r="U1098">
            <v>10238.16</v>
          </cell>
          <cell r="V1098">
            <v>12244.89411764706</v>
          </cell>
          <cell r="W1098">
            <v>24500</v>
          </cell>
          <cell r="X1098">
            <v>26800</v>
          </cell>
        </row>
        <row r="1099">
          <cell r="B1099" t="str">
            <v>9R294909</v>
          </cell>
          <cell r="C1099" t="str">
            <v>完売</v>
          </cell>
          <cell r="D1099"/>
          <cell r="E1099">
            <v>0</v>
          </cell>
          <cell r="F1099" t="str">
            <v>Ch.ヴュー・マイエ</v>
          </cell>
          <cell r="G1099">
            <v>2009</v>
          </cell>
          <cell r="H1099" t="str">
            <v>赤</v>
          </cell>
          <cell r="I1099"/>
          <cell r="J1099" t="str">
            <v>ポムロール</v>
          </cell>
          <cell r="K1099">
            <v>750</v>
          </cell>
          <cell r="L1099" t="str">
            <v>８９－９１点</v>
          </cell>
          <cell r="M1099">
            <v>22.2</v>
          </cell>
          <cell r="N1099">
            <v>132</v>
          </cell>
          <cell r="O1099">
            <v>350</v>
          </cell>
          <cell r="P1099">
            <v>3293.5216</v>
          </cell>
          <cell r="Q1099">
            <v>93.75</v>
          </cell>
          <cell r="R1099">
            <v>3537.2716</v>
          </cell>
          <cell r="S1099">
            <v>4401.4960000000001</v>
          </cell>
          <cell r="T1099">
            <v>8800</v>
          </cell>
          <cell r="U1099">
            <v>0</v>
          </cell>
          <cell r="V1099">
            <v>200</v>
          </cell>
          <cell r="W1099">
            <v>400</v>
          </cell>
          <cell r="X1099">
            <v>7100</v>
          </cell>
        </row>
        <row r="1100">
          <cell r="B1100" t="str">
            <v>9R290703</v>
          </cell>
          <cell r="C1100" t="str">
            <v>完売</v>
          </cell>
          <cell r="D1100"/>
          <cell r="E1100">
            <v>0</v>
          </cell>
          <cell r="F1100" t="str">
            <v>Ch.オザンナ</v>
          </cell>
          <cell r="G1100">
            <v>2003</v>
          </cell>
          <cell r="H1100" t="str">
            <v>赤</v>
          </cell>
          <cell r="I1100" t="str">
            <v>クリスチャン・ムエックス</v>
          </cell>
          <cell r="J1100" t="str">
            <v>ポムロール</v>
          </cell>
          <cell r="K1100">
            <v>750</v>
          </cell>
          <cell r="L1100" t="str">
            <v>９０－９４点</v>
          </cell>
          <cell r="M1100">
            <v>75</v>
          </cell>
          <cell r="N1100">
            <v>132</v>
          </cell>
          <cell r="O1100">
            <v>350</v>
          </cell>
          <cell r="P1100">
            <v>10291</v>
          </cell>
          <cell r="Q1100">
            <v>93.75</v>
          </cell>
          <cell r="R1100">
            <v>10534.75</v>
          </cell>
          <cell r="S1100">
            <v>12633.823529411766</v>
          </cell>
          <cell r="T1100">
            <v>25300</v>
          </cell>
          <cell r="U1100">
            <v>0</v>
          </cell>
          <cell r="V1100">
            <v>200</v>
          </cell>
          <cell r="W1100">
            <v>400</v>
          </cell>
          <cell r="X1100">
            <v>29000</v>
          </cell>
        </row>
        <row r="1101">
          <cell r="B1101" t="str">
            <v>9R290814</v>
          </cell>
          <cell r="C1101" t="str">
            <v>完売</v>
          </cell>
          <cell r="D1101"/>
          <cell r="E1101">
            <v>0</v>
          </cell>
          <cell r="F1101" t="str">
            <v>Ch.ガザン</v>
          </cell>
          <cell r="G1101">
            <v>2014</v>
          </cell>
          <cell r="H1101" t="str">
            <v>赤</v>
          </cell>
          <cell r="I1101" t="str">
            <v/>
          </cell>
          <cell r="J1101" t="str">
            <v>ポムロール</v>
          </cell>
          <cell r="K1101">
            <v>750</v>
          </cell>
          <cell r="L1101" t="str">
            <v>94点</v>
          </cell>
          <cell r="M1101">
            <v>55</v>
          </cell>
          <cell r="N1101">
            <v>132</v>
          </cell>
          <cell r="O1101">
            <v>350</v>
          </cell>
          <cell r="P1101">
            <v>7640.44</v>
          </cell>
          <cell r="Q1101">
            <v>93.75</v>
          </cell>
          <cell r="R1101">
            <v>7884.19</v>
          </cell>
          <cell r="S1101">
            <v>9515.5176470588231</v>
          </cell>
          <cell r="T1101">
            <v>19000</v>
          </cell>
          <cell r="U1101">
            <v>7320.5</v>
          </cell>
          <cell r="V1101">
            <v>8812.3529411764703</v>
          </cell>
          <cell r="W1101">
            <v>17600</v>
          </cell>
          <cell r="X1101">
            <v>18200</v>
          </cell>
        </row>
        <row r="1102">
          <cell r="B1102" t="str">
            <v>9R290815</v>
          </cell>
          <cell r="C1102" t="str">
            <v>完売</v>
          </cell>
          <cell r="D1102"/>
          <cell r="E1102">
            <v>0</v>
          </cell>
          <cell r="F1102" t="str">
            <v>Ch.ガザン</v>
          </cell>
          <cell r="G1102">
            <v>2015</v>
          </cell>
          <cell r="H1102" t="str">
            <v>赤</v>
          </cell>
          <cell r="I1102" t="str">
            <v/>
          </cell>
          <cell r="J1102" t="str">
            <v>ポムロール</v>
          </cell>
          <cell r="K1102">
            <v>750</v>
          </cell>
          <cell r="L1102" t="str">
            <v>93点</v>
          </cell>
          <cell r="M1102">
            <v>58</v>
          </cell>
          <cell r="N1102">
            <v>132</v>
          </cell>
          <cell r="O1102">
            <v>350</v>
          </cell>
          <cell r="P1102">
            <v>8038.0240000000003</v>
          </cell>
          <cell r="Q1102">
            <v>93.75</v>
          </cell>
          <cell r="R1102">
            <v>8281.7740000000013</v>
          </cell>
          <cell r="S1102">
            <v>9983.2635294117663</v>
          </cell>
          <cell r="T1102">
            <v>20000</v>
          </cell>
          <cell r="U1102">
            <v>7337</v>
          </cell>
          <cell r="V1102">
            <v>8831.7647058823532</v>
          </cell>
          <cell r="W1102">
            <v>17700</v>
          </cell>
          <cell r="X1102">
            <v>19600</v>
          </cell>
        </row>
        <row r="1103">
          <cell r="B1103" t="str">
            <v>9R297602</v>
          </cell>
          <cell r="C1103">
            <v>51</v>
          </cell>
          <cell r="D1103" t="str">
            <v>NEW</v>
          </cell>
          <cell r="E1103">
            <v>60</v>
          </cell>
          <cell r="F1103" t="str">
            <v>Ch.カノン・シェニョー</v>
          </cell>
          <cell r="G1103">
            <v>2002</v>
          </cell>
          <cell r="H1103" t="str">
            <v>赤</v>
          </cell>
          <cell r="I1103" t="str">
            <v/>
          </cell>
          <cell r="J1103" t="str">
            <v>ポムロール</v>
          </cell>
          <cell r="K1103">
            <v>750</v>
          </cell>
          <cell r="L1103" t="str">
            <v xml:space="preserve">    </v>
          </cell>
          <cell r="M1103">
            <v>13.95</v>
          </cell>
          <cell r="N1103">
            <v>132</v>
          </cell>
          <cell r="O1103">
            <v>350</v>
          </cell>
          <cell r="P1103">
            <v>2200.1655999999998</v>
          </cell>
          <cell r="Q1103">
            <v>93.75</v>
          </cell>
          <cell r="R1103">
            <v>2443.9155999999998</v>
          </cell>
          <cell r="S1103">
            <v>3115.1948235294117</v>
          </cell>
          <cell r="T1103">
            <v>6200</v>
          </cell>
          <cell r="U1103">
            <v>2633.51</v>
          </cell>
          <cell r="V1103">
            <v>3298.2470588235296</v>
          </cell>
          <cell r="W1103">
            <v>6600</v>
          </cell>
          <cell r="X1103">
            <v>6900</v>
          </cell>
        </row>
        <row r="1104">
          <cell r="B1104" t="str">
            <v>9R295710</v>
          </cell>
          <cell r="C1104" t="str">
            <v>完売</v>
          </cell>
          <cell r="D1104"/>
          <cell r="E1104">
            <v>0</v>
          </cell>
          <cell r="F1104" t="str">
            <v>Ch.グイヨ・クローゼル</v>
          </cell>
          <cell r="G1104">
            <v>2010</v>
          </cell>
          <cell r="H1104" t="str">
            <v>赤</v>
          </cell>
          <cell r="I1104" t="str">
            <v>ル・パンに隣接</v>
          </cell>
          <cell r="J1104" t="str">
            <v>ポムロール</v>
          </cell>
          <cell r="K1104">
            <v>750</v>
          </cell>
          <cell r="L1104"/>
          <cell r="M1104">
            <v>31.1</v>
          </cell>
          <cell r="N1104">
            <v>132</v>
          </cell>
          <cell r="O1104">
            <v>350</v>
          </cell>
          <cell r="P1104">
            <v>4473.0208000000002</v>
          </cell>
          <cell r="Q1104">
            <v>93.75</v>
          </cell>
          <cell r="R1104">
            <v>4716.7708000000002</v>
          </cell>
          <cell r="S1104">
            <v>5789.1421176470594</v>
          </cell>
          <cell r="T1104">
            <v>11600</v>
          </cell>
          <cell r="U1104">
            <v>4526</v>
          </cell>
          <cell r="V1104">
            <v>5524.7058823529414</v>
          </cell>
          <cell r="W1104">
            <v>11000</v>
          </cell>
          <cell r="X1104">
            <v>11400</v>
          </cell>
        </row>
        <row r="1105">
          <cell r="B1105" t="str">
            <v>9R295718</v>
          </cell>
          <cell r="C1105">
            <v>5</v>
          </cell>
          <cell r="D1105"/>
          <cell r="E1105">
            <v>5</v>
          </cell>
          <cell r="F1105" t="str">
            <v>Ch.グイヨ・クローゼル</v>
          </cell>
          <cell r="G1105">
            <v>2018</v>
          </cell>
          <cell r="H1105" t="str">
            <v>赤</v>
          </cell>
          <cell r="I1105"/>
          <cell r="J1105" t="str">
            <v>ポムロール</v>
          </cell>
          <cell r="K1105">
            <v>750</v>
          </cell>
          <cell r="L1105"/>
          <cell r="M1105">
            <v>50</v>
          </cell>
          <cell r="N1105">
            <v>132</v>
          </cell>
          <cell r="O1105">
            <v>350</v>
          </cell>
          <cell r="P1105">
            <v>6977.8</v>
          </cell>
          <cell r="Q1105">
            <v>93.75</v>
          </cell>
          <cell r="R1105">
            <v>7221.55</v>
          </cell>
          <cell r="S1105">
            <v>8735.9411764705892</v>
          </cell>
          <cell r="T1105">
            <v>17500</v>
          </cell>
          <cell r="U1105">
            <v>7271.6</v>
          </cell>
          <cell r="V1105">
            <v>8754.8235294117658</v>
          </cell>
          <cell r="W1105">
            <v>17500</v>
          </cell>
          <cell r="X1105">
            <v>18200</v>
          </cell>
        </row>
        <row r="1106">
          <cell r="B1106" t="str">
            <v>9R290999</v>
          </cell>
          <cell r="C1106">
            <v>24</v>
          </cell>
          <cell r="D1106" t="str">
            <v>NEW</v>
          </cell>
          <cell r="E1106">
            <v>24</v>
          </cell>
          <cell r="F1106" t="str">
            <v>Ch.クリネ</v>
          </cell>
          <cell r="G1106">
            <v>1999</v>
          </cell>
          <cell r="H1106" t="str">
            <v>赤</v>
          </cell>
          <cell r="I1106" t="str">
            <v>ｼﾞｬﾝ・ﾐｼｪﾙ・ｱﾙｺｰﾄ</v>
          </cell>
          <cell r="J1106" t="str">
            <v>ポムロール</v>
          </cell>
          <cell r="K1106">
            <v>750</v>
          </cell>
          <cell r="L1106" t="str">
            <v xml:space="preserve">WA88    </v>
          </cell>
          <cell r="M1106">
            <v>85</v>
          </cell>
          <cell r="N1106">
            <v>132</v>
          </cell>
          <cell r="O1106">
            <v>350</v>
          </cell>
          <cell r="P1106">
            <v>11616.28</v>
          </cell>
          <cell r="Q1106">
            <v>93.75</v>
          </cell>
          <cell r="R1106">
            <v>11860.03</v>
          </cell>
          <cell r="S1106">
            <v>14192.976470588237</v>
          </cell>
          <cell r="T1106">
            <v>28400</v>
          </cell>
          <cell r="U1106">
            <v>11906.2</v>
          </cell>
          <cell r="V1106">
            <v>14207.294117647059</v>
          </cell>
          <cell r="W1106">
            <v>28400</v>
          </cell>
          <cell r="X1106">
            <v>29400</v>
          </cell>
        </row>
        <row r="1107">
          <cell r="B1107" t="str">
            <v>9R290900</v>
          </cell>
          <cell r="C1107" t="str">
            <v>完売</v>
          </cell>
          <cell r="D1107"/>
          <cell r="E1107">
            <v>0</v>
          </cell>
          <cell r="F1107" t="str">
            <v>Ch.クリネ</v>
          </cell>
          <cell r="G1107">
            <v>2000</v>
          </cell>
          <cell r="H1107" t="str">
            <v>赤</v>
          </cell>
          <cell r="I1107" t="str">
            <v>ｼﾞｬﾝ・ﾐｼｪﾙ・ｱﾙｺｰﾄ</v>
          </cell>
          <cell r="J1107" t="str">
            <v>ポムロール</v>
          </cell>
          <cell r="K1107">
            <v>750</v>
          </cell>
          <cell r="L1107" t="str">
            <v>93点</v>
          </cell>
          <cell r="M1107">
            <v>119</v>
          </cell>
          <cell r="N1107">
            <v>132</v>
          </cell>
          <cell r="O1107">
            <v>350</v>
          </cell>
          <cell r="P1107">
            <v>16122.232</v>
          </cell>
          <cell r="Q1107">
            <v>93.75</v>
          </cell>
          <cell r="R1107">
            <v>16365.982</v>
          </cell>
          <cell r="S1107">
            <v>19494.096470588236</v>
          </cell>
          <cell r="T1107">
            <v>39000</v>
          </cell>
          <cell r="U1107">
            <v>14414.5</v>
          </cell>
          <cell r="V1107">
            <v>17158.235294117647</v>
          </cell>
          <cell r="W1107">
            <v>34300</v>
          </cell>
          <cell r="X1107">
            <v>36200</v>
          </cell>
        </row>
        <row r="1108">
          <cell r="B1108" t="str">
            <v>9R290913</v>
          </cell>
          <cell r="C1108" t="str">
            <v>完売</v>
          </cell>
          <cell r="D1108"/>
          <cell r="E1108">
            <v>0</v>
          </cell>
          <cell r="F1108" t="str">
            <v>Ch.クリネ</v>
          </cell>
          <cell r="G1108">
            <v>2013</v>
          </cell>
          <cell r="H1108" t="str">
            <v>赤</v>
          </cell>
          <cell r="I1108" t="str">
            <v>ｼﾞｬﾝ・ﾐｼｪﾙ・ｱﾙｺｰﾄ</v>
          </cell>
          <cell r="J1108" t="str">
            <v>ポムロール</v>
          </cell>
          <cell r="K1108">
            <v>750</v>
          </cell>
          <cell r="L1108" t="str">
            <v>91-93点</v>
          </cell>
          <cell r="M1108">
            <v>42</v>
          </cell>
          <cell r="N1108">
            <v>132</v>
          </cell>
          <cell r="O1108">
            <v>350</v>
          </cell>
          <cell r="P1108">
            <v>5917.576</v>
          </cell>
          <cell r="Q1108">
            <v>93.75</v>
          </cell>
          <cell r="R1108">
            <v>6161.326</v>
          </cell>
          <cell r="S1108">
            <v>7488.6188235294121</v>
          </cell>
          <cell r="T1108">
            <v>15000</v>
          </cell>
          <cell r="U1108">
            <v>5629.6</v>
          </cell>
          <cell r="V1108">
            <v>6823.0588235294126</v>
          </cell>
          <cell r="W1108">
            <v>13600</v>
          </cell>
          <cell r="X1108">
            <v>15000</v>
          </cell>
        </row>
        <row r="1109">
          <cell r="B1109" t="str">
            <v>9R295810</v>
          </cell>
          <cell r="C1109" t="str">
            <v>完売</v>
          </cell>
          <cell r="D1109"/>
          <cell r="E1109">
            <v>0</v>
          </cell>
          <cell r="F1109" t="str">
            <v>Ch.サクレ・クール</v>
          </cell>
          <cell r="G1109">
            <v>2010</v>
          </cell>
          <cell r="H1109" t="str">
            <v>赤</v>
          </cell>
          <cell r="I1109" t="str">
            <v>J.P.ジャニュイクス</v>
          </cell>
          <cell r="J1109" t="str">
            <v>ポムロール</v>
          </cell>
          <cell r="K1109">
            <v>750</v>
          </cell>
          <cell r="L1109"/>
          <cell r="M1109">
            <v>23</v>
          </cell>
          <cell r="N1109">
            <v>132</v>
          </cell>
          <cell r="O1109">
            <v>350</v>
          </cell>
          <cell r="P1109">
            <v>3399.5439999999999</v>
          </cell>
          <cell r="Q1109">
            <v>93.75</v>
          </cell>
          <cell r="R1109">
            <v>3643.2939999999999</v>
          </cell>
          <cell r="S1109">
            <v>4526.2282352941174</v>
          </cell>
          <cell r="T1109">
            <v>9100</v>
          </cell>
          <cell r="U1109">
            <v>3451.33</v>
          </cell>
          <cell r="V1109">
            <v>4260.3882352941182</v>
          </cell>
          <cell r="W1109">
            <v>8500</v>
          </cell>
          <cell r="X1109">
            <v>8700</v>
          </cell>
        </row>
        <row r="1110">
          <cell r="B1110" t="str">
            <v>9R296195</v>
          </cell>
          <cell r="C1110" t="str">
            <v>完売</v>
          </cell>
          <cell r="D1110"/>
          <cell r="E1110">
            <v>0</v>
          </cell>
          <cell r="F1110" t="str">
            <v>Ch.セルタン・ジロー【マグナム】</v>
          </cell>
          <cell r="G1110">
            <v>1995</v>
          </cell>
          <cell r="H1110" t="str">
            <v>赤</v>
          </cell>
          <cell r="I1110" t="str">
            <v>ポムロール</v>
          </cell>
          <cell r="J1110" t="str">
            <v>ポムロール</v>
          </cell>
          <cell r="K1110">
            <v>1500</v>
          </cell>
          <cell r="L1110"/>
          <cell r="M1110">
            <v>61</v>
          </cell>
          <cell r="N1110">
            <v>132</v>
          </cell>
          <cell r="O1110">
            <v>700</v>
          </cell>
          <cell r="P1110">
            <v>8787.0079999999998</v>
          </cell>
          <cell r="Q1110">
            <v>187.5</v>
          </cell>
          <cell r="R1110">
            <v>9184.5079999999998</v>
          </cell>
          <cell r="S1110">
            <v>11045.303529411765</v>
          </cell>
          <cell r="T1110">
            <v>22100</v>
          </cell>
          <cell r="U1110">
            <v>8283.66</v>
          </cell>
          <cell r="V1110">
            <v>9945.4823529411769</v>
          </cell>
          <cell r="W1110">
            <v>19900</v>
          </cell>
          <cell r="X1110">
            <v>22000</v>
          </cell>
        </row>
        <row r="1111">
          <cell r="B1111" t="str">
            <v>9R291401</v>
          </cell>
          <cell r="C1111" t="str">
            <v>完売</v>
          </cell>
          <cell r="D1111"/>
          <cell r="E1111">
            <v>0</v>
          </cell>
          <cell r="F1111" t="str">
            <v>Ch.セルタン・ド・メイ</v>
          </cell>
          <cell r="G1111">
            <v>2001</v>
          </cell>
          <cell r="H1111" t="str">
            <v>赤</v>
          </cell>
          <cell r="I1111"/>
          <cell r="J1111" t="str">
            <v>ポムロール</v>
          </cell>
          <cell r="K1111">
            <v>750</v>
          </cell>
          <cell r="L1111"/>
          <cell r="M1111">
            <v>55.08</v>
          </cell>
          <cell r="N1111">
            <v>132</v>
          </cell>
          <cell r="O1111">
            <v>350</v>
          </cell>
          <cell r="P1111">
            <v>7651.0422399999998</v>
          </cell>
          <cell r="Q1111">
            <v>93.75</v>
          </cell>
          <cell r="R1111">
            <v>7894.7922399999998</v>
          </cell>
          <cell r="S1111">
            <v>9527.9908705882353</v>
          </cell>
          <cell r="T1111">
            <v>19100</v>
          </cell>
          <cell r="U1111">
            <v>5726.83</v>
          </cell>
          <cell r="V1111">
            <v>6937.4470588235299</v>
          </cell>
          <cell r="W1111">
            <v>13900</v>
          </cell>
          <cell r="X1111">
            <v>14500</v>
          </cell>
        </row>
        <row r="1112">
          <cell r="B1112" t="str">
            <v>9R293606</v>
          </cell>
          <cell r="C1112" t="str">
            <v>完売</v>
          </cell>
          <cell r="D1112"/>
          <cell r="E1112">
            <v>0</v>
          </cell>
          <cell r="F1112" t="str">
            <v>Ch.セルタン・マルゼル</v>
          </cell>
          <cell r="G1112">
            <v>2006</v>
          </cell>
          <cell r="H1112" t="str">
            <v>赤</v>
          </cell>
          <cell r="I1112" t="str">
            <v>J.P.ムエックス</v>
          </cell>
          <cell r="J1112" t="str">
            <v>ポムロール</v>
          </cell>
          <cell r="K1112">
            <v>750</v>
          </cell>
          <cell r="L1112" t="str">
            <v>９０点</v>
          </cell>
          <cell r="M1112">
            <v>0</v>
          </cell>
          <cell r="N1112">
            <v>132</v>
          </cell>
          <cell r="O1112">
            <v>350</v>
          </cell>
          <cell r="P1112">
            <v>351.4</v>
          </cell>
          <cell r="Q1112">
            <v>52.709999999999994</v>
          </cell>
          <cell r="R1112">
            <v>554.1099999999999</v>
          </cell>
          <cell r="S1112">
            <v>891.89411764705869</v>
          </cell>
          <cell r="T1112">
            <v>1800</v>
          </cell>
          <cell r="U1112">
            <v>0</v>
          </cell>
          <cell r="V1112">
            <v>200</v>
          </cell>
          <cell r="W1112">
            <v>400</v>
          </cell>
          <cell r="X1112">
            <v>7500</v>
          </cell>
        </row>
        <row r="1113">
          <cell r="B1113" t="str">
            <v>9R291511</v>
          </cell>
          <cell r="C1113" t="str">
            <v>完売</v>
          </cell>
          <cell r="D1113"/>
          <cell r="E1113">
            <v>0</v>
          </cell>
          <cell r="F1113" t="str">
            <v>Ch.タイユフェール</v>
          </cell>
          <cell r="G1113">
            <v>2011</v>
          </cell>
          <cell r="H1113" t="str">
            <v>赤</v>
          </cell>
          <cell r="I1113"/>
          <cell r="J1113" t="str">
            <v>ポムロール</v>
          </cell>
          <cell r="K1113">
            <v>750</v>
          </cell>
          <cell r="L1113" t="str">
            <v>９０点(WS)</v>
          </cell>
          <cell r="M1113">
            <v>13.5</v>
          </cell>
          <cell r="N1113">
            <v>132</v>
          </cell>
          <cell r="O1113">
            <v>350</v>
          </cell>
          <cell r="P1113">
            <v>2140.5279999999998</v>
          </cell>
          <cell r="Q1113">
            <v>93.75</v>
          </cell>
          <cell r="R1113">
            <v>2384.2779999999998</v>
          </cell>
          <cell r="S1113">
            <v>3045.0329411764706</v>
          </cell>
          <cell r="T1113">
            <v>6100</v>
          </cell>
          <cell r="U1113">
            <v>2214.66</v>
          </cell>
          <cell r="V1113">
            <v>2805.4823529411765</v>
          </cell>
          <cell r="W1113">
            <v>5600</v>
          </cell>
          <cell r="X1113">
            <v>5600</v>
          </cell>
        </row>
        <row r="1114">
          <cell r="B1114" t="str">
            <v>9R291670</v>
          </cell>
          <cell r="C1114" t="str">
            <v>完売</v>
          </cell>
          <cell r="D1114"/>
          <cell r="E1114">
            <v>0</v>
          </cell>
          <cell r="F1114" t="str">
            <v>Ch.ド・サル</v>
          </cell>
          <cell r="G1114">
            <v>1970</v>
          </cell>
          <cell r="H1114" t="str">
            <v>赤</v>
          </cell>
          <cell r="I1114"/>
          <cell r="J1114" t="str">
            <v>ポムロール</v>
          </cell>
          <cell r="K1114">
            <v>750</v>
          </cell>
          <cell r="L1114"/>
          <cell r="M1114">
            <v>50</v>
          </cell>
          <cell r="N1114">
            <v>132</v>
          </cell>
          <cell r="O1114">
            <v>350</v>
          </cell>
          <cell r="P1114">
            <v>6977.8</v>
          </cell>
          <cell r="Q1114">
            <v>93.75</v>
          </cell>
          <cell r="R1114">
            <v>7221.55</v>
          </cell>
          <cell r="S1114">
            <v>8735.9411764705892</v>
          </cell>
          <cell r="T1114">
            <v>17500</v>
          </cell>
          <cell r="U1114">
            <v>7119</v>
          </cell>
          <cell r="V1114">
            <v>8575.2941176470595</v>
          </cell>
          <cell r="W1114">
            <v>17200</v>
          </cell>
          <cell r="X1114">
            <v>17700</v>
          </cell>
        </row>
        <row r="1115">
          <cell r="B1115" t="str">
            <v>9R291606</v>
          </cell>
          <cell r="C1115" t="str">
            <v>完売</v>
          </cell>
          <cell r="D1115"/>
          <cell r="E1115">
            <v>0</v>
          </cell>
          <cell r="F1115" t="str">
            <v>Ch.ド・サル</v>
          </cell>
          <cell r="G1115">
            <v>2006</v>
          </cell>
          <cell r="H1115" t="str">
            <v>赤</v>
          </cell>
          <cell r="I1115"/>
          <cell r="J1115" t="str">
            <v>ポムロール</v>
          </cell>
          <cell r="K1115">
            <v>750</v>
          </cell>
          <cell r="L1115"/>
          <cell r="M1115">
            <v>17.5</v>
          </cell>
          <cell r="N1115">
            <v>132</v>
          </cell>
          <cell r="O1115">
            <v>350</v>
          </cell>
          <cell r="P1115">
            <v>2670.64</v>
          </cell>
          <cell r="Q1115">
            <v>93.75</v>
          </cell>
          <cell r="R1115">
            <v>2914.39</v>
          </cell>
          <cell r="S1115">
            <v>3668.6941176470586</v>
          </cell>
          <cell r="T1115">
            <v>7300</v>
          </cell>
          <cell r="U1115">
            <v>0</v>
          </cell>
          <cell r="V1115">
            <v>200</v>
          </cell>
          <cell r="W1115">
            <v>400</v>
          </cell>
          <cell r="X1115">
            <v>5600</v>
          </cell>
        </row>
        <row r="1116">
          <cell r="B1116" t="str">
            <v>9R297519</v>
          </cell>
          <cell r="C1116" t="e">
            <v>#N/A</v>
          </cell>
          <cell r="D1116"/>
          <cell r="E1116" t="e">
            <v>#N/A</v>
          </cell>
          <cell r="F1116" t="str">
            <v>Ch.ド・サル</v>
          </cell>
          <cell r="G1116">
            <v>2019</v>
          </cell>
          <cell r="H1116" t="str">
            <v>赤</v>
          </cell>
          <cell r="I1116" t="str">
            <v/>
          </cell>
          <cell r="J1116" t="str">
            <v>ポムロール</v>
          </cell>
          <cell r="K1116">
            <v>750</v>
          </cell>
          <cell r="L1116" t="str">
            <v>WA91-93</v>
          </cell>
          <cell r="M1116">
            <v>15.9</v>
          </cell>
          <cell r="N1116">
            <v>132</v>
          </cell>
          <cell r="O1116">
            <v>350</v>
          </cell>
          <cell r="P1116">
            <v>2458.5952000000002</v>
          </cell>
          <cell r="Q1116">
            <v>93.75</v>
          </cell>
          <cell r="R1116">
            <v>2702.3452000000002</v>
          </cell>
          <cell r="S1116">
            <v>3419.229647058824</v>
          </cell>
          <cell r="T1116">
            <v>6800</v>
          </cell>
          <cell r="U1116" t="e">
            <v>#N/A</v>
          </cell>
          <cell r="V1116" t="e">
            <v>#N/A</v>
          </cell>
          <cell r="W1116" t="e">
            <v>#N/A</v>
          </cell>
          <cell r="X1116">
            <v>7500</v>
          </cell>
        </row>
        <row r="1117">
          <cell r="B1117" t="str">
            <v>9R291705</v>
          </cell>
          <cell r="C1117">
            <v>1</v>
          </cell>
          <cell r="D1117"/>
          <cell r="E1117">
            <v>1</v>
          </cell>
          <cell r="F1117" t="str">
            <v>Ch.トロタノワ</v>
          </cell>
          <cell r="G1117">
            <v>2005</v>
          </cell>
          <cell r="H1117" t="str">
            <v>赤</v>
          </cell>
          <cell r="I1117" t="str">
            <v/>
          </cell>
          <cell r="J1117" t="str">
            <v>ポムロール</v>
          </cell>
          <cell r="K1117">
            <v>750</v>
          </cell>
          <cell r="L1117" t="str">
            <v>95点</v>
          </cell>
          <cell r="M1117">
            <v>239</v>
          </cell>
          <cell r="N1117">
            <v>132</v>
          </cell>
          <cell r="O1117">
            <v>350</v>
          </cell>
          <cell r="P1117">
            <v>32025.592000000001</v>
          </cell>
          <cell r="Q1117">
            <v>93.75</v>
          </cell>
          <cell r="R1117">
            <v>32269.342000000001</v>
          </cell>
          <cell r="S1117">
            <v>38203.931764705885</v>
          </cell>
          <cell r="T1117">
            <v>76400</v>
          </cell>
          <cell r="U1117">
            <v>28828</v>
          </cell>
          <cell r="V1117">
            <v>34115.294117647063</v>
          </cell>
          <cell r="W1117">
            <v>68200</v>
          </cell>
          <cell r="X1117">
            <v>70400</v>
          </cell>
        </row>
        <row r="1118">
          <cell r="B1118" t="str">
            <v>9R291706</v>
          </cell>
          <cell r="C1118" t="str">
            <v>完売</v>
          </cell>
          <cell r="D1118"/>
          <cell r="E1118">
            <v>0</v>
          </cell>
          <cell r="F1118" t="str">
            <v>Ch.トロタノワ</v>
          </cell>
          <cell r="G1118">
            <v>2006</v>
          </cell>
          <cell r="H1118" t="str">
            <v>赤</v>
          </cell>
          <cell r="I1118"/>
          <cell r="J1118" t="str">
            <v>ポムロール</v>
          </cell>
          <cell r="K1118">
            <v>750</v>
          </cell>
          <cell r="L1118" t="str">
            <v xml:space="preserve">９３点 </v>
          </cell>
          <cell r="M1118">
            <v>107.15</v>
          </cell>
          <cell r="N1118">
            <v>132</v>
          </cell>
          <cell r="O1118">
            <v>350</v>
          </cell>
          <cell r="P1118">
            <v>14551.775200000002</v>
          </cell>
          <cell r="Q1118">
            <v>93.75</v>
          </cell>
          <cell r="R1118">
            <v>14795.525200000002</v>
          </cell>
          <cell r="S1118">
            <v>17646.500235294119</v>
          </cell>
          <cell r="T1118">
            <v>35300</v>
          </cell>
          <cell r="U1118">
            <v>13168.16</v>
          </cell>
          <cell r="V1118">
            <v>15691.952941176471</v>
          </cell>
          <cell r="W1118">
            <v>31400</v>
          </cell>
          <cell r="X1118">
            <v>30600</v>
          </cell>
        </row>
        <row r="1119">
          <cell r="B1119" t="str">
            <v>9R291707</v>
          </cell>
          <cell r="C1119" t="str">
            <v>完売</v>
          </cell>
          <cell r="D1119"/>
          <cell r="E1119">
            <v>0</v>
          </cell>
          <cell r="F1119" t="str">
            <v>Ch.トロタノワ</v>
          </cell>
          <cell r="G1119">
            <v>2007</v>
          </cell>
          <cell r="H1119" t="str">
            <v>赤</v>
          </cell>
          <cell r="I1119"/>
          <cell r="J1119" t="str">
            <v>ポムロール</v>
          </cell>
          <cell r="K1119">
            <v>750</v>
          </cell>
          <cell r="L1119" t="str">
            <v>８７－８９点</v>
          </cell>
          <cell r="M1119">
            <v>90.850000000000009</v>
          </cell>
          <cell r="N1119">
            <v>132</v>
          </cell>
          <cell r="O1119">
            <v>350</v>
          </cell>
          <cell r="P1119">
            <v>12391.568800000001</v>
          </cell>
          <cell r="Q1119">
            <v>93.75</v>
          </cell>
          <cell r="R1119">
            <v>12635.318800000001</v>
          </cell>
          <cell r="S1119">
            <v>15105.080941176471</v>
          </cell>
          <cell r="T1119">
            <v>30200</v>
          </cell>
          <cell r="U1119">
            <v>12377.33</v>
          </cell>
          <cell r="V1119">
            <v>14761.564705882352</v>
          </cell>
          <cell r="W1119">
            <v>29500</v>
          </cell>
          <cell r="X1119">
            <v>30800</v>
          </cell>
        </row>
        <row r="1120">
          <cell r="B1120" t="str">
            <v>9R291885</v>
          </cell>
          <cell r="C1120" t="str">
            <v>完売</v>
          </cell>
          <cell r="D1120"/>
          <cell r="E1120">
            <v>0</v>
          </cell>
          <cell r="F1120" t="str">
            <v>Ch.ネナン</v>
          </cell>
          <cell r="G1120">
            <v>1985</v>
          </cell>
          <cell r="H1120" t="str">
            <v>赤</v>
          </cell>
          <cell r="I1120"/>
          <cell r="J1120" t="str">
            <v>ポムロール</v>
          </cell>
          <cell r="K1120">
            <v>750</v>
          </cell>
          <cell r="L1120"/>
          <cell r="M1120">
            <v>51.4</v>
          </cell>
          <cell r="N1120">
            <v>132</v>
          </cell>
          <cell r="O1120">
            <v>350</v>
          </cell>
          <cell r="P1120">
            <v>7163.3392000000003</v>
          </cell>
          <cell r="Q1120">
            <v>93.75</v>
          </cell>
          <cell r="R1120">
            <v>7407.0892000000003</v>
          </cell>
          <cell r="S1120">
            <v>8954.2225882352941</v>
          </cell>
          <cell r="T1120">
            <v>17900</v>
          </cell>
          <cell r="U1120">
            <v>6471</v>
          </cell>
          <cell r="V1120">
            <v>7812.9411764705883</v>
          </cell>
          <cell r="W1120">
            <v>15600</v>
          </cell>
          <cell r="X1120">
            <v>17000</v>
          </cell>
        </row>
        <row r="1121">
          <cell r="B1121" t="str">
            <v>9R291806</v>
          </cell>
          <cell r="C1121" t="str">
            <v>完売</v>
          </cell>
          <cell r="D1121"/>
          <cell r="E1121">
            <v>0</v>
          </cell>
          <cell r="F1121" t="str">
            <v>Ch.ネナン</v>
          </cell>
          <cell r="G1121">
            <v>2006</v>
          </cell>
          <cell r="H1121" t="str">
            <v>赤</v>
          </cell>
          <cell r="I1121" t="str">
            <v/>
          </cell>
          <cell r="J1121" t="str">
            <v>ポムロール</v>
          </cell>
          <cell r="K1121">
            <v>750</v>
          </cell>
          <cell r="L1121"/>
          <cell r="M1121">
            <v>44.2</v>
          </cell>
          <cell r="N1121">
            <v>132</v>
          </cell>
          <cell r="O1121">
            <v>350</v>
          </cell>
          <cell r="P1121">
            <v>6209.1376000000009</v>
          </cell>
          <cell r="Q1121">
            <v>93.75</v>
          </cell>
          <cell r="R1121">
            <v>6452.8876000000009</v>
          </cell>
          <cell r="S1121">
            <v>7831.6324705882362</v>
          </cell>
          <cell r="T1121">
            <v>15700</v>
          </cell>
          <cell r="U1121">
            <v>6512.75</v>
          </cell>
          <cell r="V1121">
            <v>7862.0588235294117</v>
          </cell>
          <cell r="W1121">
            <v>15700</v>
          </cell>
          <cell r="X1121">
            <v>16300</v>
          </cell>
        </row>
        <row r="1122">
          <cell r="B1122" t="str">
            <v>9R291807</v>
          </cell>
          <cell r="C1122">
            <v>4</v>
          </cell>
          <cell r="D1122"/>
          <cell r="E1122">
            <v>4</v>
          </cell>
          <cell r="F1122" t="str">
            <v>Ch.ネナン</v>
          </cell>
          <cell r="G1122" t="str">
            <v>2007</v>
          </cell>
          <cell r="H1122" t="str">
            <v>赤</v>
          </cell>
          <cell r="I1122"/>
          <cell r="J1122" t="str">
            <v>ポムロール</v>
          </cell>
          <cell r="K1122">
            <v>750</v>
          </cell>
          <cell r="L1122"/>
          <cell r="M1122">
            <v>39.299999999999997</v>
          </cell>
          <cell r="N1122">
            <v>132</v>
          </cell>
          <cell r="O1122">
            <v>350</v>
          </cell>
          <cell r="P1122">
            <v>5559.7503999999999</v>
          </cell>
          <cell r="Q1122">
            <v>93.75</v>
          </cell>
          <cell r="R1122">
            <v>5803.5003999999999</v>
          </cell>
          <cell r="S1122">
            <v>7067.6475294117645</v>
          </cell>
          <cell r="T1122">
            <v>14100</v>
          </cell>
          <cell r="U1122">
            <v>5987</v>
          </cell>
          <cell r="V1122">
            <v>7243.5294117647063</v>
          </cell>
          <cell r="W1122">
            <v>14500</v>
          </cell>
          <cell r="X1122">
            <v>14500</v>
          </cell>
        </row>
        <row r="1123">
          <cell r="B1123" t="str">
            <v>9R296809</v>
          </cell>
          <cell r="C1123" t="str">
            <v>完売</v>
          </cell>
          <cell r="D1123"/>
          <cell r="E1123">
            <v>0</v>
          </cell>
          <cell r="F1123" t="str">
            <v>Ch.ネナン【ハーフ】</v>
          </cell>
          <cell r="G1123">
            <v>2009</v>
          </cell>
          <cell r="H1123" t="str">
            <v>赤</v>
          </cell>
          <cell r="I1123"/>
          <cell r="J1123" t="str">
            <v>ポムロール</v>
          </cell>
          <cell r="K1123">
            <v>375</v>
          </cell>
          <cell r="L1123" t="str">
            <v>８９点</v>
          </cell>
          <cell r="M1123">
            <v>25.5</v>
          </cell>
          <cell r="N1123">
            <v>132</v>
          </cell>
          <cell r="O1123">
            <v>175</v>
          </cell>
          <cell r="P1123">
            <v>3555.1640000000002</v>
          </cell>
          <cell r="Q1123">
            <v>46.875</v>
          </cell>
          <cell r="R1123">
            <v>3722.0390000000002</v>
          </cell>
          <cell r="S1123">
            <v>4618.8694117647065</v>
          </cell>
          <cell r="T1123">
            <v>9200</v>
          </cell>
          <cell r="U1123">
            <v>3752.5</v>
          </cell>
          <cell r="V1123">
            <v>4614.7058823529414</v>
          </cell>
          <cell r="W1123">
            <v>9200</v>
          </cell>
          <cell r="X1123">
            <v>8400</v>
          </cell>
        </row>
        <row r="1124">
          <cell r="B1124" t="str">
            <v>9R295109</v>
          </cell>
          <cell r="C1124" t="str">
            <v>完売</v>
          </cell>
          <cell r="D1124"/>
          <cell r="E1124">
            <v>0</v>
          </cell>
          <cell r="F1124" t="str">
            <v>Ch.ファイヤ</v>
          </cell>
          <cell r="G1124">
            <v>2009</v>
          </cell>
          <cell r="H1124" t="str">
            <v>赤</v>
          </cell>
          <cell r="I1124" t="str">
            <v>クレマン・ファイヤ</v>
          </cell>
          <cell r="J1124" t="str">
            <v>ポムロール</v>
          </cell>
          <cell r="K1124">
            <v>750</v>
          </cell>
          <cell r="L1124" t="str">
            <v>９０－９２点</v>
          </cell>
          <cell r="M1124">
            <v>23.1</v>
          </cell>
          <cell r="N1124">
            <v>132</v>
          </cell>
          <cell r="O1124">
            <v>350</v>
          </cell>
          <cell r="P1124">
            <v>3412.7968000000001</v>
          </cell>
          <cell r="Q1124">
            <v>93.75</v>
          </cell>
          <cell r="R1124">
            <v>3656.5468000000001</v>
          </cell>
          <cell r="S1124">
            <v>4541.8197647058823</v>
          </cell>
          <cell r="T1124">
            <v>9100</v>
          </cell>
          <cell r="U1124">
            <v>2798.58</v>
          </cell>
          <cell r="V1124">
            <v>3492.4470588235295</v>
          </cell>
          <cell r="W1124">
            <v>7000</v>
          </cell>
          <cell r="X1124">
            <v>7400</v>
          </cell>
        </row>
        <row r="1125">
          <cell r="B1125" t="str">
            <v>9R293795</v>
          </cell>
          <cell r="C1125" t="str">
            <v>完売</v>
          </cell>
          <cell r="D1125"/>
          <cell r="E1125">
            <v>0</v>
          </cell>
          <cell r="F1125" t="str">
            <v>Ch.フェイティ・クリネ</v>
          </cell>
          <cell r="G1125">
            <v>1995</v>
          </cell>
          <cell r="H1125" t="str">
            <v>赤</v>
          </cell>
          <cell r="I1125"/>
          <cell r="J1125" t="str">
            <v>ポムロール</v>
          </cell>
          <cell r="K1125">
            <v>750</v>
          </cell>
          <cell r="L1125"/>
          <cell r="M1125">
            <v>35</v>
          </cell>
          <cell r="N1125">
            <v>132</v>
          </cell>
          <cell r="O1125">
            <v>350</v>
          </cell>
          <cell r="P1125">
            <v>4989.88</v>
          </cell>
          <cell r="Q1125">
            <v>93.75</v>
          </cell>
          <cell r="R1125">
            <v>5233.63</v>
          </cell>
          <cell r="S1125">
            <v>6397.2117647058831</v>
          </cell>
          <cell r="T1125">
            <v>12800</v>
          </cell>
          <cell r="U1125">
            <v>4690.25</v>
          </cell>
          <cell r="V1125">
            <v>5717.9411764705883</v>
          </cell>
          <cell r="W1125">
            <v>11400</v>
          </cell>
          <cell r="X1125">
            <v>12200</v>
          </cell>
        </row>
        <row r="1126">
          <cell r="B1126" t="str">
            <v>9R293709</v>
          </cell>
          <cell r="C1126" t="str">
            <v>完売</v>
          </cell>
          <cell r="D1126"/>
          <cell r="E1126">
            <v>0</v>
          </cell>
          <cell r="F1126" t="str">
            <v>Ch.フェイティ・クリネ</v>
          </cell>
          <cell r="G1126">
            <v>2009</v>
          </cell>
          <cell r="H1126" t="str">
            <v>赤</v>
          </cell>
          <cell r="I1126"/>
          <cell r="J1126" t="str">
            <v>ポムロール</v>
          </cell>
          <cell r="K1126">
            <v>750</v>
          </cell>
          <cell r="L1126" t="str">
            <v>９４点</v>
          </cell>
          <cell r="M1126">
            <v>52.5</v>
          </cell>
          <cell r="N1126">
            <v>132</v>
          </cell>
          <cell r="O1126">
            <v>350</v>
          </cell>
          <cell r="P1126">
            <v>7309.12</v>
          </cell>
          <cell r="Q1126">
            <v>93.75</v>
          </cell>
          <cell r="R1126">
            <v>7552.87</v>
          </cell>
          <cell r="S1126">
            <v>9125.7294117647052</v>
          </cell>
          <cell r="T1126">
            <v>18300</v>
          </cell>
          <cell r="U1126">
            <v>5978.25</v>
          </cell>
          <cell r="V1126">
            <v>7233.2352941176468</v>
          </cell>
          <cell r="W1126">
            <v>14500</v>
          </cell>
          <cell r="X1126">
            <v>15300</v>
          </cell>
        </row>
        <row r="1127">
          <cell r="B1127" t="str">
            <v>9R292088</v>
          </cell>
          <cell r="C1127" t="str">
            <v>完売</v>
          </cell>
          <cell r="D1127"/>
          <cell r="E1127">
            <v>1</v>
          </cell>
          <cell r="F1127" t="str">
            <v>Ch.プティ・ヴィラージュ</v>
          </cell>
          <cell r="G1127">
            <v>1988</v>
          </cell>
          <cell r="H1127" t="str">
            <v>赤</v>
          </cell>
          <cell r="I1127" t="str">
            <v/>
          </cell>
          <cell r="J1127" t="str">
            <v>ポムロール</v>
          </cell>
          <cell r="K1127">
            <v>750</v>
          </cell>
          <cell r="L1127"/>
          <cell r="M1127">
            <v>74.2</v>
          </cell>
          <cell r="N1127">
            <v>132</v>
          </cell>
          <cell r="O1127">
            <v>350</v>
          </cell>
          <cell r="P1127">
            <v>10184.9776</v>
          </cell>
          <cell r="Q1127">
            <v>93.75</v>
          </cell>
          <cell r="R1127">
            <v>10428.7276</v>
          </cell>
          <cell r="S1127">
            <v>12509.091294117648</v>
          </cell>
          <cell r="T1127">
            <v>25000</v>
          </cell>
          <cell r="U1127">
            <v>10328</v>
          </cell>
          <cell r="V1127">
            <v>12350.588235294117</v>
          </cell>
          <cell r="W1127">
            <v>24700</v>
          </cell>
          <cell r="X1127">
            <v>26100</v>
          </cell>
        </row>
        <row r="1128">
          <cell r="B1128" t="str">
            <v>9R292012</v>
          </cell>
          <cell r="C1128" t="str">
            <v>完売</v>
          </cell>
          <cell r="D1128"/>
          <cell r="E1128">
            <v>0</v>
          </cell>
          <cell r="F1128" t="str">
            <v>Ch.プティ・ヴィラージュ</v>
          </cell>
          <cell r="G1128" t="str">
            <v>2012</v>
          </cell>
          <cell r="H1128" t="str">
            <v>赤</v>
          </cell>
          <cell r="I1128" t="str">
            <v/>
          </cell>
          <cell r="J1128" t="str">
            <v>ポムロール</v>
          </cell>
          <cell r="K1128">
            <v>750</v>
          </cell>
          <cell r="L1128"/>
          <cell r="M1128">
            <v>42</v>
          </cell>
          <cell r="N1128">
            <v>132</v>
          </cell>
          <cell r="O1128">
            <v>350</v>
          </cell>
          <cell r="P1128">
            <v>5917.576</v>
          </cell>
          <cell r="Q1128">
            <v>93.75</v>
          </cell>
          <cell r="R1128">
            <v>6161.326</v>
          </cell>
          <cell r="S1128">
            <v>7488.6188235294121</v>
          </cell>
          <cell r="T1128">
            <v>15000</v>
          </cell>
          <cell r="U1128">
            <v>5821.5</v>
          </cell>
          <cell r="V1128">
            <v>7048.8235294117649</v>
          </cell>
          <cell r="W1128">
            <v>14100</v>
          </cell>
          <cell r="X1128">
            <v>13800</v>
          </cell>
        </row>
        <row r="1129">
          <cell r="B1129" t="str">
            <v>9R292015</v>
          </cell>
          <cell r="C1129">
            <v>1</v>
          </cell>
          <cell r="D1129"/>
          <cell r="E1129">
            <v>1</v>
          </cell>
          <cell r="F1129" t="str">
            <v>Ch.プティ・ヴィラージュ</v>
          </cell>
          <cell r="G1129">
            <v>2015</v>
          </cell>
          <cell r="H1129" t="str">
            <v>赤</v>
          </cell>
          <cell r="I1129" t="str">
            <v/>
          </cell>
          <cell r="J1129" t="str">
            <v>ポムロール</v>
          </cell>
          <cell r="K1129">
            <v>750</v>
          </cell>
          <cell r="L1129" t="str">
            <v>90-92点</v>
          </cell>
          <cell r="M1129">
            <v>49</v>
          </cell>
          <cell r="N1129">
            <v>132</v>
          </cell>
          <cell r="O1129">
            <v>350</v>
          </cell>
          <cell r="P1129">
            <v>6845.2719999999999</v>
          </cell>
          <cell r="Q1129">
            <v>93.75</v>
          </cell>
          <cell r="R1129">
            <v>7089.0219999999999</v>
          </cell>
          <cell r="S1129">
            <v>8580.0258823529421</v>
          </cell>
          <cell r="T1129">
            <v>17200</v>
          </cell>
          <cell r="U1129">
            <v>6692</v>
          </cell>
          <cell r="V1129">
            <v>8072.9411764705883</v>
          </cell>
          <cell r="W1129">
            <v>16100</v>
          </cell>
          <cell r="X1129">
            <v>15800</v>
          </cell>
        </row>
        <row r="1130">
          <cell r="B1130" t="str">
            <v>9R295909</v>
          </cell>
          <cell r="C1130" t="str">
            <v>完売</v>
          </cell>
          <cell r="D1130"/>
          <cell r="E1130">
            <v>0</v>
          </cell>
          <cell r="F1130" t="str">
            <v>Ch.プロヴィデンス</v>
          </cell>
          <cell r="G1130">
            <v>2009</v>
          </cell>
          <cell r="H1130" t="str">
            <v>赤</v>
          </cell>
          <cell r="I1130"/>
          <cell r="J1130" t="str">
            <v>ポムロール</v>
          </cell>
          <cell r="K1130">
            <v>750</v>
          </cell>
          <cell r="L1130" t="str">
            <v>９４点</v>
          </cell>
          <cell r="M1130">
            <v>82.5</v>
          </cell>
          <cell r="N1130">
            <v>132</v>
          </cell>
          <cell r="O1130">
            <v>350</v>
          </cell>
          <cell r="P1130">
            <v>11284.960000000001</v>
          </cell>
          <cell r="Q1130">
            <v>93.75</v>
          </cell>
          <cell r="R1130">
            <v>11528.710000000001</v>
          </cell>
          <cell r="S1130">
            <v>13803.188235294119</v>
          </cell>
          <cell r="T1130">
            <v>27600</v>
          </cell>
          <cell r="U1130">
            <v>11347</v>
          </cell>
          <cell r="V1130">
            <v>13549.411764705883</v>
          </cell>
          <cell r="W1130">
            <v>27100</v>
          </cell>
          <cell r="X1130">
            <v>28000</v>
          </cell>
        </row>
        <row r="1131">
          <cell r="B1131" t="str">
            <v>9R292104</v>
          </cell>
          <cell r="C1131" t="str">
            <v>完売</v>
          </cell>
          <cell r="D1131"/>
          <cell r="E1131">
            <v>0</v>
          </cell>
          <cell r="F1131" t="str">
            <v>Ch.ペトリュス</v>
          </cell>
          <cell r="G1131">
            <v>2004</v>
          </cell>
          <cell r="H1131" t="str">
            <v>赤</v>
          </cell>
          <cell r="I1131" t="str">
            <v/>
          </cell>
          <cell r="J1131" t="str">
            <v>ポムロール</v>
          </cell>
          <cell r="K1131">
            <v>750</v>
          </cell>
          <cell r="L1131" t="str">
            <v>93点</v>
          </cell>
          <cell r="M1131">
            <v>1960</v>
          </cell>
          <cell r="N1131">
            <v>132</v>
          </cell>
          <cell r="O1131">
            <v>350</v>
          </cell>
          <cell r="P1131">
            <v>260106.28</v>
          </cell>
          <cell r="Q1131">
            <v>93.75</v>
          </cell>
          <cell r="R1131">
            <v>260350.03</v>
          </cell>
          <cell r="S1131">
            <v>306534.15294117649</v>
          </cell>
          <cell r="T1131">
            <v>613100</v>
          </cell>
          <cell r="U1131">
            <v>231871</v>
          </cell>
          <cell r="V1131">
            <v>272989.4117647059</v>
          </cell>
          <cell r="W1131">
            <v>546000</v>
          </cell>
          <cell r="X1131">
            <v>566300</v>
          </cell>
        </row>
        <row r="1132">
          <cell r="B1132" t="str">
            <v>9R292105</v>
          </cell>
          <cell r="C1132" t="str">
            <v>完売</v>
          </cell>
          <cell r="D1132"/>
          <cell r="E1132">
            <v>0</v>
          </cell>
          <cell r="F1132" t="str">
            <v>Ch.ペトリュス</v>
          </cell>
          <cell r="G1132">
            <v>2005</v>
          </cell>
          <cell r="H1132" t="str">
            <v>赤</v>
          </cell>
          <cell r="I1132"/>
          <cell r="J1132" t="str">
            <v>ポムロール</v>
          </cell>
          <cell r="K1132">
            <v>750</v>
          </cell>
          <cell r="L1132" t="str">
            <v>９７点＋</v>
          </cell>
          <cell r="M1132">
            <v>3275</v>
          </cell>
          <cell r="N1132">
            <v>132</v>
          </cell>
          <cell r="O1132">
            <v>350</v>
          </cell>
          <cell r="P1132">
            <v>434380.6</v>
          </cell>
          <cell r="Q1132">
            <v>93.75</v>
          </cell>
          <cell r="R1132">
            <v>434624.35</v>
          </cell>
          <cell r="S1132">
            <v>511562.76470588235</v>
          </cell>
          <cell r="T1132">
            <v>1023100</v>
          </cell>
          <cell r="U1132">
            <v>412304</v>
          </cell>
          <cell r="V1132">
            <v>485263.5294117647</v>
          </cell>
          <cell r="W1132">
            <v>970500</v>
          </cell>
          <cell r="X1132">
            <v>1000000</v>
          </cell>
        </row>
        <row r="1133">
          <cell r="B1133" t="str">
            <v>9R292106</v>
          </cell>
          <cell r="C1133" t="str">
            <v>完売</v>
          </cell>
          <cell r="D1133"/>
          <cell r="E1133">
            <v>0</v>
          </cell>
          <cell r="F1133" t="str">
            <v>Ch.ペトリュス</v>
          </cell>
          <cell r="G1133">
            <v>2006</v>
          </cell>
          <cell r="H1133" t="str">
            <v>赤</v>
          </cell>
          <cell r="I1133" t="str">
            <v/>
          </cell>
          <cell r="J1133" t="str">
            <v>ポムロール</v>
          </cell>
          <cell r="K1133">
            <v>750</v>
          </cell>
          <cell r="L1133" t="str">
            <v>９３点＋、９５点（WS)</v>
          </cell>
          <cell r="M1133">
            <v>2080</v>
          </cell>
          <cell r="N1133">
            <v>132</v>
          </cell>
          <cell r="O1133">
            <v>350</v>
          </cell>
          <cell r="P1133">
            <v>276009.64</v>
          </cell>
          <cell r="Q1133">
            <v>93.75</v>
          </cell>
          <cell r="R1133">
            <v>276253.39</v>
          </cell>
          <cell r="S1133">
            <v>325243.98823529412</v>
          </cell>
          <cell r="T1133">
            <v>650500</v>
          </cell>
          <cell r="U1133">
            <v>252013</v>
          </cell>
          <cell r="V1133">
            <v>296685.8823529412</v>
          </cell>
          <cell r="W1133">
            <v>593400</v>
          </cell>
          <cell r="X1133">
            <v>595800</v>
          </cell>
        </row>
        <row r="1134">
          <cell r="B1134" t="str">
            <v>9R292107</v>
          </cell>
          <cell r="C1134" t="str">
            <v>完売</v>
          </cell>
          <cell r="D1134"/>
          <cell r="E1134">
            <v>0</v>
          </cell>
          <cell r="F1134" t="str">
            <v>Ch.ペトリュス</v>
          </cell>
          <cell r="G1134">
            <v>2007</v>
          </cell>
          <cell r="H1134" t="str">
            <v>赤</v>
          </cell>
          <cell r="I1134"/>
          <cell r="J1134" t="str">
            <v>ポムロール</v>
          </cell>
          <cell r="K1134">
            <v>750</v>
          </cell>
          <cell r="L1134" t="str">
            <v>９0-93点</v>
          </cell>
          <cell r="M1134">
            <v>1780</v>
          </cell>
          <cell r="N1134">
            <v>132</v>
          </cell>
          <cell r="O1134">
            <v>350</v>
          </cell>
          <cell r="P1134">
            <v>236251.24</v>
          </cell>
          <cell r="Q1134">
            <v>93.75</v>
          </cell>
          <cell r="R1134">
            <v>236494.99</v>
          </cell>
          <cell r="S1134">
            <v>278469.40000000002</v>
          </cell>
          <cell r="T1134">
            <v>556900</v>
          </cell>
          <cell r="U1134">
            <v>220710.5</v>
          </cell>
          <cell r="V1134">
            <v>259859.4117647059</v>
          </cell>
          <cell r="W1134">
            <v>519700</v>
          </cell>
          <cell r="X1134">
            <v>543200</v>
          </cell>
        </row>
        <row r="1135">
          <cell r="B1135" t="str">
            <v>9R292108</v>
          </cell>
          <cell r="C1135" t="str">
            <v>完売</v>
          </cell>
          <cell r="D1135"/>
          <cell r="E1135">
            <v>0</v>
          </cell>
          <cell r="F1135" t="str">
            <v>Ch.ペトリュス</v>
          </cell>
          <cell r="G1135">
            <v>2008</v>
          </cell>
          <cell r="H1135" t="str">
            <v>赤</v>
          </cell>
          <cell r="I1135"/>
          <cell r="J1135" t="str">
            <v>ポムロール</v>
          </cell>
          <cell r="K1135">
            <v>750</v>
          </cell>
          <cell r="L1135" t="str">
            <v>９７点</v>
          </cell>
          <cell r="M1135">
            <v>2390</v>
          </cell>
          <cell r="N1135">
            <v>132</v>
          </cell>
          <cell r="O1135">
            <v>350</v>
          </cell>
          <cell r="P1135">
            <v>317093.32</v>
          </cell>
          <cell r="Q1135">
            <v>93.75</v>
          </cell>
          <cell r="R1135">
            <v>317337.07</v>
          </cell>
          <cell r="S1135">
            <v>373577.72941176471</v>
          </cell>
          <cell r="T1135">
            <v>747200</v>
          </cell>
          <cell r="U1135">
            <v>281848</v>
          </cell>
          <cell r="V1135">
            <v>331785.8823529412</v>
          </cell>
          <cell r="W1135">
            <v>663600</v>
          </cell>
          <cell r="X1135">
            <v>701200</v>
          </cell>
        </row>
        <row r="1136">
          <cell r="B1136" t="str">
            <v>9R292113</v>
          </cell>
          <cell r="C1136" t="str">
            <v>完売</v>
          </cell>
          <cell r="D1136"/>
          <cell r="E1136">
            <v>0</v>
          </cell>
          <cell r="F1136" t="str">
            <v>Ch.ペトリュス</v>
          </cell>
          <cell r="G1136">
            <v>2013</v>
          </cell>
          <cell r="H1136" t="str">
            <v>赤</v>
          </cell>
          <cell r="I1136"/>
          <cell r="J1136" t="str">
            <v>ポムロール</v>
          </cell>
          <cell r="K1136">
            <v>750</v>
          </cell>
          <cell r="L1136" t="str">
            <v>９１点</v>
          </cell>
          <cell r="M1136">
            <v>1900</v>
          </cell>
          <cell r="N1136">
            <v>132</v>
          </cell>
          <cell r="O1136">
            <v>350</v>
          </cell>
          <cell r="P1136">
            <v>252154.6</v>
          </cell>
          <cell r="Q1136">
            <v>93.75</v>
          </cell>
          <cell r="R1136">
            <v>252398.35</v>
          </cell>
          <cell r="S1136">
            <v>297179.23529411765</v>
          </cell>
          <cell r="T1136">
            <v>594400</v>
          </cell>
          <cell r="U1136">
            <v>230196</v>
          </cell>
          <cell r="V1136">
            <v>271018.82352941175</v>
          </cell>
          <cell r="W1136">
            <v>542000</v>
          </cell>
          <cell r="X1136">
            <v>544400</v>
          </cell>
        </row>
        <row r="1137">
          <cell r="B1137" t="str">
            <v>9R292114</v>
          </cell>
          <cell r="C1137">
            <v>1</v>
          </cell>
          <cell r="D1137" t="str">
            <v>NEW</v>
          </cell>
          <cell r="E1137">
            <v>1</v>
          </cell>
          <cell r="F1137" t="str">
            <v>Ch.ペトリュス</v>
          </cell>
          <cell r="G1137">
            <v>2014</v>
          </cell>
          <cell r="H1137" t="str">
            <v>赤</v>
          </cell>
          <cell r="I1137" t="str">
            <v/>
          </cell>
          <cell r="J1137" t="str">
            <v>ポムロール</v>
          </cell>
          <cell r="K1137">
            <v>750</v>
          </cell>
          <cell r="L1137" t="str">
            <v>WA93  WS95  JS98</v>
          </cell>
          <cell r="M1137">
            <v>2260</v>
          </cell>
          <cell r="N1137">
            <v>132</v>
          </cell>
          <cell r="O1137">
            <v>350</v>
          </cell>
          <cell r="P1137">
            <v>299864.68</v>
          </cell>
          <cell r="Q1137">
            <v>93.75</v>
          </cell>
          <cell r="R1137">
            <v>300108.43</v>
          </cell>
          <cell r="S1137">
            <v>353308.74117647059</v>
          </cell>
          <cell r="T1137">
            <v>706600</v>
          </cell>
          <cell r="U1137">
            <v>295765</v>
          </cell>
          <cell r="V1137">
            <v>348158.82352941175</v>
          </cell>
          <cell r="W1137">
            <v>696300</v>
          </cell>
          <cell r="X1137">
            <v>731400</v>
          </cell>
        </row>
        <row r="1138">
          <cell r="B1138" t="str">
            <v>9R296213</v>
          </cell>
          <cell r="C1138" t="str">
            <v>完売</v>
          </cell>
          <cell r="D1138"/>
          <cell r="E1138">
            <v>0</v>
          </cell>
          <cell r="F1138" t="str">
            <v>Ch.ベレール</v>
          </cell>
          <cell r="G1138">
            <v>2013</v>
          </cell>
          <cell r="H1138" t="str">
            <v>赤</v>
          </cell>
          <cell r="I1138" t="str">
            <v>ポムロール</v>
          </cell>
          <cell r="J1138" t="str">
            <v>ポムロール</v>
          </cell>
          <cell r="K1138">
            <v>750</v>
          </cell>
          <cell r="L1138"/>
          <cell r="M1138">
            <v>6.6</v>
          </cell>
          <cell r="N1138">
            <v>132</v>
          </cell>
          <cell r="O1138">
            <v>350</v>
          </cell>
          <cell r="P1138">
            <v>1226.0847999999999</v>
          </cell>
          <cell r="Q1138">
            <v>93.75</v>
          </cell>
          <cell r="R1138">
            <v>1469.8347999999999</v>
          </cell>
          <cell r="S1138">
            <v>1969.2174117647057</v>
          </cell>
          <cell r="T1138">
            <v>3900</v>
          </cell>
          <cell r="U1138">
            <v>1161.45</v>
          </cell>
          <cell r="V1138">
            <v>1566.4117647058824</v>
          </cell>
          <cell r="W1138">
            <v>3100</v>
          </cell>
          <cell r="X1138">
            <v>3400</v>
          </cell>
        </row>
        <row r="1139">
          <cell r="B1139" t="str">
            <v>9R292300</v>
          </cell>
          <cell r="C1139" t="str">
            <v>完売</v>
          </cell>
          <cell r="D1139"/>
          <cell r="E1139">
            <v>0</v>
          </cell>
          <cell r="F1139" t="str">
            <v>Ch.ボー・ソレイユ</v>
          </cell>
          <cell r="G1139">
            <v>2000</v>
          </cell>
          <cell r="H1139" t="str">
            <v>赤</v>
          </cell>
          <cell r="I1139" t="str">
            <v>ｼﾞｬﾝ・ﾐｼｪﾙ・ｱﾙｺｰﾄ</v>
          </cell>
          <cell r="J1139" t="str">
            <v>ポムロール</v>
          </cell>
          <cell r="K1139">
            <v>750</v>
          </cell>
          <cell r="L1139" t="str">
            <v>８８点</v>
          </cell>
          <cell r="M1139">
            <v>34</v>
          </cell>
          <cell r="N1139">
            <v>132</v>
          </cell>
          <cell r="O1139">
            <v>350</v>
          </cell>
          <cell r="P1139">
            <v>4857.3519999999999</v>
          </cell>
          <cell r="Q1139">
            <v>93.75</v>
          </cell>
          <cell r="R1139">
            <v>5101.1019999999999</v>
          </cell>
          <cell r="S1139">
            <v>6241.296470588235</v>
          </cell>
          <cell r="T1139">
            <v>12500</v>
          </cell>
          <cell r="U1139">
            <v>5128</v>
          </cell>
          <cell r="V1139">
            <v>6232.9411764705883</v>
          </cell>
          <cell r="W1139">
            <v>12500</v>
          </cell>
          <cell r="X1139">
            <v>12400</v>
          </cell>
        </row>
        <row r="1140">
          <cell r="B1140" t="str">
            <v>9R292302</v>
          </cell>
          <cell r="C1140" t="str">
            <v>完売</v>
          </cell>
          <cell r="D1140"/>
          <cell r="E1140">
            <v>0</v>
          </cell>
          <cell r="F1140" t="str">
            <v>Ch.ボー・ソレイユ</v>
          </cell>
          <cell r="G1140">
            <v>2002</v>
          </cell>
          <cell r="H1140" t="str">
            <v>赤</v>
          </cell>
          <cell r="I1140" t="str">
            <v>ｼﾞｬﾝ・ﾐｼｪﾙ・ｱﾙｺｰﾄ</v>
          </cell>
          <cell r="J1140" t="str">
            <v>ポムロール</v>
          </cell>
          <cell r="K1140">
            <v>750</v>
          </cell>
          <cell r="L1140"/>
          <cell r="M1140">
            <v>27.6</v>
          </cell>
          <cell r="N1140">
            <v>132</v>
          </cell>
          <cell r="O1140">
            <v>350</v>
          </cell>
          <cell r="P1140">
            <v>4009.1728000000003</v>
          </cell>
          <cell r="Q1140">
            <v>93.75</v>
          </cell>
          <cell r="R1140">
            <v>4252.9228000000003</v>
          </cell>
          <cell r="S1140">
            <v>5243.4385882352944</v>
          </cell>
          <cell r="T1140">
            <v>10500</v>
          </cell>
          <cell r="U1140">
            <v>4187.5</v>
          </cell>
          <cell r="V1140">
            <v>5126.4705882352946</v>
          </cell>
          <cell r="W1140">
            <v>10300</v>
          </cell>
          <cell r="X1140">
            <v>10700</v>
          </cell>
        </row>
        <row r="1141">
          <cell r="B1141" t="str">
            <v>9R292409</v>
          </cell>
          <cell r="C1141" t="str">
            <v>完売</v>
          </cell>
          <cell r="D1141"/>
          <cell r="E1141">
            <v>0</v>
          </cell>
          <cell r="F1141" t="str">
            <v>Ch.ボールガール</v>
          </cell>
          <cell r="G1141">
            <v>2009</v>
          </cell>
          <cell r="H1141" t="str">
            <v>赤</v>
          </cell>
          <cell r="I1141"/>
          <cell r="J1141" t="str">
            <v>ポムロール</v>
          </cell>
          <cell r="K1141">
            <v>750</v>
          </cell>
          <cell r="L1141" t="str">
            <v>８９点</v>
          </cell>
          <cell r="M1141">
            <v>30</v>
          </cell>
          <cell r="N1141">
            <v>132</v>
          </cell>
          <cell r="O1141">
            <v>350</v>
          </cell>
          <cell r="P1141">
            <v>4327.24</v>
          </cell>
          <cell r="Q1141">
            <v>93.75</v>
          </cell>
          <cell r="R1141">
            <v>4570.99</v>
          </cell>
          <cell r="S1141">
            <v>5617.6352941176474</v>
          </cell>
          <cell r="T1141">
            <v>11200</v>
          </cell>
          <cell r="U1141">
            <v>0</v>
          </cell>
          <cell r="V1141">
            <v>200</v>
          </cell>
          <cell r="W1141">
            <v>400</v>
          </cell>
          <cell r="X1141">
            <v>8500</v>
          </cell>
        </row>
        <row r="1142">
          <cell r="B1142" t="str">
            <v>9R292507</v>
          </cell>
          <cell r="C1142" t="str">
            <v>完売</v>
          </cell>
          <cell r="D1142"/>
          <cell r="E1142">
            <v>0</v>
          </cell>
          <cell r="F1142" t="str">
            <v>Ch.ボン・パストゥール</v>
          </cell>
          <cell r="G1142">
            <v>2007</v>
          </cell>
          <cell r="H1142" t="str">
            <v>赤</v>
          </cell>
          <cell r="I1142" t="str">
            <v/>
          </cell>
          <cell r="J1142" t="str">
            <v>ポムロール</v>
          </cell>
          <cell r="K1142">
            <v>750</v>
          </cell>
          <cell r="L1142" t="str">
            <v>89点</v>
          </cell>
          <cell r="M1142">
            <v>33.1</v>
          </cell>
          <cell r="N1142">
            <v>132</v>
          </cell>
          <cell r="O1142">
            <v>350</v>
          </cell>
          <cell r="P1142">
            <v>4738.0767999999998</v>
          </cell>
          <cell r="Q1142">
            <v>93.75</v>
          </cell>
          <cell r="R1142">
            <v>4981.8267999999998</v>
          </cell>
          <cell r="S1142">
            <v>6100.9727058823528</v>
          </cell>
          <cell r="T1142">
            <v>12200</v>
          </cell>
          <cell r="U1142">
            <v>4644.5</v>
          </cell>
          <cell r="V1142">
            <v>5664.1176470588234</v>
          </cell>
          <cell r="W1142">
            <v>11300</v>
          </cell>
          <cell r="X1142">
            <v>11400</v>
          </cell>
        </row>
        <row r="1143">
          <cell r="B1143" t="str">
            <v>9R292512</v>
          </cell>
          <cell r="C1143" t="str">
            <v>完売</v>
          </cell>
          <cell r="D1143"/>
          <cell r="E1143">
            <v>0</v>
          </cell>
          <cell r="F1143" t="str">
            <v>Ch.ボン・パストゥール</v>
          </cell>
          <cell r="G1143">
            <v>2012</v>
          </cell>
          <cell r="H1143" t="str">
            <v>赤</v>
          </cell>
          <cell r="I1143" t="str">
            <v/>
          </cell>
          <cell r="J1143" t="str">
            <v>ポムロール</v>
          </cell>
          <cell r="K1143">
            <v>750</v>
          </cell>
          <cell r="L1143" t="str">
            <v>93点</v>
          </cell>
          <cell r="M1143">
            <v>53</v>
          </cell>
          <cell r="N1143">
            <v>132</v>
          </cell>
          <cell r="O1143">
            <v>350</v>
          </cell>
          <cell r="P1143">
            <v>7375.384</v>
          </cell>
          <cell r="Q1143">
            <v>93.75</v>
          </cell>
          <cell r="R1143">
            <v>7619.134</v>
          </cell>
          <cell r="S1143">
            <v>9203.6870588235288</v>
          </cell>
          <cell r="T1143">
            <v>18400</v>
          </cell>
          <cell r="U1143">
            <v>7150</v>
          </cell>
          <cell r="V1143">
            <v>8611.7647058823532</v>
          </cell>
          <cell r="W1143">
            <v>17200</v>
          </cell>
          <cell r="X1143">
            <v>17100</v>
          </cell>
        </row>
        <row r="1144">
          <cell r="B1144" t="str">
            <v>9R292516</v>
          </cell>
          <cell r="C1144" t="str">
            <v>完売</v>
          </cell>
          <cell r="D1144"/>
          <cell r="E1144">
            <v>0</v>
          </cell>
          <cell r="F1144" t="str">
            <v>Ch.ボン・パストゥール</v>
          </cell>
          <cell r="G1144">
            <v>2016</v>
          </cell>
          <cell r="H1144" t="str">
            <v>赤</v>
          </cell>
          <cell r="I1144"/>
          <cell r="J1144" t="str">
            <v>ポムロール</v>
          </cell>
          <cell r="K1144">
            <v>750</v>
          </cell>
          <cell r="L1144" t="str">
            <v>９０-93点</v>
          </cell>
          <cell r="M1144">
            <v>56</v>
          </cell>
          <cell r="N1144">
            <v>132</v>
          </cell>
          <cell r="O1144">
            <v>350</v>
          </cell>
          <cell r="P1144">
            <v>7772.9679999999998</v>
          </cell>
          <cell r="Q1144">
            <v>93.75</v>
          </cell>
          <cell r="R1144">
            <v>8016.7179999999998</v>
          </cell>
          <cell r="S1144">
            <v>9671.4329411764702</v>
          </cell>
          <cell r="T1144">
            <v>19300</v>
          </cell>
          <cell r="U1144">
            <v>7442.5</v>
          </cell>
          <cell r="V1144">
            <v>8955.8823529411766</v>
          </cell>
          <cell r="W1144">
            <v>17900</v>
          </cell>
          <cell r="X1144">
            <v>18500</v>
          </cell>
        </row>
        <row r="1145">
          <cell r="B1145" t="str">
            <v>9R295009</v>
          </cell>
          <cell r="C1145" t="str">
            <v>完売</v>
          </cell>
          <cell r="D1145"/>
          <cell r="E1145">
            <v>0</v>
          </cell>
          <cell r="F1145" t="str">
            <v>Ch.ラ・ヴィオレット</v>
          </cell>
          <cell r="G1145">
            <v>2009</v>
          </cell>
          <cell r="H1145" t="str">
            <v>赤</v>
          </cell>
          <cell r="I1145" t="str">
            <v>ﾐｼｪﾙ･ﾛｰﾗﾝ･ｺﾝｻﾙﾀﾝﾄ</v>
          </cell>
          <cell r="J1145" t="str">
            <v>ポムロール</v>
          </cell>
          <cell r="K1145">
            <v>750</v>
          </cell>
          <cell r="L1145" t="str">
            <v>９２-９４点</v>
          </cell>
          <cell r="M1145">
            <v>140</v>
          </cell>
          <cell r="N1145">
            <v>132</v>
          </cell>
          <cell r="O1145">
            <v>350</v>
          </cell>
          <cell r="P1145">
            <v>18905.32</v>
          </cell>
          <cell r="Q1145">
            <v>93.75</v>
          </cell>
          <cell r="R1145">
            <v>19149.07</v>
          </cell>
          <cell r="S1145">
            <v>22768.317647058822</v>
          </cell>
          <cell r="T1145">
            <v>45500</v>
          </cell>
          <cell r="U1145">
            <v>14456.9</v>
          </cell>
          <cell r="V1145">
            <v>17208.117647058825</v>
          </cell>
          <cell r="W1145">
            <v>34400</v>
          </cell>
          <cell r="X1145">
            <v>36500</v>
          </cell>
        </row>
        <row r="1146">
          <cell r="B1146" t="str">
            <v>9R295017</v>
          </cell>
          <cell r="C1146">
            <v>3</v>
          </cell>
          <cell r="D1146"/>
          <cell r="E1146">
            <v>3</v>
          </cell>
          <cell r="F1146" t="str">
            <v>Ch.ラ・ヴィオレット</v>
          </cell>
          <cell r="G1146">
            <v>2017</v>
          </cell>
          <cell r="H1146" t="str">
            <v>赤</v>
          </cell>
          <cell r="I1146" t="str">
            <v>ﾐｼｪﾙ･ﾛｰﾗﾝ･ｺﾝｻﾙﾀﾝﾄ</v>
          </cell>
          <cell r="J1146" t="str">
            <v>ポムロール</v>
          </cell>
          <cell r="K1146">
            <v>750</v>
          </cell>
          <cell r="L1146" t="str">
            <v>WA94-96+</v>
          </cell>
          <cell r="M1146">
            <v>188</v>
          </cell>
          <cell r="N1146">
            <v>132</v>
          </cell>
          <cell r="O1146">
            <v>350</v>
          </cell>
          <cell r="P1146">
            <v>25266.664000000001</v>
          </cell>
          <cell r="Q1146">
            <v>93.75</v>
          </cell>
          <cell r="R1146">
            <v>25510.414000000001</v>
          </cell>
          <cell r="S1146">
            <v>30252.251764705885</v>
          </cell>
          <cell r="T1146">
            <v>60500</v>
          </cell>
          <cell r="U1146">
            <v>25082</v>
          </cell>
          <cell r="V1146">
            <v>29708.235294117647</v>
          </cell>
          <cell r="W1146">
            <v>59400</v>
          </cell>
          <cell r="X1146">
            <v>63500</v>
          </cell>
        </row>
        <row r="1147">
          <cell r="B1147" t="str">
            <v>9R296709</v>
          </cell>
          <cell r="C1147" t="str">
            <v>完売</v>
          </cell>
          <cell r="D1147"/>
          <cell r="E1147">
            <v>0</v>
          </cell>
          <cell r="F1147" t="str">
            <v>Ch.ラ･カバンヌ</v>
          </cell>
          <cell r="G1147">
            <v>2009</v>
          </cell>
          <cell r="H1147" t="str">
            <v>赤</v>
          </cell>
          <cell r="I1147"/>
          <cell r="J1147" t="str">
            <v>ポムロール</v>
          </cell>
          <cell r="K1147">
            <v>750</v>
          </cell>
          <cell r="L1147" t="str">
            <v>89点（WS)</v>
          </cell>
          <cell r="M1147">
            <v>29.5</v>
          </cell>
          <cell r="N1147">
            <v>132</v>
          </cell>
          <cell r="O1147">
            <v>350</v>
          </cell>
          <cell r="P1147">
            <v>4260.9759999999997</v>
          </cell>
          <cell r="Q1147">
            <v>93.75</v>
          </cell>
          <cell r="R1147">
            <v>4504.7259999999997</v>
          </cell>
          <cell r="S1147">
            <v>5539.6776470588229</v>
          </cell>
          <cell r="T1147">
            <v>11100</v>
          </cell>
          <cell r="U1147">
            <v>4003</v>
          </cell>
          <cell r="V1147">
            <v>4909.4117647058829</v>
          </cell>
          <cell r="W1147">
            <v>9800</v>
          </cell>
          <cell r="X1147">
            <v>10800</v>
          </cell>
        </row>
        <row r="1148">
          <cell r="B1148" t="str">
            <v>9R296716</v>
          </cell>
          <cell r="C1148" t="str">
            <v>完売</v>
          </cell>
          <cell r="D1148"/>
          <cell r="E1148">
            <v>0</v>
          </cell>
          <cell r="F1148" t="str">
            <v>Ch.ラ･カバンヌ</v>
          </cell>
          <cell r="G1148">
            <v>2016</v>
          </cell>
          <cell r="H1148" t="str">
            <v>赤</v>
          </cell>
          <cell r="I1148"/>
          <cell r="J1148" t="str">
            <v>ポムロール</v>
          </cell>
          <cell r="K1148">
            <v>750</v>
          </cell>
          <cell r="L1148" t="str">
            <v>WA91-93</v>
          </cell>
          <cell r="M1148">
            <v>24</v>
          </cell>
          <cell r="N1148">
            <v>132</v>
          </cell>
          <cell r="O1148">
            <v>350</v>
          </cell>
          <cell r="P1148">
            <v>3532.0720000000001</v>
          </cell>
          <cell r="Q1148">
            <v>93.75</v>
          </cell>
          <cell r="R1148">
            <v>3775.8220000000001</v>
          </cell>
          <cell r="S1148">
            <v>4682.1435294117646</v>
          </cell>
          <cell r="T1148">
            <v>9400</v>
          </cell>
          <cell r="U1148">
            <v>3804.66</v>
          </cell>
          <cell r="V1148">
            <v>4676.0705882352941</v>
          </cell>
          <cell r="W1148">
            <v>9400</v>
          </cell>
          <cell r="X1148">
            <v>9400</v>
          </cell>
        </row>
        <row r="1149">
          <cell r="B1149" t="str">
            <v>9R225108</v>
          </cell>
          <cell r="C1149" t="str">
            <v>完売</v>
          </cell>
          <cell r="D1149"/>
          <cell r="E1149">
            <v>0</v>
          </cell>
          <cell r="F1149" t="str">
            <v>Ch.ラ・グラーヴ・ア・ポムロール</v>
          </cell>
          <cell r="G1149">
            <v>2008</v>
          </cell>
          <cell r="H1149" t="str">
            <v>赤</v>
          </cell>
          <cell r="I1149" t="str">
            <v>ジャン・ピエール・ムエックス</v>
          </cell>
          <cell r="J1149" t="str">
            <v>ポムロール</v>
          </cell>
          <cell r="K1149">
            <v>750</v>
          </cell>
          <cell r="L1149" t="str">
            <v>８７点</v>
          </cell>
          <cell r="M1149">
            <v>27.3</v>
          </cell>
          <cell r="N1149">
            <v>132</v>
          </cell>
          <cell r="O1149">
            <v>350</v>
          </cell>
          <cell r="P1149">
            <v>3969.4144000000001</v>
          </cell>
          <cell r="Q1149">
            <v>93.75</v>
          </cell>
          <cell r="R1149">
            <v>4213.1643999999997</v>
          </cell>
          <cell r="S1149">
            <v>5196.6639999999998</v>
          </cell>
          <cell r="T1149">
            <v>10400</v>
          </cell>
          <cell r="U1149">
            <v>3082.83</v>
          </cell>
          <cell r="V1149">
            <v>3826.8588235294119</v>
          </cell>
          <cell r="W1149">
            <v>7700</v>
          </cell>
          <cell r="X1149">
            <v>7600</v>
          </cell>
        </row>
        <row r="1150">
          <cell r="B1150" t="str">
            <v>9R294708</v>
          </cell>
          <cell r="C1150" t="str">
            <v>完売</v>
          </cell>
          <cell r="D1150"/>
          <cell r="E1150">
            <v>0</v>
          </cell>
          <cell r="F1150" t="str">
            <v>Ch.ラ・クレマンス</v>
          </cell>
          <cell r="G1150">
            <v>2008</v>
          </cell>
          <cell r="H1150" t="str">
            <v>赤</v>
          </cell>
          <cell r="I1150" t="str">
            <v>クリスティアン・ドーリアック(僅か3ha)</v>
          </cell>
          <cell r="J1150" t="str">
            <v>ポムロール</v>
          </cell>
          <cell r="K1150">
            <v>750</v>
          </cell>
          <cell r="L1150" t="str">
            <v>９０点</v>
          </cell>
          <cell r="M1150">
            <v>35</v>
          </cell>
          <cell r="N1150">
            <v>132</v>
          </cell>
          <cell r="O1150">
            <v>350</v>
          </cell>
          <cell r="P1150">
            <v>4989.88</v>
          </cell>
          <cell r="Q1150">
            <v>93.75</v>
          </cell>
          <cell r="R1150">
            <v>5233.63</v>
          </cell>
          <cell r="S1150">
            <v>6397.2117647058831</v>
          </cell>
          <cell r="T1150">
            <v>12800</v>
          </cell>
          <cell r="U1150">
            <v>0</v>
          </cell>
          <cell r="V1150">
            <v>200</v>
          </cell>
          <cell r="W1150">
            <v>400</v>
          </cell>
          <cell r="X1150">
            <v>11500</v>
          </cell>
        </row>
        <row r="1151">
          <cell r="B1151" t="str">
            <v>9R294615</v>
          </cell>
          <cell r="C1151">
            <v>11</v>
          </cell>
          <cell r="D1151"/>
          <cell r="E1151">
            <v>11</v>
          </cell>
          <cell r="F1151" t="str">
            <v>Ch.ラ・クロワ・サン・ジョルジュ</v>
          </cell>
          <cell r="G1151">
            <v>2015</v>
          </cell>
          <cell r="H1151" t="str">
            <v>赤</v>
          </cell>
          <cell r="I1151" t="str">
            <v/>
          </cell>
          <cell r="J1151" t="str">
            <v>ポムロール</v>
          </cell>
          <cell r="K1151">
            <v>750</v>
          </cell>
          <cell r="L1151" t="str">
            <v>９３点</v>
          </cell>
          <cell r="M1151">
            <v>35</v>
          </cell>
          <cell r="N1151">
            <v>132</v>
          </cell>
          <cell r="O1151">
            <v>350</v>
          </cell>
          <cell r="P1151">
            <v>4989.88</v>
          </cell>
          <cell r="Q1151">
            <v>93.75</v>
          </cell>
          <cell r="R1151">
            <v>5233.63</v>
          </cell>
          <cell r="S1151">
            <v>6397.2117647058831</v>
          </cell>
          <cell r="T1151">
            <v>12800</v>
          </cell>
          <cell r="U1151">
            <v>5309.58</v>
          </cell>
          <cell r="V1151">
            <v>6446.5647058823533</v>
          </cell>
          <cell r="W1151">
            <v>12900</v>
          </cell>
          <cell r="X1151">
            <v>13400</v>
          </cell>
        </row>
        <row r="1152">
          <cell r="B1152" t="str">
            <v>9R292713</v>
          </cell>
          <cell r="C1152" t="str">
            <v>完売</v>
          </cell>
          <cell r="D1152"/>
          <cell r="E1152">
            <v>0</v>
          </cell>
          <cell r="F1152" t="str">
            <v>Ch.ラ・クロワ・デュ・カース</v>
          </cell>
          <cell r="G1152">
            <v>2013</v>
          </cell>
          <cell r="H1152" t="str">
            <v>赤</v>
          </cell>
          <cell r="I1152" t="str">
            <v>ｼﾞｬﾝ・ﾐｼｪﾙ・ｱﾙｺｰﾄ</v>
          </cell>
          <cell r="J1152" t="str">
            <v>ポムロール</v>
          </cell>
          <cell r="K1152">
            <v>750</v>
          </cell>
          <cell r="L1152"/>
          <cell r="M1152">
            <v>15</v>
          </cell>
          <cell r="N1152">
            <v>132</v>
          </cell>
          <cell r="O1152">
            <v>350</v>
          </cell>
          <cell r="P1152">
            <v>2339.3200000000002</v>
          </cell>
          <cell r="Q1152">
            <v>93.75</v>
          </cell>
          <cell r="R1152">
            <v>2583.0700000000002</v>
          </cell>
          <cell r="S1152">
            <v>3278.9058823529413</v>
          </cell>
          <cell r="T1152">
            <v>6600</v>
          </cell>
          <cell r="U1152">
            <v>2578</v>
          </cell>
          <cell r="V1152">
            <v>3232.9411764705883</v>
          </cell>
          <cell r="W1152">
            <v>6500</v>
          </cell>
          <cell r="X1152">
            <v>5800</v>
          </cell>
        </row>
        <row r="1153">
          <cell r="B1153" t="str">
            <v>9R291207</v>
          </cell>
          <cell r="C1153" t="str">
            <v>完売</v>
          </cell>
          <cell r="D1153"/>
          <cell r="E1153">
            <v>0</v>
          </cell>
          <cell r="F1153" t="str">
            <v>Ch.ラ・クロワ・ド・ゲイ</v>
          </cell>
          <cell r="G1153">
            <v>2007</v>
          </cell>
          <cell r="H1153" t="str">
            <v>赤</v>
          </cell>
          <cell r="I1153"/>
          <cell r="J1153" t="str">
            <v>ポムロール</v>
          </cell>
          <cell r="K1153">
            <v>750</v>
          </cell>
          <cell r="L1153" t="str">
            <v>８７点</v>
          </cell>
          <cell r="M1153">
            <v>17</v>
          </cell>
          <cell r="N1153">
            <v>132</v>
          </cell>
          <cell r="O1153">
            <v>350</v>
          </cell>
          <cell r="P1153">
            <v>2604.3760000000002</v>
          </cell>
          <cell r="Q1153">
            <v>93.75</v>
          </cell>
          <cell r="R1153">
            <v>2848.1260000000002</v>
          </cell>
          <cell r="S1153">
            <v>3590.7364705882355</v>
          </cell>
          <cell r="T1153">
            <v>7200</v>
          </cell>
          <cell r="U1153">
            <v>2731.77</v>
          </cell>
          <cell r="V1153">
            <v>3413.8470588235296</v>
          </cell>
          <cell r="W1153">
            <v>6800</v>
          </cell>
          <cell r="X1153">
            <v>7100</v>
          </cell>
        </row>
        <row r="1154">
          <cell r="B1154" t="str">
            <v>9R291208</v>
          </cell>
          <cell r="C1154" t="str">
            <v>完売</v>
          </cell>
          <cell r="D1154"/>
          <cell r="E1154">
            <v>0</v>
          </cell>
          <cell r="F1154" t="str">
            <v>Ch.ラ・クロワ・ド・ゲイ</v>
          </cell>
          <cell r="G1154">
            <v>2008</v>
          </cell>
          <cell r="H1154" t="str">
            <v>赤</v>
          </cell>
          <cell r="I1154"/>
          <cell r="J1154" t="str">
            <v>ポムロール</v>
          </cell>
          <cell r="K1154">
            <v>750</v>
          </cell>
          <cell r="L1154" t="str">
            <v>８９－９１点</v>
          </cell>
          <cell r="M1154">
            <v>155</v>
          </cell>
          <cell r="N1154">
            <v>132</v>
          </cell>
          <cell r="O1154">
            <v>350</v>
          </cell>
          <cell r="P1154">
            <v>20893.240000000002</v>
          </cell>
          <cell r="Q1154">
            <v>93.75</v>
          </cell>
          <cell r="R1154">
            <v>21136.99</v>
          </cell>
          <cell r="S1154">
            <v>25107.047058823533</v>
          </cell>
          <cell r="T1154">
            <v>50200</v>
          </cell>
          <cell r="U1154">
            <v>0</v>
          </cell>
          <cell r="V1154">
            <v>200</v>
          </cell>
          <cell r="W1154">
            <v>400</v>
          </cell>
          <cell r="X1154">
            <v>5800</v>
          </cell>
        </row>
        <row r="1155">
          <cell r="B1155" t="str">
            <v>9R291210</v>
          </cell>
          <cell r="C1155" t="str">
            <v>完売</v>
          </cell>
          <cell r="D1155"/>
          <cell r="E1155">
            <v>0</v>
          </cell>
          <cell r="F1155" t="str">
            <v>Ch.ラ・クロワ・ド・ゲイ</v>
          </cell>
          <cell r="G1155">
            <v>2010</v>
          </cell>
          <cell r="H1155" t="str">
            <v>赤</v>
          </cell>
          <cell r="I1155"/>
          <cell r="J1155" t="str">
            <v>ポムロール</v>
          </cell>
          <cell r="K1155">
            <v>750</v>
          </cell>
          <cell r="L1155" t="str">
            <v>９１点</v>
          </cell>
          <cell r="M1155">
            <v>23</v>
          </cell>
          <cell r="N1155">
            <v>132</v>
          </cell>
          <cell r="O1155">
            <v>350</v>
          </cell>
          <cell r="P1155">
            <v>3399.5439999999999</v>
          </cell>
          <cell r="Q1155">
            <v>93.75</v>
          </cell>
          <cell r="R1155">
            <v>3643.2939999999999</v>
          </cell>
          <cell r="S1155">
            <v>4526.2282352941174</v>
          </cell>
          <cell r="T1155">
            <v>9100</v>
          </cell>
          <cell r="U1155">
            <v>3479.58</v>
          </cell>
          <cell r="V1155">
            <v>4293.623529411765</v>
          </cell>
          <cell r="W1155">
            <v>8600</v>
          </cell>
          <cell r="X1155">
            <v>8800</v>
          </cell>
        </row>
        <row r="1156">
          <cell r="B1156" t="str">
            <v>9R291394</v>
          </cell>
          <cell r="C1156">
            <v>16</v>
          </cell>
          <cell r="D1156"/>
          <cell r="E1156">
            <v>16</v>
          </cell>
          <cell r="F1156" t="str">
            <v>Ch.ラ・コンセイヤント</v>
          </cell>
          <cell r="G1156" t="str">
            <v>1994</v>
          </cell>
          <cell r="H1156" t="str">
            <v>赤</v>
          </cell>
          <cell r="I1156"/>
          <cell r="J1156" t="str">
            <v>ポムロール</v>
          </cell>
          <cell r="K1156">
            <v>750</v>
          </cell>
          <cell r="L1156"/>
          <cell r="M1156">
            <v>84.91</v>
          </cell>
          <cell r="N1156">
            <v>132</v>
          </cell>
          <cell r="O1156">
            <v>350</v>
          </cell>
          <cell r="P1156">
            <v>11604.35248</v>
          </cell>
          <cell r="Q1156">
            <v>93.75</v>
          </cell>
          <cell r="R1156">
            <v>11848.10248</v>
          </cell>
          <cell r="S1156">
            <v>14178.944094117647</v>
          </cell>
          <cell r="T1156">
            <v>28400</v>
          </cell>
          <cell r="U1156">
            <v>11680.7</v>
          </cell>
          <cell r="V1156">
            <v>13942.000000000002</v>
          </cell>
          <cell r="W1156">
            <v>27900</v>
          </cell>
          <cell r="X1156">
            <v>28800</v>
          </cell>
        </row>
        <row r="1157">
          <cell r="B1157" t="str">
            <v>9R291396</v>
          </cell>
          <cell r="C1157">
            <v>2</v>
          </cell>
          <cell r="D1157"/>
          <cell r="E1157">
            <v>2</v>
          </cell>
          <cell r="F1157" t="str">
            <v>Ch.ラ・コンセイヤント</v>
          </cell>
          <cell r="G1157">
            <v>1996</v>
          </cell>
          <cell r="H1157" t="str">
            <v>赤</v>
          </cell>
          <cell r="I1157" t="str">
            <v/>
          </cell>
          <cell r="J1157" t="str">
            <v>ポムロール</v>
          </cell>
          <cell r="K1157">
            <v>750</v>
          </cell>
          <cell r="L1157"/>
          <cell r="M1157">
            <v>138</v>
          </cell>
          <cell r="N1157">
            <v>132</v>
          </cell>
          <cell r="O1157">
            <v>350</v>
          </cell>
          <cell r="P1157">
            <v>18640.263999999999</v>
          </cell>
          <cell r="Q1157">
            <v>93.75</v>
          </cell>
          <cell r="R1157">
            <v>18884.013999999999</v>
          </cell>
          <cell r="S1157">
            <v>22456.487058823528</v>
          </cell>
          <cell r="T1157">
            <v>44900</v>
          </cell>
          <cell r="U1157">
            <v>17118.5</v>
          </cell>
          <cell r="V1157">
            <v>20339.411764705881</v>
          </cell>
          <cell r="W1157">
            <v>40700</v>
          </cell>
          <cell r="X1157">
            <v>40800</v>
          </cell>
        </row>
        <row r="1158">
          <cell r="B1158" t="str">
            <v>9R291399</v>
          </cell>
          <cell r="C1158">
            <v>10</v>
          </cell>
          <cell r="D1158" t="str">
            <v>NEW</v>
          </cell>
          <cell r="E1158">
            <v>10</v>
          </cell>
          <cell r="F1158" t="str">
            <v>Ch.ラ・コンセイヤント</v>
          </cell>
          <cell r="G1158">
            <v>1999</v>
          </cell>
          <cell r="H1158" t="str">
            <v>赤</v>
          </cell>
          <cell r="I1158" t="str">
            <v/>
          </cell>
          <cell r="J1158" t="str">
            <v>ポムロール</v>
          </cell>
          <cell r="K1158">
            <v>750</v>
          </cell>
          <cell r="L1158" t="str">
            <v xml:space="preserve">WA89  WS88  </v>
          </cell>
          <cell r="M1158">
            <v>115</v>
          </cell>
          <cell r="N1158">
            <v>132</v>
          </cell>
          <cell r="O1158">
            <v>350</v>
          </cell>
          <cell r="P1158">
            <v>15592.12</v>
          </cell>
          <cell r="Q1158">
            <v>93.75</v>
          </cell>
          <cell r="R1158">
            <v>15835.87</v>
          </cell>
          <cell r="S1158">
            <v>18870.435294117648</v>
          </cell>
          <cell r="T1158">
            <v>37700</v>
          </cell>
          <cell r="U1158">
            <v>15821.58</v>
          </cell>
          <cell r="V1158">
            <v>18813.623529411765</v>
          </cell>
          <cell r="W1158">
            <v>37600</v>
          </cell>
          <cell r="X1158">
            <v>39100</v>
          </cell>
        </row>
        <row r="1159">
          <cell r="B1159" t="str">
            <v>9R291300</v>
          </cell>
          <cell r="C1159">
            <v>6</v>
          </cell>
          <cell r="D1159"/>
          <cell r="E1159">
            <v>6</v>
          </cell>
          <cell r="F1159" t="str">
            <v>Ch.ラ・コンセイヤント</v>
          </cell>
          <cell r="G1159" t="str">
            <v>2000</v>
          </cell>
          <cell r="H1159" t="str">
            <v>赤</v>
          </cell>
          <cell r="I1159"/>
          <cell r="J1159" t="str">
            <v>ポムロール</v>
          </cell>
          <cell r="K1159">
            <v>750</v>
          </cell>
          <cell r="L1159"/>
          <cell r="M1159">
            <v>223</v>
          </cell>
          <cell r="N1159">
            <v>132</v>
          </cell>
          <cell r="O1159">
            <v>350</v>
          </cell>
          <cell r="P1159">
            <v>29905.144</v>
          </cell>
          <cell r="Q1159">
            <v>93.75</v>
          </cell>
          <cell r="R1159">
            <v>30148.894</v>
          </cell>
          <cell r="S1159">
            <v>35709.287058823531</v>
          </cell>
          <cell r="T1159">
            <v>71400</v>
          </cell>
          <cell r="U1159">
            <v>30277.5</v>
          </cell>
          <cell r="V1159">
            <v>35820.588235294119</v>
          </cell>
          <cell r="W1159">
            <v>71600</v>
          </cell>
          <cell r="X1159">
            <v>71900</v>
          </cell>
        </row>
        <row r="1160">
          <cell r="B1160" t="str">
            <v>9R291309</v>
          </cell>
          <cell r="C1160">
            <v>2</v>
          </cell>
          <cell r="D1160"/>
          <cell r="E1160">
            <v>2</v>
          </cell>
          <cell r="F1160" t="str">
            <v>Ch.ラ・コンセイヤント</v>
          </cell>
          <cell r="G1160">
            <v>2009</v>
          </cell>
          <cell r="H1160" t="str">
            <v>赤</v>
          </cell>
          <cell r="I1160" t="str">
            <v/>
          </cell>
          <cell r="J1160" t="str">
            <v>ポムロール</v>
          </cell>
          <cell r="K1160">
            <v>750</v>
          </cell>
          <cell r="L1160" t="str">
            <v>96点</v>
          </cell>
          <cell r="M1160">
            <v>168.4</v>
          </cell>
          <cell r="N1160">
            <v>132</v>
          </cell>
          <cell r="O1160">
            <v>350</v>
          </cell>
          <cell r="P1160">
            <v>22669.1152</v>
          </cell>
          <cell r="Q1160">
            <v>93.75</v>
          </cell>
          <cell r="R1160">
            <v>22912.8652</v>
          </cell>
          <cell r="S1160">
            <v>27196.312000000002</v>
          </cell>
          <cell r="T1160">
            <v>54400</v>
          </cell>
          <cell r="U1160">
            <v>20374.5</v>
          </cell>
          <cell r="V1160">
            <v>24170</v>
          </cell>
          <cell r="W1160">
            <v>48300</v>
          </cell>
          <cell r="X1160">
            <v>50000</v>
          </cell>
        </row>
        <row r="1161">
          <cell r="B1161" t="str">
            <v>9R291313</v>
          </cell>
          <cell r="C1161" t="str">
            <v>完売</v>
          </cell>
          <cell r="D1161"/>
          <cell r="E1161">
            <v>0</v>
          </cell>
          <cell r="F1161" t="str">
            <v>Ch.ラ・コンセイヤント</v>
          </cell>
          <cell r="G1161">
            <v>2013</v>
          </cell>
          <cell r="H1161" t="str">
            <v>赤</v>
          </cell>
          <cell r="I1161" t="str">
            <v/>
          </cell>
          <cell r="J1161" t="str">
            <v>ポムロール</v>
          </cell>
          <cell r="K1161">
            <v>750</v>
          </cell>
          <cell r="L1161"/>
          <cell r="M1161">
            <v>58.800000000000004</v>
          </cell>
          <cell r="N1161">
            <v>132</v>
          </cell>
          <cell r="O1161">
            <v>350</v>
          </cell>
          <cell r="P1161">
            <v>8144.0464000000002</v>
          </cell>
          <cell r="Q1161">
            <v>93.75</v>
          </cell>
          <cell r="R1161">
            <v>8387.7963999999993</v>
          </cell>
          <cell r="S1161">
            <v>10107.995764705882</v>
          </cell>
          <cell r="T1161">
            <v>20200</v>
          </cell>
          <cell r="U1161">
            <v>8501.7099999999991</v>
          </cell>
          <cell r="V1161">
            <v>10202.011764705881</v>
          </cell>
          <cell r="W1161">
            <v>20400</v>
          </cell>
          <cell r="X1161">
            <v>21000</v>
          </cell>
        </row>
        <row r="1162">
          <cell r="B1162" t="str">
            <v>9R291314</v>
          </cell>
          <cell r="C1162" t="str">
            <v>完売</v>
          </cell>
          <cell r="D1162"/>
          <cell r="E1162">
            <v>0</v>
          </cell>
          <cell r="F1162" t="str">
            <v>Ch.ラ・コンセイヤント</v>
          </cell>
          <cell r="G1162">
            <v>2014</v>
          </cell>
          <cell r="H1162" t="str">
            <v>赤</v>
          </cell>
          <cell r="I1162"/>
          <cell r="J1162" t="str">
            <v>ポムロール</v>
          </cell>
          <cell r="K1162">
            <v>750</v>
          </cell>
          <cell r="L1162" t="str">
            <v>93点</v>
          </cell>
          <cell r="M1162">
            <v>79.599999999999994</v>
          </cell>
          <cell r="N1162">
            <v>132</v>
          </cell>
          <cell r="O1162">
            <v>350</v>
          </cell>
          <cell r="P1162">
            <v>10900.628799999999</v>
          </cell>
          <cell r="Q1162">
            <v>93.75</v>
          </cell>
          <cell r="R1162">
            <v>11144.378799999999</v>
          </cell>
          <cell r="S1162">
            <v>13351.03388235294</v>
          </cell>
          <cell r="T1162">
            <v>26700</v>
          </cell>
          <cell r="U1162">
            <v>10345</v>
          </cell>
          <cell r="V1162">
            <v>12370.588235294117</v>
          </cell>
          <cell r="W1162">
            <v>24700</v>
          </cell>
          <cell r="X1162">
            <v>25500</v>
          </cell>
        </row>
        <row r="1163">
          <cell r="B1163" t="str">
            <v>9R292998</v>
          </cell>
          <cell r="C1163" t="str">
            <v>完売</v>
          </cell>
          <cell r="D1163"/>
          <cell r="E1163">
            <v>0</v>
          </cell>
          <cell r="F1163" t="str">
            <v>Ch.ラ・フルール・ド・ゲ</v>
          </cell>
          <cell r="G1163">
            <v>1998</v>
          </cell>
          <cell r="H1163" t="str">
            <v>赤</v>
          </cell>
          <cell r="I1163" t="str">
            <v/>
          </cell>
          <cell r="J1163" t="str">
            <v>ポムロール</v>
          </cell>
          <cell r="K1163">
            <v>750</v>
          </cell>
          <cell r="L1163" t="str">
            <v>90点</v>
          </cell>
          <cell r="M1163">
            <v>81.150000000000006</v>
          </cell>
          <cell r="N1163">
            <v>132</v>
          </cell>
          <cell r="O1163">
            <v>350</v>
          </cell>
          <cell r="P1163">
            <v>11106.047200000001</v>
          </cell>
          <cell r="Q1163">
            <v>93.75</v>
          </cell>
          <cell r="R1163">
            <v>11349.797200000001</v>
          </cell>
          <cell r="S1163">
            <v>13592.702588235295</v>
          </cell>
          <cell r="T1163">
            <v>27200</v>
          </cell>
          <cell r="U1163">
            <v>11278</v>
          </cell>
          <cell r="V1163">
            <v>13468.235294117647</v>
          </cell>
          <cell r="W1163">
            <v>26900</v>
          </cell>
          <cell r="X1163">
            <v>26800</v>
          </cell>
        </row>
        <row r="1164">
          <cell r="B1164" t="str">
            <v>9R292913</v>
          </cell>
          <cell r="C1164" t="str">
            <v>完売</v>
          </cell>
          <cell r="D1164"/>
          <cell r="E1164">
            <v>0</v>
          </cell>
          <cell r="F1164" t="str">
            <v>Ch.ラ・フルール・ド・ゲ</v>
          </cell>
          <cell r="G1164">
            <v>2013</v>
          </cell>
          <cell r="H1164" t="str">
            <v>赤</v>
          </cell>
          <cell r="I1164"/>
          <cell r="J1164" t="str">
            <v>ポムロール</v>
          </cell>
          <cell r="K1164">
            <v>750</v>
          </cell>
          <cell r="L1164" t="str">
            <v>87-89点</v>
          </cell>
          <cell r="M1164">
            <v>52.5</v>
          </cell>
          <cell r="N1164">
            <v>132</v>
          </cell>
          <cell r="O1164">
            <v>350</v>
          </cell>
          <cell r="P1164">
            <v>7309.12</v>
          </cell>
          <cell r="Q1164">
            <v>93.75</v>
          </cell>
          <cell r="R1164">
            <v>7552.87</v>
          </cell>
          <cell r="S1164">
            <v>9125.7294117647052</v>
          </cell>
          <cell r="T1164">
            <v>18300</v>
          </cell>
          <cell r="U1164">
            <v>7052.83</v>
          </cell>
          <cell r="V1164">
            <v>8497.447058823529</v>
          </cell>
          <cell r="W1164">
            <v>17000</v>
          </cell>
          <cell r="X1164">
            <v>17300</v>
          </cell>
        </row>
        <row r="1165">
          <cell r="B1165" t="str">
            <v>9R292608</v>
          </cell>
          <cell r="C1165" t="str">
            <v>完売</v>
          </cell>
          <cell r="D1165"/>
          <cell r="E1165">
            <v>0</v>
          </cell>
          <cell r="F1165" t="str">
            <v>Ch.ラ・フルール・ペトリュス</v>
          </cell>
          <cell r="G1165">
            <v>2008</v>
          </cell>
          <cell r="H1165" t="str">
            <v>赤</v>
          </cell>
          <cell r="I1165"/>
          <cell r="J1165" t="str">
            <v>ポムロール</v>
          </cell>
          <cell r="K1165">
            <v>750</v>
          </cell>
          <cell r="L1165" t="str">
            <v>９５点</v>
          </cell>
          <cell r="M1165">
            <v>155</v>
          </cell>
          <cell r="N1165">
            <v>132</v>
          </cell>
          <cell r="O1165">
            <v>350</v>
          </cell>
          <cell r="P1165">
            <v>20893.240000000002</v>
          </cell>
          <cell r="Q1165">
            <v>93.75</v>
          </cell>
          <cell r="R1165">
            <v>21136.99</v>
          </cell>
          <cell r="S1165">
            <v>25107.047058823533</v>
          </cell>
          <cell r="T1165">
            <v>50200</v>
          </cell>
          <cell r="U1165">
            <v>0</v>
          </cell>
          <cell r="V1165">
            <v>200</v>
          </cell>
          <cell r="W1165">
            <v>400</v>
          </cell>
          <cell r="X1165">
            <v>41800</v>
          </cell>
        </row>
        <row r="1166">
          <cell r="B1166" t="str">
            <v>9R292615</v>
          </cell>
          <cell r="C1166">
            <v>6</v>
          </cell>
          <cell r="D1166" t="str">
            <v>NEW</v>
          </cell>
          <cell r="E1166">
            <v>6</v>
          </cell>
          <cell r="F1166" t="str">
            <v>Ch.ラ・フルール・ペトリュス</v>
          </cell>
          <cell r="G1166">
            <v>2015</v>
          </cell>
          <cell r="H1166" t="str">
            <v>赤</v>
          </cell>
          <cell r="I1166" t="str">
            <v/>
          </cell>
          <cell r="J1166" t="str">
            <v>ポムロール</v>
          </cell>
          <cell r="K1166">
            <v>750</v>
          </cell>
          <cell r="L1166" t="str">
            <v xml:space="preserve">WA96    </v>
          </cell>
          <cell r="M1166">
            <v>190</v>
          </cell>
          <cell r="N1166">
            <v>132</v>
          </cell>
          <cell r="O1166">
            <v>350</v>
          </cell>
          <cell r="P1166">
            <v>25531.72</v>
          </cell>
          <cell r="Q1166">
            <v>93.75</v>
          </cell>
          <cell r="R1166">
            <v>25775.47</v>
          </cell>
          <cell r="S1166">
            <v>30564.082352941179</v>
          </cell>
          <cell r="T1166">
            <v>61100</v>
          </cell>
          <cell r="U1166">
            <v>25609.66</v>
          </cell>
          <cell r="V1166">
            <v>30329.011764705883</v>
          </cell>
          <cell r="W1166">
            <v>60700</v>
          </cell>
          <cell r="X1166">
            <v>63400</v>
          </cell>
        </row>
        <row r="1167">
          <cell r="B1167" t="str">
            <v>9R293909</v>
          </cell>
          <cell r="C1167" t="str">
            <v>完売</v>
          </cell>
          <cell r="D1167"/>
          <cell r="E1167">
            <v>0</v>
          </cell>
          <cell r="F1167" t="str">
            <v>Ch.ラ・ポワント</v>
          </cell>
          <cell r="G1167">
            <v>2009</v>
          </cell>
          <cell r="H1167" t="str">
            <v>赤</v>
          </cell>
          <cell r="I1167"/>
          <cell r="J1167" t="str">
            <v>ポムロール</v>
          </cell>
          <cell r="K1167">
            <v>750</v>
          </cell>
          <cell r="L1167" t="str">
            <v>９０点、９２－９５点(WS)</v>
          </cell>
          <cell r="M1167">
            <v>32</v>
          </cell>
          <cell r="N1167">
            <v>132</v>
          </cell>
          <cell r="O1167">
            <v>350</v>
          </cell>
          <cell r="P1167">
            <v>4592.2960000000003</v>
          </cell>
          <cell r="Q1167">
            <v>93.75</v>
          </cell>
          <cell r="R1167">
            <v>4836.0460000000003</v>
          </cell>
          <cell r="S1167">
            <v>5929.4658823529417</v>
          </cell>
          <cell r="T1167">
            <v>11900</v>
          </cell>
          <cell r="U1167">
            <v>4665.2</v>
          </cell>
          <cell r="V1167">
            <v>5688.4705882352937</v>
          </cell>
          <cell r="W1167">
            <v>11400</v>
          </cell>
          <cell r="X1167">
            <v>11700</v>
          </cell>
        </row>
        <row r="1168">
          <cell r="B1168" t="str">
            <v>9R292804</v>
          </cell>
          <cell r="C1168" t="str">
            <v>完売</v>
          </cell>
          <cell r="D1168"/>
          <cell r="E1168">
            <v>0</v>
          </cell>
          <cell r="F1168" t="str">
            <v>Ch.ラトゥール・ア・ポムロール</v>
          </cell>
          <cell r="G1168">
            <v>2004</v>
          </cell>
          <cell r="H1168" t="str">
            <v>赤</v>
          </cell>
          <cell r="I1168"/>
          <cell r="J1168" t="str">
            <v>ポムロール</v>
          </cell>
          <cell r="K1168">
            <v>750</v>
          </cell>
          <cell r="L1168" t="str">
            <v xml:space="preserve">８９＋点 </v>
          </cell>
          <cell r="M1168">
            <v>40.800000000000004</v>
          </cell>
          <cell r="N1168">
            <v>132</v>
          </cell>
          <cell r="O1168">
            <v>350</v>
          </cell>
          <cell r="P1168">
            <v>5758.5424000000003</v>
          </cell>
          <cell r="Q1168">
            <v>93.75</v>
          </cell>
          <cell r="R1168">
            <v>6002.2924000000003</v>
          </cell>
          <cell r="S1168">
            <v>7301.5204705882361</v>
          </cell>
          <cell r="T1168">
            <v>14600</v>
          </cell>
          <cell r="U1168">
            <v>5232.66</v>
          </cell>
          <cell r="V1168">
            <v>6356.0705882352941</v>
          </cell>
          <cell r="W1168">
            <v>12700</v>
          </cell>
          <cell r="X1168">
            <v>12600</v>
          </cell>
        </row>
        <row r="1169">
          <cell r="B1169" t="str">
            <v>9R293898</v>
          </cell>
          <cell r="C1169" t="str">
            <v>完売</v>
          </cell>
          <cell r="D1169"/>
          <cell r="E1169">
            <v>0</v>
          </cell>
          <cell r="F1169" t="str">
            <v>Ch.ラフルール</v>
          </cell>
          <cell r="G1169">
            <v>1998</v>
          </cell>
          <cell r="H1169" t="str">
            <v>赤</v>
          </cell>
          <cell r="I1169"/>
          <cell r="J1169" t="str">
            <v>ポムロール</v>
          </cell>
          <cell r="K1169">
            <v>750</v>
          </cell>
          <cell r="L1169" t="str">
            <v>９８点</v>
          </cell>
          <cell r="M1169">
            <v>520</v>
          </cell>
          <cell r="N1169">
            <v>132</v>
          </cell>
          <cell r="O1169">
            <v>350</v>
          </cell>
          <cell r="P1169">
            <v>69265.960000000006</v>
          </cell>
          <cell r="Q1169">
            <v>93.75</v>
          </cell>
          <cell r="R1169">
            <v>69509.710000000006</v>
          </cell>
          <cell r="S1169">
            <v>82016.129411764719</v>
          </cell>
          <cell r="T1169">
            <v>164000</v>
          </cell>
          <cell r="U1169">
            <v>52925</v>
          </cell>
          <cell r="V1169">
            <v>62464.705882352944</v>
          </cell>
          <cell r="W1169">
            <v>124900</v>
          </cell>
          <cell r="X1169">
            <v>122100</v>
          </cell>
        </row>
        <row r="1170">
          <cell r="B1170" t="str">
            <v>9R293813</v>
          </cell>
          <cell r="C1170">
            <v>9</v>
          </cell>
          <cell r="D1170"/>
          <cell r="E1170">
            <v>10</v>
          </cell>
          <cell r="F1170" t="str">
            <v>Ch.ラフルール</v>
          </cell>
          <cell r="G1170" t="str">
            <v>2013</v>
          </cell>
          <cell r="H1170" t="str">
            <v>赤</v>
          </cell>
          <cell r="I1170"/>
          <cell r="J1170" t="str">
            <v>ポムロール</v>
          </cell>
          <cell r="K1170">
            <v>750</v>
          </cell>
          <cell r="L1170"/>
          <cell r="M1170">
            <v>305</v>
          </cell>
          <cell r="N1170">
            <v>132</v>
          </cell>
          <cell r="O1170">
            <v>350</v>
          </cell>
          <cell r="P1170">
            <v>40772.44</v>
          </cell>
          <cell r="Q1170">
            <v>93.75</v>
          </cell>
          <cell r="R1170">
            <v>41016.19</v>
          </cell>
          <cell r="S1170">
            <v>48494.341176470589</v>
          </cell>
          <cell r="T1170">
            <v>97000</v>
          </cell>
          <cell r="U1170">
            <v>40312.18</v>
          </cell>
          <cell r="V1170">
            <v>47626.094117647059</v>
          </cell>
          <cell r="W1170">
            <v>95300</v>
          </cell>
          <cell r="X1170">
            <v>97700</v>
          </cell>
        </row>
        <row r="1171">
          <cell r="B1171" t="str">
            <v>9R294505</v>
          </cell>
          <cell r="C1171" t="str">
            <v>完売</v>
          </cell>
          <cell r="D1171"/>
          <cell r="E1171">
            <v>0</v>
          </cell>
          <cell r="F1171" t="str">
            <v>Ch.ラローズ・フィジャック</v>
          </cell>
          <cell r="G1171">
            <v>2005</v>
          </cell>
          <cell r="H1171" t="str">
            <v>赤</v>
          </cell>
          <cell r="I1171" t="str">
            <v>デスパーニュ・ラパン家</v>
          </cell>
          <cell r="J1171" t="str">
            <v>ポムロール</v>
          </cell>
          <cell r="K1171">
            <v>750</v>
          </cell>
          <cell r="L1171"/>
          <cell r="M1171">
            <v>34</v>
          </cell>
          <cell r="N1171">
            <v>132</v>
          </cell>
          <cell r="O1171">
            <v>350</v>
          </cell>
          <cell r="P1171">
            <v>4857.3519999999999</v>
          </cell>
          <cell r="Q1171">
            <v>93.75</v>
          </cell>
          <cell r="R1171">
            <v>5101.1019999999999</v>
          </cell>
          <cell r="S1171">
            <v>6241.296470588235</v>
          </cell>
          <cell r="T1171">
            <v>12500</v>
          </cell>
          <cell r="U1171">
            <v>0</v>
          </cell>
          <cell r="V1171">
            <v>200</v>
          </cell>
          <cell r="W1171">
            <v>400</v>
          </cell>
          <cell r="X1171">
            <v>10500</v>
          </cell>
        </row>
        <row r="1172">
          <cell r="B1172" t="str">
            <v>9R293100</v>
          </cell>
          <cell r="C1172" t="str">
            <v>完売</v>
          </cell>
          <cell r="D1172"/>
          <cell r="E1172">
            <v>0</v>
          </cell>
          <cell r="F1172" t="str">
            <v>Ch.ランクロ</v>
          </cell>
          <cell r="G1172">
            <v>2005</v>
          </cell>
          <cell r="H1172" t="str">
            <v>赤</v>
          </cell>
          <cell r="I1172"/>
          <cell r="J1172" t="str">
            <v>ポムロール</v>
          </cell>
          <cell r="K1172">
            <v>750</v>
          </cell>
          <cell r="L1172"/>
          <cell r="M1172">
            <v>15.5</v>
          </cell>
          <cell r="N1172">
            <v>132</v>
          </cell>
          <cell r="O1172">
            <v>350</v>
          </cell>
          <cell r="P1172">
            <v>2405.5839999999998</v>
          </cell>
          <cell r="Q1172">
            <v>93.75</v>
          </cell>
          <cell r="R1172">
            <v>2649.3339999999998</v>
          </cell>
          <cell r="S1172">
            <v>3356.8635294117644</v>
          </cell>
          <cell r="T1172">
            <v>6700</v>
          </cell>
          <cell r="U1172">
            <v>0</v>
          </cell>
          <cell r="V1172">
            <v>200</v>
          </cell>
          <cell r="W1172">
            <v>400</v>
          </cell>
          <cell r="X1172">
            <v>5800</v>
          </cell>
        </row>
        <row r="1173">
          <cell r="B1173" t="str">
            <v>9R293106</v>
          </cell>
          <cell r="C1173" t="str">
            <v>完売</v>
          </cell>
          <cell r="D1173"/>
          <cell r="E1173">
            <v>0</v>
          </cell>
          <cell r="F1173" t="str">
            <v>Ch.ランクロ</v>
          </cell>
          <cell r="G1173">
            <v>2006</v>
          </cell>
          <cell r="H1173" t="str">
            <v>赤</v>
          </cell>
          <cell r="I1173"/>
          <cell r="J1173" t="str">
            <v>ポムロール</v>
          </cell>
          <cell r="K1173">
            <v>750</v>
          </cell>
          <cell r="L1173"/>
          <cell r="M1173">
            <v>15.9</v>
          </cell>
          <cell r="N1173">
            <v>132</v>
          </cell>
          <cell r="O1173">
            <v>350</v>
          </cell>
          <cell r="P1173">
            <v>2458.5952000000002</v>
          </cell>
          <cell r="Q1173">
            <v>93.75</v>
          </cell>
          <cell r="R1173">
            <v>2702.3452000000002</v>
          </cell>
          <cell r="S1173">
            <v>3419.229647058824</v>
          </cell>
          <cell r="T1173">
            <v>6800</v>
          </cell>
          <cell r="U1173">
            <v>0</v>
          </cell>
          <cell r="V1173">
            <v>200</v>
          </cell>
          <cell r="W1173">
            <v>400</v>
          </cell>
          <cell r="X1173">
            <v>5300</v>
          </cell>
        </row>
        <row r="1174">
          <cell r="B1174" t="str">
            <v>9R294213</v>
          </cell>
          <cell r="C1174" t="str">
            <v>完売</v>
          </cell>
          <cell r="D1174"/>
          <cell r="E1174">
            <v>0</v>
          </cell>
          <cell r="F1174" t="str">
            <v>Ch.ル・ゲイ</v>
          </cell>
          <cell r="G1174">
            <v>2013</v>
          </cell>
          <cell r="H1174" t="str">
            <v>赤</v>
          </cell>
          <cell r="I1174"/>
          <cell r="J1174" t="str">
            <v>ポムロール</v>
          </cell>
          <cell r="K1174">
            <v>750</v>
          </cell>
          <cell r="L1174" t="str">
            <v>９１点</v>
          </cell>
          <cell r="M1174">
            <v>48</v>
          </cell>
          <cell r="N1174">
            <v>132</v>
          </cell>
          <cell r="O1174">
            <v>350</v>
          </cell>
          <cell r="P1174">
            <v>6712.7439999999997</v>
          </cell>
          <cell r="Q1174">
            <v>93.75</v>
          </cell>
          <cell r="R1174">
            <v>6956.4939999999997</v>
          </cell>
          <cell r="S1174">
            <v>8424.1105882352931</v>
          </cell>
          <cell r="T1174">
            <v>16800</v>
          </cell>
          <cell r="U1174">
            <v>6460</v>
          </cell>
          <cell r="V1174">
            <v>7800</v>
          </cell>
          <cell r="W1174">
            <v>15600</v>
          </cell>
          <cell r="X1174">
            <v>16000</v>
          </cell>
        </row>
        <row r="1175">
          <cell r="B1175" t="str">
            <v>9R294216</v>
          </cell>
          <cell r="C1175" t="str">
            <v>完売</v>
          </cell>
          <cell r="D1175"/>
          <cell r="E1175">
            <v>0</v>
          </cell>
          <cell r="F1175" t="str">
            <v>Ch.ル・ゲイ</v>
          </cell>
          <cell r="G1175">
            <v>2016</v>
          </cell>
          <cell r="H1175" t="str">
            <v>赤</v>
          </cell>
          <cell r="I1175"/>
          <cell r="J1175" t="str">
            <v>ポムロール</v>
          </cell>
          <cell r="K1175">
            <v>750</v>
          </cell>
          <cell r="L1175" t="str">
            <v>92-95点</v>
          </cell>
          <cell r="M1175">
            <v>86</v>
          </cell>
          <cell r="N1175">
            <v>132</v>
          </cell>
          <cell r="O1175">
            <v>350</v>
          </cell>
          <cell r="P1175">
            <v>11748.808000000001</v>
          </cell>
          <cell r="Q1175">
            <v>93.75</v>
          </cell>
          <cell r="R1175">
            <v>11992.558000000001</v>
          </cell>
          <cell r="S1175">
            <v>14348.891764705884</v>
          </cell>
          <cell r="T1175">
            <v>28700</v>
          </cell>
          <cell r="U1175">
            <v>11331.5</v>
          </cell>
          <cell r="V1175">
            <v>13531.176470588236</v>
          </cell>
          <cell r="W1175">
            <v>27100</v>
          </cell>
          <cell r="X1175">
            <v>27300</v>
          </cell>
        </row>
        <row r="1176">
          <cell r="B1176" t="str">
            <v>9R293208</v>
          </cell>
          <cell r="C1176" t="str">
            <v>完売</v>
          </cell>
          <cell r="D1176"/>
          <cell r="E1176">
            <v>0</v>
          </cell>
          <cell r="F1176" t="str">
            <v>Ch.ルージェ</v>
          </cell>
          <cell r="G1176">
            <v>2008</v>
          </cell>
          <cell r="H1176" t="str">
            <v>赤</v>
          </cell>
          <cell r="I1176"/>
          <cell r="J1176" t="str">
            <v>ポムロール</v>
          </cell>
          <cell r="K1176">
            <v>750</v>
          </cell>
          <cell r="L1176" t="str">
            <v>９０－９３点</v>
          </cell>
          <cell r="M1176">
            <v>21.450000000000003</v>
          </cell>
          <cell r="N1176">
            <v>132</v>
          </cell>
          <cell r="O1176">
            <v>350</v>
          </cell>
          <cell r="P1176">
            <v>3194.1256000000008</v>
          </cell>
          <cell r="Q1176">
            <v>93.75</v>
          </cell>
          <cell r="R1176">
            <v>3437.8756000000008</v>
          </cell>
          <cell r="S1176">
            <v>4284.5595294117657</v>
          </cell>
          <cell r="T1176">
            <v>8600</v>
          </cell>
          <cell r="U1176">
            <v>3291.09</v>
          </cell>
          <cell r="V1176">
            <v>4071.8705882352942</v>
          </cell>
          <cell r="W1176">
            <v>8100</v>
          </cell>
          <cell r="X1176">
            <v>8300</v>
          </cell>
        </row>
        <row r="1177">
          <cell r="B1177" t="str">
            <v>9R293219</v>
          </cell>
          <cell r="C1177" t="e">
            <v>#N/A</v>
          </cell>
          <cell r="D1177"/>
          <cell r="E1177" t="e">
            <v>#N/A</v>
          </cell>
          <cell r="F1177" t="str">
            <v>Ch.ルージェ</v>
          </cell>
          <cell r="G1177">
            <v>2019</v>
          </cell>
          <cell r="H1177" t="str">
            <v>赤</v>
          </cell>
          <cell r="I1177" t="str">
            <v/>
          </cell>
          <cell r="J1177" t="str">
            <v>ポムロール</v>
          </cell>
          <cell r="K1177">
            <v>750</v>
          </cell>
          <cell r="L1177" t="str">
            <v>WA92-94+</v>
          </cell>
          <cell r="M1177">
            <v>28.8</v>
          </cell>
          <cell r="N1177">
            <v>132</v>
          </cell>
          <cell r="O1177">
            <v>350</v>
          </cell>
          <cell r="P1177">
            <v>4168.2064</v>
          </cell>
          <cell r="Q1177">
            <v>93.75</v>
          </cell>
          <cell r="R1177">
            <v>4411.9564</v>
          </cell>
          <cell r="S1177">
            <v>5430.5369411764705</v>
          </cell>
          <cell r="T1177">
            <v>10900</v>
          </cell>
          <cell r="U1177" t="e">
            <v>#N/A</v>
          </cell>
          <cell r="V1177" t="e">
            <v>#N/A</v>
          </cell>
          <cell r="W1177" t="e">
            <v>#N/A</v>
          </cell>
          <cell r="X1177">
            <v>11700</v>
          </cell>
        </row>
        <row r="1178">
          <cell r="B1178" t="str">
            <v>9R293594</v>
          </cell>
          <cell r="C1178" t="str">
            <v>完売</v>
          </cell>
          <cell r="D1178"/>
          <cell r="E1178">
            <v>0</v>
          </cell>
          <cell r="F1178" t="str">
            <v>Ch.レヴァンジル</v>
          </cell>
          <cell r="G1178">
            <v>1994</v>
          </cell>
          <cell r="H1178" t="str">
            <v>赤</v>
          </cell>
          <cell r="I1178"/>
          <cell r="J1178" t="str">
            <v>ポムロール</v>
          </cell>
          <cell r="K1178">
            <v>750</v>
          </cell>
          <cell r="L1178"/>
          <cell r="M1178">
            <v>86.93</v>
          </cell>
          <cell r="N1178">
            <v>132</v>
          </cell>
          <cell r="O1178">
            <v>350</v>
          </cell>
          <cell r="P1178">
            <v>11872.05904</v>
          </cell>
          <cell r="Q1178">
            <v>93.75</v>
          </cell>
          <cell r="R1178">
            <v>12115.80904</v>
          </cell>
          <cell r="S1178">
            <v>14493.892988235295</v>
          </cell>
          <cell r="T1178">
            <v>29000</v>
          </cell>
          <cell r="U1178">
            <v>11755</v>
          </cell>
          <cell r="V1178">
            <v>14029.411764705883</v>
          </cell>
          <cell r="W1178">
            <v>28100</v>
          </cell>
          <cell r="X1178">
            <v>29100</v>
          </cell>
        </row>
        <row r="1179">
          <cell r="B1179" t="str">
            <v>9R293597</v>
          </cell>
          <cell r="C1179" t="str">
            <v>完売</v>
          </cell>
          <cell r="D1179"/>
          <cell r="E1179">
            <v>0</v>
          </cell>
          <cell r="F1179" t="str">
            <v>Ch.レヴァンジル</v>
          </cell>
          <cell r="G1179">
            <v>1997</v>
          </cell>
          <cell r="H1179" t="str">
            <v>赤</v>
          </cell>
          <cell r="I1179"/>
          <cell r="J1179" t="str">
            <v>ポムロール</v>
          </cell>
          <cell r="K1179">
            <v>750</v>
          </cell>
          <cell r="L1179" t="str">
            <v>８９点</v>
          </cell>
          <cell r="M1179">
            <v>74</v>
          </cell>
          <cell r="N1179">
            <v>132</v>
          </cell>
          <cell r="O1179">
            <v>350</v>
          </cell>
          <cell r="P1179">
            <v>10158.472</v>
          </cell>
          <cell r="Q1179">
            <v>93.75</v>
          </cell>
          <cell r="R1179">
            <v>10402.222</v>
          </cell>
          <cell r="S1179">
            <v>12477.908235294117</v>
          </cell>
          <cell r="T1179">
            <v>25000</v>
          </cell>
          <cell r="U1179">
            <v>11785.5</v>
          </cell>
          <cell r="V1179">
            <v>14065.294117647059</v>
          </cell>
          <cell r="W1179">
            <v>28100</v>
          </cell>
          <cell r="X1179">
            <v>28100</v>
          </cell>
        </row>
        <row r="1180">
          <cell r="B1180" t="str">
            <v>9R293505</v>
          </cell>
          <cell r="C1180" t="str">
            <v>完売</v>
          </cell>
          <cell r="D1180"/>
          <cell r="E1180">
            <v>0</v>
          </cell>
          <cell r="F1180" t="str">
            <v>Ch.レヴァンジル</v>
          </cell>
          <cell r="G1180">
            <v>2005</v>
          </cell>
          <cell r="H1180" t="str">
            <v>赤</v>
          </cell>
          <cell r="I1180"/>
          <cell r="J1180" t="str">
            <v>ポムロール</v>
          </cell>
          <cell r="K1180">
            <v>750</v>
          </cell>
          <cell r="L1180" t="str">
            <v>96点</v>
          </cell>
          <cell r="M1180">
            <v>205</v>
          </cell>
          <cell r="N1180">
            <v>132</v>
          </cell>
          <cell r="O1180">
            <v>350</v>
          </cell>
          <cell r="P1180">
            <v>27519.64</v>
          </cell>
          <cell r="Q1180">
            <v>93.75</v>
          </cell>
          <cell r="R1180">
            <v>27763.39</v>
          </cell>
          <cell r="S1180">
            <v>32902.811764705883</v>
          </cell>
          <cell r="T1180">
            <v>65800</v>
          </cell>
          <cell r="U1180">
            <v>26636</v>
          </cell>
          <cell r="V1180">
            <v>31536.470588235294</v>
          </cell>
          <cell r="W1180">
            <v>63100</v>
          </cell>
          <cell r="X1180">
            <v>59400</v>
          </cell>
        </row>
        <row r="1181">
          <cell r="B1181" t="str">
            <v>9R293508</v>
          </cell>
          <cell r="C1181">
            <v>7</v>
          </cell>
          <cell r="D1181"/>
          <cell r="E1181">
            <v>7</v>
          </cell>
          <cell r="F1181" t="str">
            <v>Ch.レヴァンジル</v>
          </cell>
          <cell r="G1181">
            <v>2008</v>
          </cell>
          <cell r="H1181" t="str">
            <v>赤</v>
          </cell>
          <cell r="I1181" t="str">
            <v/>
          </cell>
          <cell r="J1181" t="str">
            <v>ポムロール</v>
          </cell>
          <cell r="K1181">
            <v>750</v>
          </cell>
          <cell r="L1181" t="str">
            <v>94点</v>
          </cell>
          <cell r="M1181">
            <v>125</v>
          </cell>
          <cell r="N1181">
            <v>132</v>
          </cell>
          <cell r="O1181">
            <v>350</v>
          </cell>
          <cell r="P1181">
            <v>16917.400000000001</v>
          </cell>
          <cell r="Q1181">
            <v>93.75</v>
          </cell>
          <cell r="R1181">
            <v>17161.150000000001</v>
          </cell>
          <cell r="S1181">
            <v>20429.588235294119</v>
          </cell>
          <cell r="T1181">
            <v>40900</v>
          </cell>
          <cell r="U1181">
            <v>15013.25</v>
          </cell>
          <cell r="V1181">
            <v>17862.647058823532</v>
          </cell>
          <cell r="W1181">
            <v>35700</v>
          </cell>
          <cell r="X1181">
            <v>37400</v>
          </cell>
        </row>
        <row r="1182">
          <cell r="B1182" t="str">
            <v>9R293513</v>
          </cell>
          <cell r="C1182" t="str">
            <v>完売</v>
          </cell>
          <cell r="D1182"/>
          <cell r="E1182">
            <v>0</v>
          </cell>
          <cell r="F1182" t="str">
            <v>Ch.レヴァンジル</v>
          </cell>
          <cell r="G1182">
            <v>2013</v>
          </cell>
          <cell r="H1182" t="str">
            <v>赤</v>
          </cell>
          <cell r="I1182" t="str">
            <v/>
          </cell>
          <cell r="J1182" t="str">
            <v>ポムロール</v>
          </cell>
          <cell r="K1182">
            <v>750</v>
          </cell>
          <cell r="L1182" t="str">
            <v>88-89点</v>
          </cell>
          <cell r="M1182">
            <v>88</v>
          </cell>
          <cell r="N1182">
            <v>132</v>
          </cell>
          <cell r="O1182">
            <v>350</v>
          </cell>
          <cell r="P1182">
            <v>12013.864</v>
          </cell>
          <cell r="Q1182">
            <v>93.75</v>
          </cell>
          <cell r="R1182">
            <v>12257.614</v>
          </cell>
          <cell r="S1182">
            <v>14660.722352941177</v>
          </cell>
          <cell r="T1182">
            <v>29300</v>
          </cell>
          <cell r="U1182">
            <v>12171</v>
          </cell>
          <cell r="V1182">
            <v>14518.823529411766</v>
          </cell>
          <cell r="W1182">
            <v>29000</v>
          </cell>
          <cell r="X1182">
            <v>29000</v>
          </cell>
        </row>
        <row r="1183">
          <cell r="B1183" t="str">
            <v>9R293515</v>
          </cell>
          <cell r="C1183">
            <v>6</v>
          </cell>
          <cell r="D1183" t="str">
            <v>NEW</v>
          </cell>
          <cell r="E1183">
            <v>6</v>
          </cell>
          <cell r="F1183" t="str">
            <v>Ch.レヴァンジル</v>
          </cell>
          <cell r="G1183">
            <v>2015</v>
          </cell>
          <cell r="H1183" t="str">
            <v>赤</v>
          </cell>
          <cell r="I1183" t="str">
            <v/>
          </cell>
          <cell r="J1183" t="str">
            <v>ポムロール</v>
          </cell>
          <cell r="K1183">
            <v>750</v>
          </cell>
          <cell r="L1183" t="str">
            <v>WA96-98  WS95  JS100</v>
          </cell>
          <cell r="M1183">
            <v>175</v>
          </cell>
          <cell r="N1183">
            <v>132</v>
          </cell>
          <cell r="O1183">
            <v>350</v>
          </cell>
          <cell r="P1183">
            <v>23543.8</v>
          </cell>
          <cell r="Q1183">
            <v>93.75</v>
          </cell>
          <cell r="R1183">
            <v>23787.55</v>
          </cell>
          <cell r="S1183">
            <v>28225.352941176472</v>
          </cell>
          <cell r="T1183">
            <v>56500</v>
          </cell>
          <cell r="U1183">
            <v>23652</v>
          </cell>
          <cell r="V1183">
            <v>28025.882352941178</v>
          </cell>
          <cell r="W1183">
            <v>56100</v>
          </cell>
          <cell r="X1183">
            <v>58500</v>
          </cell>
        </row>
        <row r="1184">
          <cell r="B1184" t="str">
            <v>9R290402</v>
          </cell>
          <cell r="C1184" t="str">
            <v>完売</v>
          </cell>
          <cell r="D1184"/>
          <cell r="E1184">
            <v>8</v>
          </cell>
          <cell r="F1184" t="str">
            <v>Ch.レグリーズ・クリネ</v>
          </cell>
          <cell r="G1184">
            <v>2002</v>
          </cell>
          <cell r="H1184" t="str">
            <v>赤</v>
          </cell>
          <cell r="I1184" t="str">
            <v/>
          </cell>
          <cell r="J1184" t="str">
            <v>ポムロール</v>
          </cell>
          <cell r="K1184">
            <v>750</v>
          </cell>
          <cell r="L1184" t="str">
            <v>90点（WS)</v>
          </cell>
          <cell r="M1184">
            <v>85</v>
          </cell>
          <cell r="N1184">
            <v>132</v>
          </cell>
          <cell r="O1184">
            <v>350</v>
          </cell>
          <cell r="P1184">
            <v>11616.28</v>
          </cell>
          <cell r="Q1184">
            <v>93.75</v>
          </cell>
          <cell r="R1184">
            <v>11860.03</v>
          </cell>
          <cell r="S1184">
            <v>14192.976470588237</v>
          </cell>
          <cell r="T1184">
            <v>28400</v>
          </cell>
          <cell r="U1184">
            <v>10764.22</v>
          </cell>
          <cell r="V1184">
            <v>12863.788235294118</v>
          </cell>
          <cell r="W1184">
            <v>25700</v>
          </cell>
          <cell r="X1184">
            <v>28600</v>
          </cell>
        </row>
        <row r="1185">
          <cell r="B1185" t="str">
            <v>9R290409</v>
          </cell>
          <cell r="C1185" t="str">
            <v>完売</v>
          </cell>
          <cell r="D1185"/>
          <cell r="E1185">
            <v>0</v>
          </cell>
          <cell r="F1185" t="str">
            <v>Ch.レグリーズ・クリネ</v>
          </cell>
          <cell r="G1185">
            <v>2009</v>
          </cell>
          <cell r="H1185" t="str">
            <v>赤</v>
          </cell>
          <cell r="I1185"/>
          <cell r="J1185" t="str">
            <v>ポムロール</v>
          </cell>
          <cell r="K1185">
            <v>750</v>
          </cell>
          <cell r="L1185" t="str">
            <v>９８－１００点</v>
          </cell>
          <cell r="M1185">
            <v>440</v>
          </cell>
          <cell r="N1185">
            <v>132</v>
          </cell>
          <cell r="O1185">
            <v>350</v>
          </cell>
          <cell r="P1185">
            <v>58663.72</v>
          </cell>
          <cell r="Q1185">
            <v>93.75</v>
          </cell>
          <cell r="R1185">
            <v>58907.47</v>
          </cell>
          <cell r="S1185">
            <v>69542.905882352949</v>
          </cell>
          <cell r="T1185">
            <v>139100</v>
          </cell>
          <cell r="U1185">
            <v>38420.660000000003</v>
          </cell>
          <cell r="V1185">
            <v>45400.776470588244</v>
          </cell>
          <cell r="W1185">
            <v>90800</v>
          </cell>
          <cell r="X1185">
            <v>88400</v>
          </cell>
        </row>
        <row r="1186">
          <cell r="B1186" t="str">
            <v>9R290309</v>
          </cell>
          <cell r="C1186" t="str">
            <v>完売</v>
          </cell>
          <cell r="D1186"/>
          <cell r="E1186">
            <v>0</v>
          </cell>
          <cell r="F1186" t="str">
            <v>ヴュー・シャトー・セルタン</v>
          </cell>
          <cell r="G1186">
            <v>2009</v>
          </cell>
          <cell r="H1186" t="str">
            <v>赤</v>
          </cell>
          <cell r="I1186"/>
          <cell r="J1186" t="str">
            <v>ポムロール</v>
          </cell>
          <cell r="K1186">
            <v>750</v>
          </cell>
          <cell r="L1186" t="str">
            <v>９９点</v>
          </cell>
          <cell r="M1186">
            <v>209.5</v>
          </cell>
          <cell r="N1186">
            <v>132</v>
          </cell>
          <cell r="O1186">
            <v>350</v>
          </cell>
          <cell r="P1186">
            <v>28116.016</v>
          </cell>
          <cell r="Q1186">
            <v>93.75</v>
          </cell>
          <cell r="R1186">
            <v>28359.766</v>
          </cell>
          <cell r="S1186">
            <v>33604.430588235293</v>
          </cell>
          <cell r="T1186">
            <v>67200</v>
          </cell>
          <cell r="U1186">
            <v>21627.5</v>
          </cell>
          <cell r="V1186">
            <v>25644.117647058825</v>
          </cell>
          <cell r="W1186">
            <v>51300</v>
          </cell>
          <cell r="X1186">
            <v>49800</v>
          </cell>
        </row>
        <row r="1187">
          <cell r="B1187" t="str">
            <v>9R290314</v>
          </cell>
          <cell r="C1187" t="str">
            <v>完売</v>
          </cell>
          <cell r="D1187"/>
          <cell r="E1187">
            <v>0</v>
          </cell>
          <cell r="F1187" t="str">
            <v>ヴュー・シャトー・セルタン</v>
          </cell>
          <cell r="G1187">
            <v>2014</v>
          </cell>
          <cell r="H1187" t="str">
            <v>赤</v>
          </cell>
          <cell r="I1187" t="str">
            <v/>
          </cell>
          <cell r="J1187" t="str">
            <v>ポムロール</v>
          </cell>
          <cell r="K1187">
            <v>750</v>
          </cell>
          <cell r="L1187"/>
          <cell r="M1187">
            <v>122</v>
          </cell>
          <cell r="N1187">
            <v>132</v>
          </cell>
          <cell r="O1187">
            <v>350</v>
          </cell>
          <cell r="P1187">
            <v>16519.815999999999</v>
          </cell>
          <cell r="Q1187">
            <v>93.75</v>
          </cell>
          <cell r="R1187">
            <v>16763.565999999999</v>
          </cell>
          <cell r="S1187">
            <v>19961.842352941174</v>
          </cell>
          <cell r="T1187">
            <v>39900</v>
          </cell>
          <cell r="U1187">
            <v>15110.75</v>
          </cell>
          <cell r="V1187">
            <v>17977.352941176472</v>
          </cell>
          <cell r="W1187">
            <v>36000</v>
          </cell>
          <cell r="X1187">
            <v>33200</v>
          </cell>
        </row>
        <row r="1188">
          <cell r="B1188" t="str">
            <v>9R290315</v>
          </cell>
          <cell r="C1188">
            <v>6</v>
          </cell>
          <cell r="D1188" t="str">
            <v>NEW</v>
          </cell>
          <cell r="E1188">
            <v>6</v>
          </cell>
          <cell r="F1188" t="str">
            <v>ヴュー・シャトー・セルタン</v>
          </cell>
          <cell r="G1188">
            <v>2015</v>
          </cell>
          <cell r="H1188" t="str">
            <v>赤</v>
          </cell>
          <cell r="I1188" t="str">
            <v/>
          </cell>
          <cell r="J1188" t="str">
            <v>ポムロール</v>
          </cell>
          <cell r="K1188">
            <v>750</v>
          </cell>
          <cell r="L1188" t="str">
            <v xml:space="preserve">WA100    </v>
          </cell>
          <cell r="M1188">
            <v>250</v>
          </cell>
          <cell r="N1188">
            <v>132</v>
          </cell>
          <cell r="O1188">
            <v>350</v>
          </cell>
          <cell r="P1188">
            <v>33483.4</v>
          </cell>
          <cell r="Q1188">
            <v>93.75</v>
          </cell>
          <cell r="R1188">
            <v>33727.15</v>
          </cell>
          <cell r="S1188">
            <v>39919</v>
          </cell>
          <cell r="T1188">
            <v>79800</v>
          </cell>
          <cell r="U1188">
            <v>33440.33</v>
          </cell>
          <cell r="V1188">
            <v>39541.564705882352</v>
          </cell>
          <cell r="W1188">
            <v>79100</v>
          </cell>
          <cell r="X1188">
            <v>82700</v>
          </cell>
        </row>
        <row r="1189">
          <cell r="B1189" t="str">
            <v>9R294405</v>
          </cell>
          <cell r="C1189" t="str">
            <v>完売</v>
          </cell>
          <cell r="D1189"/>
          <cell r="E1189">
            <v>0</v>
          </cell>
          <cell r="F1189" t="str">
            <v>エスプリ・ド・レグリーズ</v>
          </cell>
          <cell r="G1189">
            <v>2005</v>
          </cell>
          <cell r="H1189" t="str">
            <v>赤</v>
          </cell>
          <cell r="I1189" t="str">
            <v>クロ・レグリーズ</v>
          </cell>
          <cell r="J1189" t="str">
            <v>ポムロール</v>
          </cell>
          <cell r="K1189">
            <v>750</v>
          </cell>
          <cell r="L1189" t="str">
            <v>セカンドラベル</v>
          </cell>
          <cell r="M1189">
            <v>24.3</v>
          </cell>
          <cell r="N1189">
            <v>132</v>
          </cell>
          <cell r="O1189">
            <v>350</v>
          </cell>
          <cell r="P1189">
            <v>3571.8303999999998</v>
          </cell>
          <cell r="Q1189">
            <v>93.75</v>
          </cell>
          <cell r="R1189">
            <v>3815.5803999999998</v>
          </cell>
          <cell r="S1189">
            <v>4728.9181176470584</v>
          </cell>
          <cell r="T1189">
            <v>9500</v>
          </cell>
          <cell r="U1189">
            <v>0</v>
          </cell>
          <cell r="V1189">
            <v>200</v>
          </cell>
          <cell r="W1189">
            <v>400</v>
          </cell>
          <cell r="X1189">
            <v>7700</v>
          </cell>
        </row>
        <row r="1190">
          <cell r="B1190" t="str">
            <v>9R294408</v>
          </cell>
          <cell r="C1190" t="str">
            <v>完売</v>
          </cell>
          <cell r="D1190"/>
          <cell r="E1190">
            <v>0</v>
          </cell>
          <cell r="F1190" t="str">
            <v>エスプリ・ド・レグリーズ</v>
          </cell>
          <cell r="G1190">
            <v>2008</v>
          </cell>
          <cell r="H1190" t="str">
            <v>赤</v>
          </cell>
          <cell r="I1190" t="str">
            <v>クロ・レグリーズ</v>
          </cell>
          <cell r="J1190" t="str">
            <v>ポムロール</v>
          </cell>
          <cell r="K1190">
            <v>750</v>
          </cell>
          <cell r="L1190" t="str">
            <v>セカンドラベル</v>
          </cell>
          <cell r="M1190">
            <v>18.899999999999999</v>
          </cell>
          <cell r="N1190">
            <v>132</v>
          </cell>
          <cell r="O1190">
            <v>350</v>
          </cell>
          <cell r="P1190">
            <v>2856.1791999999996</v>
          </cell>
          <cell r="Q1190">
            <v>93.75</v>
          </cell>
          <cell r="R1190">
            <v>3099.9291999999996</v>
          </cell>
          <cell r="S1190">
            <v>3886.9755294117645</v>
          </cell>
          <cell r="T1190">
            <v>7800</v>
          </cell>
          <cell r="U1190">
            <v>2486.9299999999998</v>
          </cell>
          <cell r="V1190">
            <v>3125.7999999999997</v>
          </cell>
          <cell r="W1190">
            <v>6300</v>
          </cell>
          <cell r="X1190">
            <v>6600</v>
          </cell>
        </row>
        <row r="1191">
          <cell r="B1191" t="str">
            <v>9R297117</v>
          </cell>
          <cell r="C1191">
            <v>2</v>
          </cell>
          <cell r="D1191"/>
          <cell r="E1191">
            <v>2</v>
          </cell>
          <cell r="F1191" t="str">
            <v>エンクロ　トルマリン</v>
          </cell>
          <cell r="G1191" t="str">
            <v>2017</v>
          </cell>
          <cell r="H1191" t="str">
            <v>赤</v>
          </cell>
          <cell r="I1191"/>
          <cell r="J1191" t="str">
            <v>ポムロール</v>
          </cell>
          <cell r="K1191">
            <v>750</v>
          </cell>
          <cell r="L1191"/>
          <cell r="M1191">
            <v>90</v>
          </cell>
          <cell r="N1191">
            <v>132</v>
          </cell>
          <cell r="O1191">
            <v>350</v>
          </cell>
          <cell r="P1191">
            <v>12278.92</v>
          </cell>
          <cell r="Q1191">
            <v>93.75</v>
          </cell>
          <cell r="R1191">
            <v>12522.67</v>
          </cell>
          <cell r="S1191">
            <v>14972.552941176471</v>
          </cell>
          <cell r="T1191">
            <v>29900</v>
          </cell>
          <cell r="U1191">
            <v>12452</v>
          </cell>
          <cell r="V1191">
            <v>14849.411764705883</v>
          </cell>
          <cell r="W1191">
            <v>29700</v>
          </cell>
          <cell r="X1191">
            <v>30200</v>
          </cell>
        </row>
        <row r="1192">
          <cell r="B1192" t="str">
            <v>9R291006</v>
          </cell>
          <cell r="C1192" t="str">
            <v>完売</v>
          </cell>
          <cell r="D1192"/>
          <cell r="E1192">
            <v>0</v>
          </cell>
          <cell r="F1192" t="str">
            <v>クロ・ルネ</v>
          </cell>
          <cell r="G1192">
            <v>2006</v>
          </cell>
          <cell r="H1192" t="str">
            <v>赤</v>
          </cell>
          <cell r="I1192"/>
          <cell r="J1192" t="str">
            <v>ポムロール</v>
          </cell>
          <cell r="K1192">
            <v>750</v>
          </cell>
          <cell r="L1192"/>
          <cell r="M1192">
            <v>15.5</v>
          </cell>
          <cell r="N1192">
            <v>132</v>
          </cell>
          <cell r="O1192">
            <v>350</v>
          </cell>
          <cell r="P1192">
            <v>2405.5839999999998</v>
          </cell>
          <cell r="Q1192">
            <v>93.75</v>
          </cell>
          <cell r="R1192">
            <v>2649.3339999999998</v>
          </cell>
          <cell r="S1192">
            <v>3356.8635294117644</v>
          </cell>
          <cell r="T1192">
            <v>6700</v>
          </cell>
          <cell r="U1192">
            <v>0</v>
          </cell>
          <cell r="V1192">
            <v>200</v>
          </cell>
          <cell r="W1192">
            <v>400</v>
          </cell>
          <cell r="X1192">
            <v>6000</v>
          </cell>
        </row>
        <row r="1193">
          <cell r="B1193" t="str">
            <v>9R291009</v>
          </cell>
          <cell r="C1193" t="str">
            <v>完売</v>
          </cell>
          <cell r="D1193"/>
          <cell r="E1193">
            <v>0</v>
          </cell>
          <cell r="F1193" t="str">
            <v>クロ・ルネ</v>
          </cell>
          <cell r="G1193">
            <v>2009</v>
          </cell>
          <cell r="H1193" t="str">
            <v>赤</v>
          </cell>
          <cell r="I1193"/>
          <cell r="J1193" t="str">
            <v>ポムロール</v>
          </cell>
          <cell r="K1193">
            <v>750</v>
          </cell>
          <cell r="L1193" t="str">
            <v>８８－９０点</v>
          </cell>
          <cell r="M1193">
            <v>30</v>
          </cell>
          <cell r="N1193">
            <v>132</v>
          </cell>
          <cell r="O1193">
            <v>350</v>
          </cell>
          <cell r="P1193">
            <v>4327.24</v>
          </cell>
          <cell r="Q1193">
            <v>93.75</v>
          </cell>
          <cell r="R1193">
            <v>4570.99</v>
          </cell>
          <cell r="S1193">
            <v>5617.6352941176474</v>
          </cell>
          <cell r="T1193">
            <v>11200</v>
          </cell>
          <cell r="U1193">
            <v>3882</v>
          </cell>
          <cell r="V1193">
            <v>4767.0588235294117</v>
          </cell>
          <cell r="W1193">
            <v>9500</v>
          </cell>
          <cell r="X1193">
            <v>10400</v>
          </cell>
        </row>
        <row r="1194">
          <cell r="B1194" t="str">
            <v>9R291198</v>
          </cell>
          <cell r="C1194" t="str">
            <v>完売</v>
          </cell>
          <cell r="D1194"/>
          <cell r="E1194">
            <v>0</v>
          </cell>
          <cell r="F1194" t="str">
            <v>クロ・レグリーズ</v>
          </cell>
          <cell r="G1194">
            <v>1998</v>
          </cell>
          <cell r="H1194" t="str">
            <v>赤</v>
          </cell>
          <cell r="I1194" t="str">
            <v/>
          </cell>
          <cell r="J1194" t="str">
            <v>ポムロール</v>
          </cell>
          <cell r="K1194">
            <v>750</v>
          </cell>
          <cell r="L1194" t="str">
            <v>93点</v>
          </cell>
          <cell r="M1194">
            <v>96.75</v>
          </cell>
          <cell r="N1194">
            <v>132</v>
          </cell>
          <cell r="O1194">
            <v>350</v>
          </cell>
          <cell r="P1194">
            <v>13173.484</v>
          </cell>
          <cell r="Q1194">
            <v>93.75</v>
          </cell>
          <cell r="R1194">
            <v>13417.234</v>
          </cell>
          <cell r="S1194">
            <v>16024.981176470588</v>
          </cell>
          <cell r="T1194">
            <v>32000</v>
          </cell>
          <cell r="U1194">
            <v>13378</v>
          </cell>
          <cell r="V1194">
            <v>15938.823529411766</v>
          </cell>
          <cell r="W1194">
            <v>31900</v>
          </cell>
          <cell r="X1194">
            <v>31800</v>
          </cell>
        </row>
        <row r="1195">
          <cell r="B1195" t="str">
            <v>9R291103</v>
          </cell>
          <cell r="C1195">
            <v>9</v>
          </cell>
          <cell r="D1195" t="str">
            <v>NEW</v>
          </cell>
          <cell r="E1195">
            <v>9</v>
          </cell>
          <cell r="F1195" t="str">
            <v>クロ・レグリーズ（ポムロール）</v>
          </cell>
          <cell r="G1195">
            <v>2003</v>
          </cell>
          <cell r="H1195" t="str">
            <v>赤</v>
          </cell>
          <cell r="I1195" t="str">
            <v/>
          </cell>
          <cell r="J1195" t="str">
            <v>ポムロール</v>
          </cell>
          <cell r="K1195">
            <v>750</v>
          </cell>
          <cell r="L1195" t="str">
            <v xml:space="preserve">WA89  WS93  </v>
          </cell>
          <cell r="M1195">
            <v>49</v>
          </cell>
          <cell r="N1195">
            <v>132</v>
          </cell>
          <cell r="O1195">
            <v>350</v>
          </cell>
          <cell r="P1195">
            <v>6845.2719999999999</v>
          </cell>
          <cell r="Q1195">
            <v>93.75</v>
          </cell>
          <cell r="R1195">
            <v>7089.0219999999999</v>
          </cell>
          <cell r="S1195">
            <v>8580.0258823529421</v>
          </cell>
          <cell r="T1195">
            <v>17200</v>
          </cell>
          <cell r="U1195">
            <v>7207.91</v>
          </cell>
          <cell r="V1195">
            <v>8679.894117647058</v>
          </cell>
          <cell r="W1195">
            <v>17400</v>
          </cell>
          <cell r="X1195">
            <v>18200</v>
          </cell>
        </row>
        <row r="1196">
          <cell r="B1196" t="str">
            <v>9R291108</v>
          </cell>
          <cell r="C1196" t="str">
            <v>完売</v>
          </cell>
          <cell r="D1196"/>
          <cell r="E1196">
            <v>0</v>
          </cell>
          <cell r="F1196" t="str">
            <v>クロ・レグリーズ</v>
          </cell>
          <cell r="G1196">
            <v>2008</v>
          </cell>
          <cell r="H1196" t="str">
            <v>赤</v>
          </cell>
          <cell r="I1196"/>
          <cell r="J1196" t="str">
            <v>ポムロール</v>
          </cell>
          <cell r="K1196">
            <v>750</v>
          </cell>
          <cell r="L1196" t="str">
            <v>９２－９４＋点</v>
          </cell>
          <cell r="M1196">
            <v>50.55</v>
          </cell>
          <cell r="N1196">
            <v>132</v>
          </cell>
          <cell r="O1196">
            <v>350</v>
          </cell>
          <cell r="P1196">
            <v>7050.6903999999995</v>
          </cell>
          <cell r="Q1196">
            <v>93.75</v>
          </cell>
          <cell r="R1196">
            <v>7294.4403999999995</v>
          </cell>
          <cell r="S1196">
            <v>8821.6945882352938</v>
          </cell>
          <cell r="T1196">
            <v>17600</v>
          </cell>
          <cell r="U1196">
            <v>0</v>
          </cell>
          <cell r="V1196">
            <v>200</v>
          </cell>
          <cell r="W1196">
            <v>400</v>
          </cell>
          <cell r="X1196">
            <v>15300</v>
          </cell>
        </row>
        <row r="1197">
          <cell r="B1197" t="str">
            <v>9R291109</v>
          </cell>
          <cell r="C1197" t="str">
            <v>完売</v>
          </cell>
          <cell r="D1197"/>
          <cell r="E1197">
            <v>0</v>
          </cell>
          <cell r="F1197" t="str">
            <v>クロ・レグリーズ</v>
          </cell>
          <cell r="G1197">
            <v>2009</v>
          </cell>
          <cell r="H1197" t="str">
            <v>赤</v>
          </cell>
          <cell r="I1197"/>
          <cell r="J1197" t="str">
            <v>ポムロール</v>
          </cell>
          <cell r="K1197">
            <v>750</v>
          </cell>
          <cell r="L1197" t="str">
            <v>９６－１００点</v>
          </cell>
          <cell r="M1197">
            <v>143</v>
          </cell>
          <cell r="N1197">
            <v>132</v>
          </cell>
          <cell r="O1197">
            <v>350</v>
          </cell>
          <cell r="P1197">
            <v>19302.903999999999</v>
          </cell>
          <cell r="Q1197">
            <v>93.75</v>
          </cell>
          <cell r="R1197">
            <v>19546.653999999999</v>
          </cell>
          <cell r="S1197">
            <v>23236.063529411764</v>
          </cell>
          <cell r="T1197">
            <v>46500</v>
          </cell>
          <cell r="U1197">
            <v>20017</v>
          </cell>
          <cell r="V1197">
            <v>23749.411764705885</v>
          </cell>
          <cell r="W1197">
            <v>47500</v>
          </cell>
          <cell r="X1197">
            <v>49000</v>
          </cell>
        </row>
        <row r="1198">
          <cell r="B1198" t="str">
            <v>9R297410</v>
          </cell>
          <cell r="C1198">
            <v>11</v>
          </cell>
          <cell r="D1198"/>
          <cell r="E1198">
            <v>11</v>
          </cell>
          <cell r="F1198" t="str">
            <v>シャペル・ド・フェール</v>
          </cell>
          <cell r="G1198">
            <v>2010</v>
          </cell>
          <cell r="H1198" t="str">
            <v>赤</v>
          </cell>
          <cell r="I1198" t="str">
            <v>ジャン・フィリップ・ジャヌイクス</v>
          </cell>
          <cell r="J1198" t="str">
            <v>ポムロール</v>
          </cell>
          <cell r="K1198">
            <v>750</v>
          </cell>
          <cell r="L1198"/>
          <cell r="M1198">
            <v>50.5</v>
          </cell>
          <cell r="N1198">
            <v>132</v>
          </cell>
          <cell r="O1198">
            <v>350</v>
          </cell>
          <cell r="P1198">
            <v>7044.0640000000003</v>
          </cell>
          <cell r="Q1198">
            <v>93.75</v>
          </cell>
          <cell r="R1198">
            <v>7287.8140000000003</v>
          </cell>
          <cell r="S1198">
            <v>8813.8988235294128</v>
          </cell>
          <cell r="T1198">
            <v>17600</v>
          </cell>
          <cell r="U1198">
            <v>7336.81</v>
          </cell>
          <cell r="V1198">
            <v>8831.5411764705896</v>
          </cell>
          <cell r="W1198">
            <v>17700</v>
          </cell>
          <cell r="X1198">
            <v>18400</v>
          </cell>
        </row>
        <row r="1199">
          <cell r="B1199" t="str">
            <v>9R296913</v>
          </cell>
          <cell r="C1199" t="str">
            <v>完売</v>
          </cell>
          <cell r="D1199"/>
          <cell r="E1199">
            <v>0</v>
          </cell>
          <cell r="F1199" t="str">
            <v>バディン・ド・ラ・パターシュ</v>
          </cell>
          <cell r="G1199">
            <v>2013</v>
          </cell>
          <cell r="H1199" t="str">
            <v>赤</v>
          </cell>
          <cell r="I1199" t="str">
            <v>シャトー・ラ・パターシュ</v>
          </cell>
          <cell r="J1199" t="str">
            <v>ポムロール</v>
          </cell>
          <cell r="K1199">
            <v>750</v>
          </cell>
          <cell r="L1199" t="str">
            <v>セカンドラベル</v>
          </cell>
          <cell r="M1199">
            <v>9</v>
          </cell>
          <cell r="N1199">
            <v>132</v>
          </cell>
          <cell r="O1199">
            <v>350</v>
          </cell>
          <cell r="P1199">
            <v>1544.152</v>
          </cell>
          <cell r="Q1199">
            <v>93.75</v>
          </cell>
          <cell r="R1199">
            <v>1787.902</v>
          </cell>
          <cell r="S1199">
            <v>2343.4141176470589</v>
          </cell>
          <cell r="T1199">
            <v>4700</v>
          </cell>
          <cell r="U1199">
            <v>1422.8</v>
          </cell>
          <cell r="V1199">
            <v>1873.8823529411764</v>
          </cell>
          <cell r="W1199">
            <v>3700</v>
          </cell>
          <cell r="X1199">
            <v>4600</v>
          </cell>
        </row>
        <row r="1200">
          <cell r="B1200" t="str">
            <v>9R291999</v>
          </cell>
          <cell r="C1200" t="str">
            <v>完売</v>
          </cell>
          <cell r="D1200"/>
          <cell r="E1200">
            <v>0</v>
          </cell>
          <cell r="F1200" t="str">
            <v>パンセ・ド・ラフルール</v>
          </cell>
          <cell r="G1200">
            <v>1999</v>
          </cell>
          <cell r="H1200" t="str">
            <v>赤</v>
          </cell>
          <cell r="I1200" t="str">
            <v>ラフルール</v>
          </cell>
          <cell r="J1200" t="str">
            <v>ポムロール</v>
          </cell>
          <cell r="K1200">
            <v>750</v>
          </cell>
          <cell r="L1200" t="str">
            <v>セカンドラベル</v>
          </cell>
          <cell r="M1200">
            <v>85</v>
          </cell>
          <cell r="N1200">
            <v>132</v>
          </cell>
          <cell r="O1200">
            <v>350</v>
          </cell>
          <cell r="P1200">
            <v>11616.28</v>
          </cell>
          <cell r="Q1200">
            <v>93.75</v>
          </cell>
          <cell r="R1200">
            <v>11860.03</v>
          </cell>
          <cell r="S1200">
            <v>14192.976470588237</v>
          </cell>
          <cell r="T1200">
            <v>28400</v>
          </cell>
          <cell r="U1200">
            <v>11468.25</v>
          </cell>
          <cell r="V1200">
            <v>13692.058823529413</v>
          </cell>
          <cell r="W1200">
            <v>27400</v>
          </cell>
          <cell r="X1200">
            <v>25700</v>
          </cell>
        </row>
        <row r="1201">
          <cell r="B1201" t="str">
            <v>9R290006</v>
          </cell>
          <cell r="C1201" t="str">
            <v>完売</v>
          </cell>
          <cell r="D1201"/>
          <cell r="E1201">
            <v>0</v>
          </cell>
          <cell r="F1201" t="str">
            <v>フューグ・ド・ネナン</v>
          </cell>
          <cell r="G1201">
            <v>2006</v>
          </cell>
          <cell r="H1201" t="str">
            <v>赤</v>
          </cell>
          <cell r="I1201" t="str">
            <v>ネナン</v>
          </cell>
          <cell r="J1201" t="str">
            <v>ポムロール</v>
          </cell>
          <cell r="K1201">
            <v>750</v>
          </cell>
          <cell r="L1201" t="str">
            <v>セカンドラベル</v>
          </cell>
          <cell r="M1201">
            <v>12.25</v>
          </cell>
          <cell r="N1201">
            <v>132</v>
          </cell>
          <cell r="O1201">
            <v>350</v>
          </cell>
          <cell r="P1201">
            <v>1974.8679999999999</v>
          </cell>
          <cell r="Q1201">
            <v>93.75</v>
          </cell>
          <cell r="R1201">
            <v>2218.6179999999999</v>
          </cell>
          <cell r="S1201">
            <v>2850.1388235294116</v>
          </cell>
          <cell r="T1201">
            <v>5700</v>
          </cell>
          <cell r="U1201">
            <v>0</v>
          </cell>
          <cell r="V1201">
            <v>200</v>
          </cell>
          <cell r="W1201">
            <v>400</v>
          </cell>
          <cell r="X1201">
            <v>4600</v>
          </cell>
        </row>
        <row r="1202">
          <cell r="B1202" t="str">
            <v>9R290008</v>
          </cell>
          <cell r="C1202" t="str">
            <v>完売</v>
          </cell>
          <cell r="D1202"/>
          <cell r="E1202">
            <v>0</v>
          </cell>
          <cell r="F1202" t="str">
            <v>フューグ・ド・ネナン</v>
          </cell>
          <cell r="G1202">
            <v>2008</v>
          </cell>
          <cell r="H1202" t="str">
            <v>赤</v>
          </cell>
          <cell r="I1202" t="str">
            <v>ネナン</v>
          </cell>
          <cell r="J1202" t="str">
            <v>ポムロール</v>
          </cell>
          <cell r="K1202">
            <v>750</v>
          </cell>
          <cell r="L1202" t="str">
            <v>セカンドラベル</v>
          </cell>
          <cell r="M1202">
            <v>13.5</v>
          </cell>
          <cell r="N1202">
            <v>132</v>
          </cell>
          <cell r="O1202">
            <v>350</v>
          </cell>
          <cell r="P1202">
            <v>2140.5279999999998</v>
          </cell>
          <cell r="Q1202">
            <v>93.75</v>
          </cell>
          <cell r="R1202">
            <v>2384.2779999999998</v>
          </cell>
          <cell r="S1202">
            <v>3045.0329411764706</v>
          </cell>
          <cell r="T1202">
            <v>6100</v>
          </cell>
          <cell r="U1202">
            <v>1789.13</v>
          </cell>
          <cell r="V1202">
            <v>2304.8588235294119</v>
          </cell>
          <cell r="W1202">
            <v>4600</v>
          </cell>
          <cell r="X1202">
            <v>4800</v>
          </cell>
        </row>
        <row r="1203">
          <cell r="B1203" t="str">
            <v>9R290297</v>
          </cell>
          <cell r="C1203" t="str">
            <v>完売</v>
          </cell>
          <cell r="D1203"/>
          <cell r="E1203">
            <v>0</v>
          </cell>
          <cell r="F1203" t="str">
            <v>フルール・ド・クリネ</v>
          </cell>
          <cell r="G1203">
            <v>1997</v>
          </cell>
          <cell r="H1203" t="str">
            <v>赤</v>
          </cell>
          <cell r="I1203" t="str">
            <v>クリネ</v>
          </cell>
          <cell r="J1203" t="str">
            <v>ポムロール</v>
          </cell>
          <cell r="K1203">
            <v>750</v>
          </cell>
          <cell r="L1203" t="str">
            <v>セカンドラベル</v>
          </cell>
          <cell r="M1203">
            <v>18</v>
          </cell>
          <cell r="N1203">
            <v>132</v>
          </cell>
          <cell r="O1203">
            <v>350</v>
          </cell>
          <cell r="P1203">
            <v>2736.904</v>
          </cell>
          <cell r="Q1203">
            <v>93.75</v>
          </cell>
          <cell r="R1203">
            <v>2980.654</v>
          </cell>
          <cell r="S1203">
            <v>3746.6517647058822</v>
          </cell>
          <cell r="T1203">
            <v>7500</v>
          </cell>
          <cell r="U1203">
            <v>2247.02</v>
          </cell>
          <cell r="V1203">
            <v>2843.5529411764705</v>
          </cell>
          <cell r="W1203">
            <v>5700</v>
          </cell>
          <cell r="X1203">
            <v>6500</v>
          </cell>
        </row>
        <row r="1204">
          <cell r="B1204" t="str">
            <v>9R290299</v>
          </cell>
          <cell r="C1204" t="str">
            <v>完売</v>
          </cell>
          <cell r="D1204"/>
          <cell r="E1204">
            <v>0</v>
          </cell>
          <cell r="F1204" t="str">
            <v>フルール・ド・クリネ</v>
          </cell>
          <cell r="G1204">
            <v>1999</v>
          </cell>
          <cell r="H1204" t="str">
            <v>赤</v>
          </cell>
          <cell r="I1204" t="str">
            <v>クリネ</v>
          </cell>
          <cell r="J1204" t="str">
            <v>ポムロール</v>
          </cell>
          <cell r="K1204">
            <v>750</v>
          </cell>
          <cell r="L1204" t="str">
            <v>セカンドラベル</v>
          </cell>
          <cell r="M1204">
            <v>23.32</v>
          </cell>
          <cell r="N1204">
            <v>132</v>
          </cell>
          <cell r="O1204">
            <v>350</v>
          </cell>
          <cell r="P1204">
            <v>3441.9529600000001</v>
          </cell>
          <cell r="Q1204">
            <v>93.75</v>
          </cell>
          <cell r="R1204">
            <v>3685.7029600000001</v>
          </cell>
          <cell r="S1204">
            <v>4576.1211294117647</v>
          </cell>
          <cell r="T1204">
            <v>9200</v>
          </cell>
          <cell r="U1204">
            <v>0</v>
          </cell>
          <cell r="V1204">
            <v>200</v>
          </cell>
          <cell r="W1204">
            <v>400</v>
          </cell>
          <cell r="X1204">
            <v>7040</v>
          </cell>
        </row>
        <row r="1205">
          <cell r="B1205" t="str">
            <v>9R294806</v>
          </cell>
          <cell r="C1205" t="str">
            <v>完売</v>
          </cell>
          <cell r="D1205"/>
          <cell r="E1205">
            <v>0</v>
          </cell>
          <cell r="F1205" t="str">
            <v>マノワール・ド・ゲ</v>
          </cell>
          <cell r="G1205">
            <v>2006</v>
          </cell>
          <cell r="H1205" t="str">
            <v>赤</v>
          </cell>
          <cell r="I1205" t="str">
            <v>ル・ゲイ</v>
          </cell>
          <cell r="J1205" t="str">
            <v>ポムロール</v>
          </cell>
          <cell r="K1205">
            <v>750</v>
          </cell>
          <cell r="L1205" t="str">
            <v>セカンドラベル</v>
          </cell>
          <cell r="M1205">
            <v>15.5</v>
          </cell>
          <cell r="N1205">
            <v>132</v>
          </cell>
          <cell r="O1205">
            <v>350</v>
          </cell>
          <cell r="P1205">
            <v>2405.5839999999998</v>
          </cell>
          <cell r="Q1205">
            <v>93.75</v>
          </cell>
          <cell r="R1205">
            <v>2649.3339999999998</v>
          </cell>
          <cell r="S1205">
            <v>3356.8635294117644</v>
          </cell>
          <cell r="T1205">
            <v>6700</v>
          </cell>
          <cell r="U1205">
            <v>0</v>
          </cell>
          <cell r="V1205">
            <v>200</v>
          </cell>
          <cell r="W1205">
            <v>400</v>
          </cell>
          <cell r="X1205">
            <v>4900</v>
          </cell>
        </row>
        <row r="1206">
          <cell r="B1206" t="str">
            <v>9R294308</v>
          </cell>
          <cell r="C1206" t="str">
            <v>完売</v>
          </cell>
          <cell r="D1206"/>
          <cell r="E1206">
            <v>0</v>
          </cell>
          <cell r="F1206" t="str">
            <v>ラ・グラヴェット・ド・セルタン</v>
          </cell>
          <cell r="G1206">
            <v>2008</v>
          </cell>
          <cell r="H1206" t="str">
            <v>赤</v>
          </cell>
          <cell r="I1206" t="str">
            <v>Ch.ヴュー・シャトー・セルタン</v>
          </cell>
          <cell r="J1206" t="str">
            <v>ポムロール</v>
          </cell>
          <cell r="K1206">
            <v>750</v>
          </cell>
          <cell r="L1206" t="str">
            <v>セカンドラベル</v>
          </cell>
          <cell r="M1206">
            <v>18.399999999999999</v>
          </cell>
          <cell r="N1206">
            <v>132</v>
          </cell>
          <cell r="O1206">
            <v>350</v>
          </cell>
          <cell r="P1206">
            <v>2789.9151999999999</v>
          </cell>
          <cell r="Q1206">
            <v>93.75</v>
          </cell>
          <cell r="R1206">
            <v>3033.6651999999999</v>
          </cell>
          <cell r="S1206">
            <v>3809.0178823529413</v>
          </cell>
          <cell r="T1206">
            <v>7600</v>
          </cell>
          <cell r="U1206">
            <v>0</v>
          </cell>
          <cell r="V1206">
            <v>200</v>
          </cell>
          <cell r="W1206">
            <v>400</v>
          </cell>
          <cell r="X1206">
            <v>6400</v>
          </cell>
        </row>
        <row r="1207">
          <cell r="B1207" t="str">
            <v>9R293304</v>
          </cell>
          <cell r="C1207" t="str">
            <v>完売</v>
          </cell>
          <cell r="D1207"/>
          <cell r="E1207">
            <v>0</v>
          </cell>
          <cell r="F1207" t="str">
            <v>ル・パン</v>
          </cell>
          <cell r="G1207">
            <v>2004</v>
          </cell>
          <cell r="H1207" t="str">
            <v>赤</v>
          </cell>
          <cell r="I1207"/>
          <cell r="J1207" t="str">
            <v>ポムロール</v>
          </cell>
          <cell r="K1207">
            <v>750</v>
          </cell>
          <cell r="L1207" t="str">
            <v>９３－９５点</v>
          </cell>
          <cell r="M1207">
            <v>1450</v>
          </cell>
          <cell r="N1207">
            <v>132</v>
          </cell>
          <cell r="O1207">
            <v>350</v>
          </cell>
          <cell r="P1207">
            <v>192517</v>
          </cell>
          <cell r="Q1207">
            <v>93.75</v>
          </cell>
          <cell r="R1207">
            <v>192760.75</v>
          </cell>
          <cell r="S1207">
            <v>227017.35294117648</v>
          </cell>
          <cell r="T1207">
            <v>454000</v>
          </cell>
          <cell r="U1207">
            <v>241079</v>
          </cell>
          <cell r="V1207">
            <v>283822.3529411765</v>
          </cell>
          <cell r="W1207">
            <v>567600</v>
          </cell>
          <cell r="X1207">
            <v>572000</v>
          </cell>
        </row>
        <row r="1208">
          <cell r="B1208" t="str">
            <v>9R293308</v>
          </cell>
          <cell r="C1208" t="str">
            <v>完売</v>
          </cell>
          <cell r="D1208"/>
          <cell r="E1208">
            <v>0</v>
          </cell>
          <cell r="F1208" t="str">
            <v>ル・パン</v>
          </cell>
          <cell r="G1208">
            <v>2008</v>
          </cell>
          <cell r="H1208" t="str">
            <v>赤</v>
          </cell>
          <cell r="I1208"/>
          <cell r="J1208" t="str">
            <v>ポムロール</v>
          </cell>
          <cell r="K1208">
            <v>750</v>
          </cell>
          <cell r="L1208" t="str">
            <v>９２点</v>
          </cell>
          <cell r="M1208">
            <v>1890</v>
          </cell>
          <cell r="N1208">
            <v>132</v>
          </cell>
          <cell r="O1208">
            <v>350</v>
          </cell>
          <cell r="P1208">
            <v>250829.32</v>
          </cell>
          <cell r="Q1208">
            <v>93.75</v>
          </cell>
          <cell r="R1208">
            <v>251073.07</v>
          </cell>
          <cell r="S1208">
            <v>295620.08235294122</v>
          </cell>
          <cell r="T1208">
            <v>591200</v>
          </cell>
          <cell r="U1208">
            <v>249389</v>
          </cell>
          <cell r="V1208">
            <v>293598.82352941175</v>
          </cell>
          <cell r="W1208">
            <v>587200</v>
          </cell>
          <cell r="X1208">
            <v>568000</v>
          </cell>
        </row>
        <row r="1209">
          <cell r="B1209" t="str">
            <v>9R293311</v>
          </cell>
          <cell r="C1209">
            <v>1</v>
          </cell>
          <cell r="D1209" t="str">
            <v>NEW</v>
          </cell>
          <cell r="E1209">
            <v>1</v>
          </cell>
          <cell r="F1209" t="str">
            <v>ル・パン</v>
          </cell>
          <cell r="G1209">
            <v>2011</v>
          </cell>
          <cell r="H1209" t="str">
            <v>赤</v>
          </cell>
          <cell r="I1209" t="str">
            <v/>
          </cell>
          <cell r="J1209" t="str">
            <v>ポムロール</v>
          </cell>
          <cell r="K1209">
            <v>750</v>
          </cell>
          <cell r="L1209" t="str">
            <v xml:space="preserve">WA95  WS95  </v>
          </cell>
          <cell r="M1209">
            <v>2194</v>
          </cell>
          <cell r="N1209">
            <v>132</v>
          </cell>
          <cell r="O1209">
            <v>350</v>
          </cell>
          <cell r="P1209">
            <v>291117.83199999999</v>
          </cell>
          <cell r="Q1209">
            <v>93.75</v>
          </cell>
          <cell r="R1209">
            <v>291361.58199999999</v>
          </cell>
          <cell r="S1209">
            <v>343018.33176470589</v>
          </cell>
          <cell r="T1209">
            <v>686000</v>
          </cell>
          <cell r="U1209">
            <v>287064</v>
          </cell>
          <cell r="V1209">
            <v>337922.3529411765</v>
          </cell>
          <cell r="W1209">
            <v>675800</v>
          </cell>
          <cell r="X1209">
            <v>710100</v>
          </cell>
        </row>
        <row r="1210">
          <cell r="B1210" t="str">
            <v>9R293312</v>
          </cell>
          <cell r="C1210" t="str">
            <v>完売</v>
          </cell>
          <cell r="D1210"/>
          <cell r="E1210">
            <v>0</v>
          </cell>
          <cell r="F1210" t="str">
            <v>ル・パン</v>
          </cell>
          <cell r="G1210">
            <v>2012</v>
          </cell>
          <cell r="H1210" t="str">
            <v>赤</v>
          </cell>
          <cell r="I1210"/>
          <cell r="J1210" t="str">
            <v>ポムロール</v>
          </cell>
          <cell r="K1210">
            <v>750</v>
          </cell>
          <cell r="L1210" t="str">
            <v>９５点</v>
          </cell>
          <cell r="M1210">
            <v>1950</v>
          </cell>
          <cell r="N1210">
            <v>132</v>
          </cell>
          <cell r="O1210">
            <v>350</v>
          </cell>
          <cell r="P1210">
            <v>258781</v>
          </cell>
          <cell r="Q1210">
            <v>93.75</v>
          </cell>
          <cell r="R1210">
            <v>259024.75</v>
          </cell>
          <cell r="S1210">
            <v>304975</v>
          </cell>
          <cell r="T1210">
            <v>610000</v>
          </cell>
          <cell r="U1210">
            <v>236242</v>
          </cell>
          <cell r="V1210">
            <v>278131.76470588235</v>
          </cell>
          <cell r="W1210">
            <v>556300</v>
          </cell>
          <cell r="X1210">
            <v>558600</v>
          </cell>
        </row>
        <row r="1211">
          <cell r="B1211" t="str">
            <v>9R293314</v>
          </cell>
          <cell r="C1211" t="str">
            <v>完売</v>
          </cell>
          <cell r="D1211"/>
          <cell r="E1211">
            <v>0</v>
          </cell>
          <cell r="F1211" t="str">
            <v>ル・パン</v>
          </cell>
          <cell r="G1211">
            <v>2014</v>
          </cell>
          <cell r="H1211" t="str">
            <v>赤</v>
          </cell>
          <cell r="I1211" t="str">
            <v/>
          </cell>
          <cell r="J1211" t="str">
            <v>ポムロール</v>
          </cell>
          <cell r="K1211">
            <v>750</v>
          </cell>
          <cell r="L1211" t="str">
            <v>９３点、９７点（WS)</v>
          </cell>
          <cell r="M1211">
            <v>1980</v>
          </cell>
          <cell r="N1211">
            <v>132</v>
          </cell>
          <cell r="O1211">
            <v>350</v>
          </cell>
          <cell r="P1211">
            <v>262756.84000000003</v>
          </cell>
          <cell r="Q1211">
            <v>93.75</v>
          </cell>
          <cell r="R1211">
            <v>263000.59000000003</v>
          </cell>
          <cell r="S1211">
            <v>309652.45882352942</v>
          </cell>
          <cell r="T1211">
            <v>619300</v>
          </cell>
          <cell r="U1211">
            <v>230990</v>
          </cell>
          <cell r="V1211">
            <v>271952.9411764706</v>
          </cell>
          <cell r="W1211">
            <v>543900</v>
          </cell>
          <cell r="X1211">
            <v>572100</v>
          </cell>
        </row>
        <row r="1212">
          <cell r="B1212" t="str">
            <v>9R297318</v>
          </cell>
          <cell r="C1212">
            <v>5</v>
          </cell>
          <cell r="D1212"/>
          <cell r="E1212">
            <v>5</v>
          </cell>
          <cell r="F1212" t="str">
            <v>トリロジー・ド・ルパン　16-17-18</v>
          </cell>
          <cell r="G1212" t="str">
            <v>NV</v>
          </cell>
          <cell r="H1212" t="str">
            <v>赤</v>
          </cell>
          <cell r="I1212"/>
          <cell r="J1212" t="str">
            <v>ポムロール</v>
          </cell>
          <cell r="K1212">
            <v>750</v>
          </cell>
          <cell r="L1212"/>
          <cell r="M1212">
            <v>301.89</v>
          </cell>
          <cell r="N1212">
            <v>132</v>
          </cell>
          <cell r="O1212">
            <v>350</v>
          </cell>
          <cell r="P1212">
            <v>40360.277919999993</v>
          </cell>
          <cell r="Q1212">
            <v>93.75</v>
          </cell>
          <cell r="R1212">
            <v>40604.027919999993</v>
          </cell>
          <cell r="S1212">
            <v>48009.444611764702</v>
          </cell>
          <cell r="T1212">
            <v>96000</v>
          </cell>
          <cell r="U1212">
            <v>39031.160000000003</v>
          </cell>
          <cell r="V1212">
            <v>46119.011764705887</v>
          </cell>
          <cell r="W1212">
            <v>92200</v>
          </cell>
          <cell r="X1212">
            <v>98100</v>
          </cell>
        </row>
        <row r="1213">
          <cell r="B1213" t="str">
            <v>9R112211</v>
          </cell>
          <cell r="C1213">
            <v>10</v>
          </cell>
          <cell r="D1213"/>
          <cell r="E1213">
            <v>22</v>
          </cell>
          <cell r="F1213" t="str">
            <v>Ch.カントナック・ブラウン</v>
          </cell>
          <cell r="G1213">
            <v>2011</v>
          </cell>
          <cell r="H1213" t="str">
            <v>赤</v>
          </cell>
          <cell r="I1213" t="str">
            <v/>
          </cell>
          <cell r="J1213" t="str">
            <v>マルゴー第2級</v>
          </cell>
          <cell r="K1213">
            <v>750</v>
          </cell>
          <cell r="L1213"/>
          <cell r="M1213">
            <v>36</v>
          </cell>
          <cell r="N1213">
            <v>132</v>
          </cell>
          <cell r="O1213">
            <v>350</v>
          </cell>
          <cell r="P1213">
            <v>5122.4080000000004</v>
          </cell>
          <cell r="Q1213">
            <v>93.75</v>
          </cell>
          <cell r="R1213">
            <v>5366.1580000000004</v>
          </cell>
          <cell r="S1213">
            <v>6553.1270588235302</v>
          </cell>
          <cell r="T1213">
            <v>13100</v>
          </cell>
          <cell r="U1213">
            <v>5440.34</v>
          </cell>
          <cell r="V1213">
            <v>6600.4000000000005</v>
          </cell>
          <cell r="W1213">
            <v>13200</v>
          </cell>
          <cell r="X1213">
            <v>13700</v>
          </cell>
        </row>
        <row r="1214">
          <cell r="B1214" t="str">
            <v>9R112214</v>
          </cell>
          <cell r="C1214" t="str">
            <v>完売</v>
          </cell>
          <cell r="D1214"/>
          <cell r="E1214">
            <v>0</v>
          </cell>
          <cell r="F1214" t="str">
            <v>Ch.カントナック・ブラウン</v>
          </cell>
          <cell r="G1214">
            <v>2014</v>
          </cell>
          <cell r="H1214" t="str">
            <v>赤</v>
          </cell>
          <cell r="I1214" t="str">
            <v/>
          </cell>
          <cell r="J1214" t="str">
            <v>マルゴー第2級</v>
          </cell>
          <cell r="K1214">
            <v>750</v>
          </cell>
          <cell r="L1214" t="str">
            <v>９１－９３点</v>
          </cell>
          <cell r="M1214">
            <v>34</v>
          </cell>
          <cell r="N1214">
            <v>132</v>
          </cell>
          <cell r="O1214">
            <v>350</v>
          </cell>
          <cell r="P1214">
            <v>4857.3519999999999</v>
          </cell>
          <cell r="Q1214">
            <v>93.75</v>
          </cell>
          <cell r="R1214">
            <v>5101.1019999999999</v>
          </cell>
          <cell r="S1214">
            <v>6241.296470588235</v>
          </cell>
          <cell r="T1214">
            <v>12500</v>
          </cell>
          <cell r="U1214">
            <v>4541.84</v>
          </cell>
          <cell r="V1214">
            <v>5543.3411764705888</v>
          </cell>
          <cell r="W1214">
            <v>11100</v>
          </cell>
          <cell r="X1214">
            <v>11400</v>
          </cell>
        </row>
        <row r="1215">
          <cell r="B1215" t="str">
            <v>9R116006</v>
          </cell>
          <cell r="C1215" t="str">
            <v>完売</v>
          </cell>
          <cell r="D1215"/>
          <cell r="E1215">
            <v>0</v>
          </cell>
          <cell r="F1215" t="str">
            <v>Ch.カントナック・ブラウン【ハーフ】</v>
          </cell>
          <cell r="G1215">
            <v>2006</v>
          </cell>
          <cell r="H1215" t="str">
            <v>赤</v>
          </cell>
          <cell r="I1215" t="str">
            <v/>
          </cell>
          <cell r="J1215" t="str">
            <v>マルゴー第2級</v>
          </cell>
          <cell r="K1215">
            <v>375</v>
          </cell>
          <cell r="L1215" t="str">
            <v>88点</v>
          </cell>
          <cell r="M1215">
            <v>25</v>
          </cell>
          <cell r="N1215">
            <v>132</v>
          </cell>
          <cell r="O1215">
            <v>175</v>
          </cell>
          <cell r="P1215">
            <v>3488.9</v>
          </cell>
          <cell r="Q1215">
            <v>46.875</v>
          </cell>
          <cell r="R1215">
            <v>3655.7750000000001</v>
          </cell>
          <cell r="S1215">
            <v>4540.9117647058829</v>
          </cell>
          <cell r="T1215">
            <v>9100</v>
          </cell>
          <cell r="U1215">
            <v>3702.83</v>
          </cell>
          <cell r="V1215">
            <v>4556.2705882352939</v>
          </cell>
          <cell r="W1215">
            <v>9100</v>
          </cell>
          <cell r="X1215">
            <v>8600</v>
          </cell>
        </row>
        <row r="1216">
          <cell r="B1216" t="str">
            <v>9R111595</v>
          </cell>
          <cell r="C1216" t="str">
            <v>完売</v>
          </cell>
          <cell r="D1216"/>
          <cell r="E1216">
            <v>0</v>
          </cell>
          <cell r="F1216" t="str">
            <v>Ch.キルヴァン</v>
          </cell>
          <cell r="G1216">
            <v>1995</v>
          </cell>
          <cell r="H1216" t="str">
            <v>赤</v>
          </cell>
          <cell r="I1216" t="str">
            <v/>
          </cell>
          <cell r="J1216" t="str">
            <v>マルゴー第3級</v>
          </cell>
          <cell r="K1216">
            <v>750</v>
          </cell>
          <cell r="L1216" t="str">
            <v>85点</v>
          </cell>
          <cell r="M1216">
            <v>69.400000000000006</v>
          </cell>
          <cell r="N1216">
            <v>132</v>
          </cell>
          <cell r="O1216">
            <v>350</v>
          </cell>
          <cell r="P1216">
            <v>9548.8432000000012</v>
          </cell>
          <cell r="Q1216">
            <v>93.75</v>
          </cell>
          <cell r="R1216">
            <v>9792.5932000000012</v>
          </cell>
          <cell r="S1216">
            <v>11760.697882352943</v>
          </cell>
          <cell r="T1216">
            <v>23500</v>
          </cell>
          <cell r="U1216">
            <v>9696.5</v>
          </cell>
          <cell r="V1216">
            <v>11607.64705882353</v>
          </cell>
          <cell r="W1216">
            <v>23200</v>
          </cell>
          <cell r="X1216">
            <v>24000</v>
          </cell>
        </row>
        <row r="1217">
          <cell r="B1217" t="str">
            <v>9R111512</v>
          </cell>
          <cell r="C1217" t="str">
            <v>完売</v>
          </cell>
          <cell r="D1217"/>
          <cell r="E1217">
            <v>0</v>
          </cell>
          <cell r="F1217" t="str">
            <v>Ch.キルヴァン</v>
          </cell>
          <cell r="G1217">
            <v>2012</v>
          </cell>
          <cell r="H1217" t="str">
            <v>赤</v>
          </cell>
          <cell r="I1217" t="str">
            <v/>
          </cell>
          <cell r="J1217" t="str">
            <v>マルゴー第3級</v>
          </cell>
          <cell r="K1217">
            <v>750</v>
          </cell>
          <cell r="L1217" t="str">
            <v>９０点＋</v>
          </cell>
          <cell r="M1217">
            <v>30</v>
          </cell>
          <cell r="N1217">
            <v>132</v>
          </cell>
          <cell r="O1217">
            <v>350</v>
          </cell>
          <cell r="P1217">
            <v>4327.24</v>
          </cell>
          <cell r="Q1217">
            <v>93.75</v>
          </cell>
          <cell r="R1217">
            <v>4570.99</v>
          </cell>
          <cell r="S1217">
            <v>5617.6352941176474</v>
          </cell>
          <cell r="T1217">
            <v>11200</v>
          </cell>
          <cell r="U1217">
            <v>4058.5</v>
          </cell>
          <cell r="V1217">
            <v>4974.7058823529414</v>
          </cell>
          <cell r="W1217">
            <v>9900</v>
          </cell>
          <cell r="X1217">
            <v>10200</v>
          </cell>
        </row>
        <row r="1218">
          <cell r="B1218" t="str">
            <v>9R111514</v>
          </cell>
          <cell r="C1218" t="str">
            <v>完売</v>
          </cell>
          <cell r="D1218"/>
          <cell r="E1218">
            <v>0</v>
          </cell>
          <cell r="F1218" t="str">
            <v>Ch.キルヴァン</v>
          </cell>
          <cell r="G1218">
            <v>2014</v>
          </cell>
          <cell r="H1218" t="str">
            <v>赤</v>
          </cell>
          <cell r="I1218" t="str">
            <v/>
          </cell>
          <cell r="J1218" t="str">
            <v>マルゴー第3級</v>
          </cell>
          <cell r="K1218">
            <v>750</v>
          </cell>
          <cell r="L1218" t="str">
            <v>89-92点（WS)</v>
          </cell>
          <cell r="M1218">
            <v>30</v>
          </cell>
          <cell r="N1218">
            <v>132</v>
          </cell>
          <cell r="O1218">
            <v>350</v>
          </cell>
          <cell r="P1218">
            <v>4327.24</v>
          </cell>
          <cell r="Q1218">
            <v>93.75</v>
          </cell>
          <cell r="R1218">
            <v>4570.99</v>
          </cell>
          <cell r="S1218">
            <v>5617.6352941176474</v>
          </cell>
          <cell r="T1218">
            <v>11200</v>
          </cell>
          <cell r="U1218">
            <v>4388.33</v>
          </cell>
          <cell r="V1218">
            <v>5362.7411764705885</v>
          </cell>
          <cell r="W1218">
            <v>10700</v>
          </cell>
          <cell r="X1218">
            <v>10300</v>
          </cell>
        </row>
        <row r="1219">
          <cell r="B1219" t="str">
            <v>9R111694</v>
          </cell>
          <cell r="C1219" t="str">
            <v>完売</v>
          </cell>
          <cell r="D1219"/>
          <cell r="E1219">
            <v>0</v>
          </cell>
          <cell r="F1219" t="str">
            <v>Ch.ジスクール</v>
          </cell>
          <cell r="G1219" t="str">
            <v>1994</v>
          </cell>
          <cell r="H1219" t="str">
            <v>赤</v>
          </cell>
          <cell r="I1219"/>
          <cell r="J1219" t="str">
            <v>マルゴー第3級</v>
          </cell>
          <cell r="K1219">
            <v>750</v>
          </cell>
          <cell r="L1219"/>
          <cell r="M1219">
            <v>47.17</v>
          </cell>
          <cell r="N1219">
            <v>132</v>
          </cell>
          <cell r="O1219">
            <v>350</v>
          </cell>
          <cell r="P1219">
            <v>6602.7457600000007</v>
          </cell>
          <cell r="Q1219">
            <v>93.75</v>
          </cell>
          <cell r="R1219">
            <v>6846.4957600000007</v>
          </cell>
          <cell r="S1219">
            <v>8294.7008941176482</v>
          </cell>
          <cell r="T1219">
            <v>16600</v>
          </cell>
          <cell r="U1219">
            <v>6840</v>
          </cell>
          <cell r="V1219">
            <v>8247.0588235294126</v>
          </cell>
          <cell r="W1219">
            <v>16500</v>
          </cell>
          <cell r="X1219">
            <v>17100</v>
          </cell>
        </row>
        <row r="1220">
          <cell r="B1220" t="str">
            <v>9R111696</v>
          </cell>
          <cell r="C1220">
            <v>5</v>
          </cell>
          <cell r="D1220"/>
          <cell r="E1220">
            <v>5</v>
          </cell>
          <cell r="F1220" t="str">
            <v>Ch.ジスクール</v>
          </cell>
          <cell r="G1220" t="str">
            <v>1996</v>
          </cell>
          <cell r="H1220" t="str">
            <v>赤</v>
          </cell>
          <cell r="I1220"/>
          <cell r="J1220" t="str">
            <v>マルゴー第3級</v>
          </cell>
          <cell r="K1220">
            <v>750</v>
          </cell>
          <cell r="L1220"/>
          <cell r="M1220">
            <v>56.6</v>
          </cell>
          <cell r="N1220">
            <v>132</v>
          </cell>
          <cell r="O1220">
            <v>350</v>
          </cell>
          <cell r="P1220">
            <v>7852.4848000000002</v>
          </cell>
          <cell r="Q1220">
            <v>93.75</v>
          </cell>
          <cell r="R1220">
            <v>8096.2348000000002</v>
          </cell>
          <cell r="S1220">
            <v>9764.9821176470596</v>
          </cell>
          <cell r="T1220">
            <v>19500</v>
          </cell>
          <cell r="U1220">
            <v>8049.8</v>
          </cell>
          <cell r="V1220">
            <v>9670.3529411764703</v>
          </cell>
          <cell r="W1220">
            <v>19300</v>
          </cell>
          <cell r="X1220">
            <v>20100</v>
          </cell>
        </row>
        <row r="1221">
          <cell r="B1221" t="str">
            <v>9R111611</v>
          </cell>
          <cell r="C1221">
            <v>14</v>
          </cell>
          <cell r="D1221"/>
          <cell r="E1221">
            <v>14</v>
          </cell>
          <cell r="F1221" t="str">
            <v>Ch.ジスクール</v>
          </cell>
          <cell r="G1221">
            <v>2011</v>
          </cell>
          <cell r="H1221" t="str">
            <v>赤</v>
          </cell>
          <cell r="I1221" t="str">
            <v/>
          </cell>
          <cell r="J1221" t="str">
            <v>マルゴー第3級</v>
          </cell>
          <cell r="K1221">
            <v>750</v>
          </cell>
          <cell r="L1221" t="str">
            <v>88点</v>
          </cell>
          <cell r="M1221">
            <v>44</v>
          </cell>
          <cell r="N1221">
            <v>132</v>
          </cell>
          <cell r="O1221">
            <v>350</v>
          </cell>
          <cell r="P1221">
            <v>6182.6319999999996</v>
          </cell>
          <cell r="Q1221">
            <v>93.75</v>
          </cell>
          <cell r="R1221">
            <v>6426.3819999999996</v>
          </cell>
          <cell r="S1221">
            <v>7800.4494117647055</v>
          </cell>
          <cell r="T1221">
            <v>15600</v>
          </cell>
          <cell r="U1221">
            <v>5911.71</v>
          </cell>
          <cell r="V1221">
            <v>7154.9529411764706</v>
          </cell>
          <cell r="W1221">
            <v>14300</v>
          </cell>
          <cell r="X1221">
            <v>14500</v>
          </cell>
        </row>
        <row r="1222">
          <cell r="B1222" t="str">
            <v>9R111612</v>
          </cell>
          <cell r="C1222" t="str">
            <v>完売</v>
          </cell>
          <cell r="D1222"/>
          <cell r="E1222">
            <v>0</v>
          </cell>
          <cell r="F1222" t="str">
            <v>Ch.ジスクール</v>
          </cell>
          <cell r="G1222">
            <v>2012</v>
          </cell>
          <cell r="H1222" t="str">
            <v>赤</v>
          </cell>
          <cell r="I1222"/>
          <cell r="J1222" t="str">
            <v>マルゴー第3級</v>
          </cell>
          <cell r="K1222">
            <v>750</v>
          </cell>
          <cell r="L1222" t="str">
            <v>９０点</v>
          </cell>
          <cell r="M1222">
            <v>36.75</v>
          </cell>
          <cell r="N1222">
            <v>132</v>
          </cell>
          <cell r="O1222">
            <v>350</v>
          </cell>
          <cell r="P1222">
            <v>5221.8040000000001</v>
          </cell>
          <cell r="Q1222">
            <v>93.75</v>
          </cell>
          <cell r="R1222">
            <v>5465.5540000000001</v>
          </cell>
          <cell r="S1222">
            <v>6670.0635294117646</v>
          </cell>
          <cell r="T1222">
            <v>13300</v>
          </cell>
          <cell r="U1222">
            <v>5725</v>
          </cell>
          <cell r="V1222">
            <v>6935.2941176470586</v>
          </cell>
          <cell r="W1222">
            <v>13900</v>
          </cell>
          <cell r="X1222">
            <v>14700</v>
          </cell>
        </row>
        <row r="1223">
          <cell r="B1223" t="str">
            <v>9R111613</v>
          </cell>
          <cell r="C1223" t="str">
            <v>完売</v>
          </cell>
          <cell r="D1223"/>
          <cell r="E1223">
            <v>0</v>
          </cell>
          <cell r="F1223" t="str">
            <v>Ch.ジスクール</v>
          </cell>
          <cell r="G1223">
            <v>2013</v>
          </cell>
          <cell r="H1223" t="str">
            <v>赤</v>
          </cell>
          <cell r="I1223"/>
          <cell r="J1223" t="str">
            <v>マルゴー第3級</v>
          </cell>
          <cell r="K1223">
            <v>750</v>
          </cell>
          <cell r="L1223" t="str">
            <v>８５－８８点（WS)</v>
          </cell>
          <cell r="M1223">
            <v>37</v>
          </cell>
          <cell r="N1223">
            <v>132</v>
          </cell>
          <cell r="O1223">
            <v>350</v>
          </cell>
          <cell r="P1223">
            <v>5254.9359999999997</v>
          </cell>
          <cell r="Q1223">
            <v>93.75</v>
          </cell>
          <cell r="R1223">
            <v>5498.6859999999997</v>
          </cell>
          <cell r="S1223">
            <v>6709.0423529411764</v>
          </cell>
          <cell r="T1223">
            <v>13400</v>
          </cell>
          <cell r="U1223">
            <v>5407</v>
          </cell>
          <cell r="V1223">
            <v>6561.1764705882351</v>
          </cell>
          <cell r="W1223">
            <v>13100</v>
          </cell>
          <cell r="X1223">
            <v>13500</v>
          </cell>
        </row>
        <row r="1224">
          <cell r="B1224" t="str">
            <v>9R115116</v>
          </cell>
          <cell r="C1224">
            <v>1</v>
          </cell>
          <cell r="D1224"/>
          <cell r="E1224">
            <v>1</v>
          </cell>
          <cell r="F1224" t="str">
            <v>Ch.ジスクール【ハーフ】</v>
          </cell>
          <cell r="G1224">
            <v>2016</v>
          </cell>
          <cell r="H1224" t="str">
            <v>赤</v>
          </cell>
          <cell r="I1224"/>
          <cell r="J1224" t="str">
            <v>マルゴー第3級</v>
          </cell>
          <cell r="K1224">
            <v>375</v>
          </cell>
          <cell r="L1224" t="str">
            <v>WA93</v>
          </cell>
          <cell r="M1224">
            <v>24.5</v>
          </cell>
          <cell r="N1224">
            <v>132</v>
          </cell>
          <cell r="O1224">
            <v>175</v>
          </cell>
          <cell r="P1224">
            <v>3422.636</v>
          </cell>
          <cell r="Q1224">
            <v>46.875</v>
          </cell>
          <cell r="R1224">
            <v>3589.511</v>
          </cell>
          <cell r="S1224">
            <v>4462.9541176470593</v>
          </cell>
          <cell r="T1224">
            <v>8900</v>
          </cell>
          <cell r="U1224">
            <v>3711.14</v>
          </cell>
          <cell r="V1224">
            <v>4566.0470588235294</v>
          </cell>
          <cell r="W1224">
            <v>9100</v>
          </cell>
          <cell r="X1224">
            <v>9100</v>
          </cell>
        </row>
        <row r="1225">
          <cell r="B1225" t="str">
            <v>9R113109</v>
          </cell>
          <cell r="C1225" t="str">
            <v>完売</v>
          </cell>
          <cell r="D1225"/>
          <cell r="E1225">
            <v>0</v>
          </cell>
          <cell r="F1225" t="str">
            <v>Ch.シラン</v>
          </cell>
          <cell r="G1225">
            <v>2009</v>
          </cell>
          <cell r="H1225" t="str">
            <v>赤</v>
          </cell>
          <cell r="I1225"/>
          <cell r="J1225" t="str">
            <v>マルゴー ブルジョア</v>
          </cell>
          <cell r="K1225">
            <v>750</v>
          </cell>
          <cell r="L1225" t="str">
            <v xml:space="preserve">９０点 </v>
          </cell>
          <cell r="M1225">
            <v>21.5</v>
          </cell>
          <cell r="N1225">
            <v>132</v>
          </cell>
          <cell r="O1225">
            <v>350</v>
          </cell>
          <cell r="P1225">
            <v>3200.752</v>
          </cell>
          <cell r="Q1225">
            <v>93.75</v>
          </cell>
          <cell r="R1225">
            <v>3444.502</v>
          </cell>
          <cell r="S1225">
            <v>4292.3552941176476</v>
          </cell>
          <cell r="T1225">
            <v>8600</v>
          </cell>
          <cell r="U1225">
            <v>2924</v>
          </cell>
          <cell r="V1225">
            <v>3640</v>
          </cell>
          <cell r="W1225">
            <v>7300</v>
          </cell>
          <cell r="X1225">
            <v>7200</v>
          </cell>
        </row>
        <row r="1226">
          <cell r="B1226" t="str">
            <v>9R116212</v>
          </cell>
          <cell r="C1226" t="str">
            <v>完売</v>
          </cell>
          <cell r="D1226"/>
          <cell r="E1226">
            <v>0</v>
          </cell>
          <cell r="F1226" t="str">
            <v>Ch.スーサン</v>
          </cell>
          <cell r="G1226">
            <v>2012</v>
          </cell>
          <cell r="H1226" t="str">
            <v>赤</v>
          </cell>
          <cell r="I1226"/>
          <cell r="J1226" t="str">
            <v>マルゴー</v>
          </cell>
          <cell r="K1226">
            <v>750</v>
          </cell>
          <cell r="L1226" t="str">
            <v>シャトー・マルゴーに隣接</v>
          </cell>
          <cell r="M1226">
            <v>15.55</v>
          </cell>
          <cell r="N1226">
            <v>132</v>
          </cell>
          <cell r="O1226">
            <v>350</v>
          </cell>
          <cell r="P1226">
            <v>2412.2103999999999</v>
          </cell>
          <cell r="Q1226">
            <v>93.75</v>
          </cell>
          <cell r="R1226">
            <v>2655.9603999999999</v>
          </cell>
          <cell r="S1226">
            <v>3364.6592941176473</v>
          </cell>
          <cell r="T1226">
            <v>6700</v>
          </cell>
          <cell r="U1226">
            <v>2414.83</v>
          </cell>
          <cell r="V1226">
            <v>3040.9764705882353</v>
          </cell>
          <cell r="W1226">
            <v>6100</v>
          </cell>
          <cell r="X1226">
            <v>5900</v>
          </cell>
        </row>
        <row r="1227">
          <cell r="B1227" t="str">
            <v>9R116217</v>
          </cell>
          <cell r="C1227" t="str">
            <v>完売</v>
          </cell>
          <cell r="D1227"/>
          <cell r="E1227">
            <v>0</v>
          </cell>
          <cell r="F1227" t="str">
            <v>Ch.スーサン</v>
          </cell>
          <cell r="G1227">
            <v>2017</v>
          </cell>
          <cell r="H1227" t="str">
            <v>赤</v>
          </cell>
          <cell r="I1227"/>
          <cell r="J1227" t="str">
            <v>マルゴー</v>
          </cell>
          <cell r="K1227">
            <v>750</v>
          </cell>
          <cell r="L1227" t="str">
            <v>シャトー・マルゴーに隣接</v>
          </cell>
          <cell r="M1227">
            <v>15.55</v>
          </cell>
          <cell r="N1227">
            <v>132</v>
          </cell>
          <cell r="O1227">
            <v>350</v>
          </cell>
          <cell r="P1227">
            <v>2412.2103999999999</v>
          </cell>
          <cell r="Q1227">
            <v>93.75</v>
          </cell>
          <cell r="R1227">
            <v>2655.9603999999999</v>
          </cell>
          <cell r="S1227">
            <v>3364.6592941176473</v>
          </cell>
          <cell r="T1227">
            <v>6700</v>
          </cell>
          <cell r="U1227">
            <v>1956</v>
          </cell>
          <cell r="V1227">
            <v>2501.1764705882351</v>
          </cell>
          <cell r="W1227">
            <v>5000</v>
          </cell>
          <cell r="X1227">
            <v>5900</v>
          </cell>
        </row>
        <row r="1228">
          <cell r="B1228" t="str">
            <v>9R115915</v>
          </cell>
          <cell r="C1228" t="str">
            <v>完売</v>
          </cell>
          <cell r="D1228"/>
          <cell r="E1228">
            <v>0</v>
          </cell>
          <cell r="F1228" t="str">
            <v>Ch.ダルザック</v>
          </cell>
          <cell r="G1228">
            <v>2015</v>
          </cell>
          <cell r="H1228" t="str">
            <v>赤</v>
          </cell>
          <cell r="I1228"/>
          <cell r="J1228" t="str">
            <v>マルゴー ブルジョア</v>
          </cell>
          <cell r="K1228">
            <v>750</v>
          </cell>
          <cell r="L1228"/>
          <cell r="M1228">
            <v>14</v>
          </cell>
          <cell r="N1228">
            <v>132</v>
          </cell>
          <cell r="O1228">
            <v>350</v>
          </cell>
          <cell r="P1228">
            <v>2206.7919999999999</v>
          </cell>
          <cell r="Q1228">
            <v>93.75</v>
          </cell>
          <cell r="R1228">
            <v>2450.5419999999999</v>
          </cell>
          <cell r="S1228">
            <v>3122.9905882352941</v>
          </cell>
          <cell r="T1228">
            <v>6200</v>
          </cell>
          <cell r="U1228">
            <v>2240</v>
          </cell>
          <cell r="V1228">
            <v>2835.294117647059</v>
          </cell>
          <cell r="W1228">
            <v>5700</v>
          </cell>
          <cell r="X1228">
            <v>5900</v>
          </cell>
        </row>
        <row r="1229">
          <cell r="B1229" t="str">
            <v>9R115896</v>
          </cell>
          <cell r="C1229" t="str">
            <v>完売</v>
          </cell>
          <cell r="D1229"/>
          <cell r="E1229">
            <v>0</v>
          </cell>
          <cell r="F1229" t="str">
            <v>Ch.ダングリュデ</v>
          </cell>
          <cell r="G1229">
            <v>1996</v>
          </cell>
          <cell r="H1229" t="str">
            <v>赤</v>
          </cell>
          <cell r="I1229"/>
          <cell r="J1229" t="str">
            <v>マルゴー ブルジョア</v>
          </cell>
          <cell r="K1229">
            <v>750</v>
          </cell>
          <cell r="L1229" t="str">
            <v>88点</v>
          </cell>
          <cell r="M1229">
            <v>31.8</v>
          </cell>
          <cell r="N1229">
            <v>132</v>
          </cell>
          <cell r="O1229">
            <v>350</v>
          </cell>
          <cell r="P1229">
            <v>4565.7904000000008</v>
          </cell>
          <cell r="Q1229">
            <v>93.75</v>
          </cell>
          <cell r="R1229">
            <v>4809.5404000000008</v>
          </cell>
          <cell r="S1229">
            <v>5898.2828235294128</v>
          </cell>
          <cell r="T1229">
            <v>11800</v>
          </cell>
          <cell r="U1229">
            <v>4785.5</v>
          </cell>
          <cell r="V1229">
            <v>5830</v>
          </cell>
          <cell r="W1229">
            <v>11700</v>
          </cell>
          <cell r="X1229">
            <v>11700</v>
          </cell>
        </row>
        <row r="1230">
          <cell r="B1230" t="str">
            <v>9R115810</v>
          </cell>
          <cell r="C1230" t="str">
            <v>完売</v>
          </cell>
          <cell r="D1230"/>
          <cell r="E1230">
            <v>0</v>
          </cell>
          <cell r="F1230" t="str">
            <v>Ch.ダングリュデ</v>
          </cell>
          <cell r="G1230">
            <v>2010</v>
          </cell>
          <cell r="H1230" t="str">
            <v>赤</v>
          </cell>
          <cell r="I1230"/>
          <cell r="J1230" t="str">
            <v>マルゴー ブルジョア</v>
          </cell>
          <cell r="K1230">
            <v>750</v>
          </cell>
          <cell r="L1230" t="str">
            <v xml:space="preserve">８９－９１点 </v>
          </cell>
          <cell r="M1230">
            <v>24.8</v>
          </cell>
          <cell r="N1230">
            <v>132</v>
          </cell>
          <cell r="O1230">
            <v>350</v>
          </cell>
          <cell r="P1230">
            <v>3638.0944</v>
          </cell>
          <cell r="Q1230">
            <v>93.75</v>
          </cell>
          <cell r="R1230">
            <v>3881.8444</v>
          </cell>
          <cell r="S1230">
            <v>4806.8757647058828</v>
          </cell>
          <cell r="T1230">
            <v>9600</v>
          </cell>
          <cell r="U1230">
            <v>3210.83</v>
          </cell>
          <cell r="V1230">
            <v>3977.4470588235295</v>
          </cell>
          <cell r="W1230">
            <v>8000</v>
          </cell>
          <cell r="X1230">
            <v>8000</v>
          </cell>
        </row>
        <row r="1231">
          <cell r="B1231" t="str">
            <v>9R111790</v>
          </cell>
          <cell r="C1231" t="str">
            <v>完売</v>
          </cell>
          <cell r="D1231"/>
          <cell r="E1231">
            <v>0</v>
          </cell>
          <cell r="F1231" t="str">
            <v>Ch.ディッサン</v>
          </cell>
          <cell r="G1231" t="str">
            <v>1990</v>
          </cell>
          <cell r="H1231" t="str">
            <v>赤</v>
          </cell>
          <cell r="I1231"/>
          <cell r="J1231" t="str">
            <v>マルゴー第3級</v>
          </cell>
          <cell r="K1231">
            <v>750</v>
          </cell>
          <cell r="L1231"/>
          <cell r="M1231">
            <v>66.040000000000006</v>
          </cell>
          <cell r="N1231">
            <v>132</v>
          </cell>
          <cell r="O1231">
            <v>350</v>
          </cell>
          <cell r="P1231">
            <v>9103.5491200000015</v>
          </cell>
          <cell r="Q1231">
            <v>93.75</v>
          </cell>
          <cell r="R1231">
            <v>9347.2991200000015</v>
          </cell>
          <cell r="S1231">
            <v>11236.822494117649</v>
          </cell>
          <cell r="T1231">
            <v>22500</v>
          </cell>
          <cell r="U1231">
            <v>9260.83</v>
          </cell>
          <cell r="V1231">
            <v>11095.094117647059</v>
          </cell>
          <cell r="W1231">
            <v>22200</v>
          </cell>
          <cell r="X1231">
            <v>23100</v>
          </cell>
        </row>
        <row r="1232">
          <cell r="B1232" t="str">
            <v>9R111709</v>
          </cell>
          <cell r="C1232" t="str">
            <v>完売</v>
          </cell>
          <cell r="D1232"/>
          <cell r="E1232">
            <v>0</v>
          </cell>
          <cell r="F1232" t="str">
            <v>Ch.ディッサン</v>
          </cell>
          <cell r="G1232">
            <v>2009</v>
          </cell>
          <cell r="H1232" t="str">
            <v>赤</v>
          </cell>
          <cell r="I1232"/>
          <cell r="J1232" t="str">
            <v>マルゴー第3級</v>
          </cell>
          <cell r="K1232">
            <v>750</v>
          </cell>
          <cell r="L1232" t="str">
            <v>９３点</v>
          </cell>
          <cell r="M1232">
            <v>71.45</v>
          </cell>
          <cell r="N1232">
            <v>132</v>
          </cell>
          <cell r="O1232">
            <v>350</v>
          </cell>
          <cell r="P1232">
            <v>9820.525599999999</v>
          </cell>
          <cell r="Q1232">
            <v>93.75</v>
          </cell>
          <cell r="R1232">
            <v>10064.275599999999</v>
          </cell>
          <cell r="S1232">
            <v>12080.324235294116</v>
          </cell>
          <cell r="T1232">
            <v>24200</v>
          </cell>
          <cell r="U1232">
            <v>9583</v>
          </cell>
          <cell r="V1232">
            <v>11474.117647058823</v>
          </cell>
          <cell r="W1232">
            <v>22900</v>
          </cell>
          <cell r="X1232">
            <v>24500</v>
          </cell>
        </row>
        <row r="1233">
          <cell r="B1233" t="str">
            <v>9R111710</v>
          </cell>
          <cell r="C1233" t="str">
            <v>完売</v>
          </cell>
          <cell r="D1233"/>
          <cell r="E1233">
            <v>0</v>
          </cell>
          <cell r="F1233" t="str">
            <v>Ch.ディッサン</v>
          </cell>
          <cell r="G1233">
            <v>2010</v>
          </cell>
          <cell r="H1233" t="str">
            <v>赤</v>
          </cell>
          <cell r="I1233"/>
          <cell r="J1233" t="str">
            <v>マルゴー第3級</v>
          </cell>
          <cell r="K1233">
            <v>750</v>
          </cell>
          <cell r="L1233" t="str">
            <v>９５/91点</v>
          </cell>
          <cell r="M1233">
            <v>66</v>
          </cell>
          <cell r="N1233">
            <v>132</v>
          </cell>
          <cell r="O1233">
            <v>350</v>
          </cell>
          <cell r="P1233">
            <v>9098.2479999999996</v>
          </cell>
          <cell r="Q1233">
            <v>93.75</v>
          </cell>
          <cell r="R1233">
            <v>9341.9979999999996</v>
          </cell>
          <cell r="S1233">
            <v>11230.585882352942</v>
          </cell>
          <cell r="T1233">
            <v>22500</v>
          </cell>
          <cell r="U1233">
            <v>8871.5</v>
          </cell>
          <cell r="V1233">
            <v>10637.058823529413</v>
          </cell>
          <cell r="W1233">
            <v>21300</v>
          </cell>
          <cell r="X1233">
            <v>22500</v>
          </cell>
        </row>
        <row r="1234">
          <cell r="B1234" t="str">
            <v>9R111714</v>
          </cell>
          <cell r="C1234" t="str">
            <v>完売</v>
          </cell>
          <cell r="D1234"/>
          <cell r="E1234">
            <v>0</v>
          </cell>
          <cell r="F1234" t="str">
            <v>Ch.ディッサン</v>
          </cell>
          <cell r="G1234" t="str">
            <v>2014</v>
          </cell>
          <cell r="H1234" t="str">
            <v>赤</v>
          </cell>
          <cell r="I1234" t="str">
            <v/>
          </cell>
          <cell r="J1234" t="str">
            <v>マルゴー第3級</v>
          </cell>
          <cell r="K1234">
            <v>750</v>
          </cell>
          <cell r="L1234" t="str">
            <v>91+点</v>
          </cell>
          <cell r="M1234">
            <v>39.5</v>
          </cell>
          <cell r="N1234">
            <v>132</v>
          </cell>
          <cell r="O1234">
            <v>350</v>
          </cell>
          <cell r="P1234">
            <v>5586.2560000000003</v>
          </cell>
          <cell r="Q1234">
            <v>93.75</v>
          </cell>
          <cell r="R1234">
            <v>5830.0060000000003</v>
          </cell>
          <cell r="S1234">
            <v>7098.8305882352943</v>
          </cell>
          <cell r="T1234">
            <v>14200</v>
          </cell>
          <cell r="U1234">
            <v>5520</v>
          </cell>
          <cell r="V1234">
            <v>6694.1176470588234</v>
          </cell>
          <cell r="W1234">
            <v>13400</v>
          </cell>
          <cell r="X1234">
            <v>13100</v>
          </cell>
        </row>
        <row r="1235">
          <cell r="B1235" t="str">
            <v>9R116112</v>
          </cell>
          <cell r="C1235" t="str">
            <v>完売</v>
          </cell>
          <cell r="D1235"/>
          <cell r="E1235">
            <v>0</v>
          </cell>
          <cell r="F1235" t="str">
            <v>Ch.ディッサン【ハーフ】</v>
          </cell>
          <cell r="G1235">
            <v>2012</v>
          </cell>
          <cell r="H1235" t="str">
            <v>赤</v>
          </cell>
          <cell r="I1235" t="str">
            <v/>
          </cell>
          <cell r="J1235" t="str">
            <v>マルゴー第3級</v>
          </cell>
          <cell r="K1235">
            <v>375</v>
          </cell>
          <cell r="L1235" t="str">
            <v>95点</v>
          </cell>
          <cell r="M1235">
            <v>27</v>
          </cell>
          <cell r="N1235">
            <v>132</v>
          </cell>
          <cell r="O1235">
            <v>175</v>
          </cell>
          <cell r="P1235">
            <v>3753.9560000000001</v>
          </cell>
          <cell r="Q1235">
            <v>46.875</v>
          </cell>
          <cell r="R1235">
            <v>3920.8310000000001</v>
          </cell>
          <cell r="S1235">
            <v>4852.7423529411772</v>
          </cell>
          <cell r="T1235">
            <v>9700</v>
          </cell>
          <cell r="U1235">
            <v>4011.16</v>
          </cell>
          <cell r="V1235">
            <v>4919.0117647058823</v>
          </cell>
          <cell r="W1235">
            <v>9800</v>
          </cell>
          <cell r="X1235">
            <v>9000</v>
          </cell>
        </row>
        <row r="1236">
          <cell r="B1236" t="str">
            <v>9R116116</v>
          </cell>
          <cell r="C1236">
            <v>22</v>
          </cell>
          <cell r="D1236"/>
          <cell r="E1236">
            <v>22</v>
          </cell>
          <cell r="F1236" t="str">
            <v>Ch.ディッサン【ハーフ】</v>
          </cell>
          <cell r="G1236">
            <v>2016</v>
          </cell>
          <cell r="H1236" t="str">
            <v>赤</v>
          </cell>
          <cell r="I1236"/>
          <cell r="J1236" t="str">
            <v>マルゴー第3級</v>
          </cell>
          <cell r="K1236">
            <v>375</v>
          </cell>
          <cell r="L1236" t="str">
            <v>WA94+</v>
          </cell>
          <cell r="M1236">
            <v>25.55</v>
          </cell>
          <cell r="N1236">
            <v>132</v>
          </cell>
          <cell r="O1236">
            <v>175</v>
          </cell>
          <cell r="P1236">
            <v>3561.7903999999999</v>
          </cell>
          <cell r="Q1236">
            <v>46.875</v>
          </cell>
          <cell r="R1236">
            <v>3728.6653999999999</v>
          </cell>
          <cell r="S1236">
            <v>4626.6651764705884</v>
          </cell>
          <cell r="T1236">
            <v>9300</v>
          </cell>
          <cell r="U1236">
            <v>3846.36</v>
          </cell>
          <cell r="V1236">
            <v>4725.1294117647058</v>
          </cell>
          <cell r="W1236">
            <v>9500</v>
          </cell>
          <cell r="X1236">
            <v>9400</v>
          </cell>
        </row>
        <row r="1237">
          <cell r="B1237" t="str">
            <v>9R116582</v>
          </cell>
          <cell r="C1237" t="str">
            <v>完売</v>
          </cell>
          <cell r="D1237"/>
          <cell r="E1237">
            <v>0</v>
          </cell>
          <cell r="F1237" t="str">
            <v>Ch.デスミライユ</v>
          </cell>
          <cell r="G1237">
            <v>1982</v>
          </cell>
          <cell r="H1237" t="str">
            <v>赤</v>
          </cell>
          <cell r="I1237"/>
          <cell r="J1237" t="str">
            <v>マルゴー第3級</v>
          </cell>
          <cell r="K1237">
            <v>750</v>
          </cell>
          <cell r="L1237"/>
          <cell r="M1237">
            <v>53.1</v>
          </cell>
          <cell r="N1237">
            <v>132</v>
          </cell>
          <cell r="O1237">
            <v>350</v>
          </cell>
          <cell r="P1237">
            <v>7388.6368000000002</v>
          </cell>
          <cell r="Q1237">
            <v>93.75</v>
          </cell>
          <cell r="R1237">
            <v>7632.3868000000002</v>
          </cell>
          <cell r="S1237">
            <v>9219.2785882352946</v>
          </cell>
          <cell r="T1237">
            <v>18400</v>
          </cell>
          <cell r="U1237">
            <v>7086</v>
          </cell>
          <cell r="V1237">
            <v>8536.4705882352937</v>
          </cell>
          <cell r="W1237">
            <v>17100</v>
          </cell>
          <cell r="X1237">
            <v>17700</v>
          </cell>
        </row>
        <row r="1238">
          <cell r="B1238" t="str">
            <v>9R116583</v>
          </cell>
          <cell r="C1238" t="str">
            <v>完売</v>
          </cell>
          <cell r="D1238"/>
          <cell r="E1238">
            <v>0</v>
          </cell>
          <cell r="F1238" t="str">
            <v>Ch.デスミライユ</v>
          </cell>
          <cell r="G1238">
            <v>1983</v>
          </cell>
          <cell r="H1238" t="str">
            <v>赤</v>
          </cell>
          <cell r="I1238"/>
          <cell r="J1238" t="str">
            <v>マルゴー第3級</v>
          </cell>
          <cell r="K1238">
            <v>750</v>
          </cell>
          <cell r="L1238"/>
          <cell r="M1238">
            <v>49</v>
          </cell>
          <cell r="N1238">
            <v>132</v>
          </cell>
          <cell r="O1238">
            <v>350</v>
          </cell>
          <cell r="P1238">
            <v>6845.2719999999999</v>
          </cell>
          <cell r="Q1238">
            <v>93.75</v>
          </cell>
          <cell r="R1238">
            <v>7089.0219999999999</v>
          </cell>
          <cell r="S1238">
            <v>8580.0258823529421</v>
          </cell>
          <cell r="T1238">
            <v>17200</v>
          </cell>
          <cell r="U1238">
            <v>6581.37</v>
          </cell>
          <cell r="V1238">
            <v>7942.7882352941178</v>
          </cell>
          <cell r="W1238">
            <v>15900</v>
          </cell>
          <cell r="X1238">
            <v>16400</v>
          </cell>
        </row>
        <row r="1239">
          <cell r="B1239" t="str">
            <v>9R116585</v>
          </cell>
          <cell r="C1239" t="str">
            <v>完売</v>
          </cell>
          <cell r="D1239"/>
          <cell r="E1239">
            <v>0</v>
          </cell>
          <cell r="F1239" t="str">
            <v>Ch.デスミライユ</v>
          </cell>
          <cell r="G1239">
            <v>1985</v>
          </cell>
          <cell r="H1239" t="str">
            <v>赤</v>
          </cell>
          <cell r="I1239"/>
          <cell r="J1239" t="str">
            <v>マルゴー第3級</v>
          </cell>
          <cell r="K1239">
            <v>750</v>
          </cell>
          <cell r="L1239"/>
          <cell r="M1239">
            <v>49</v>
          </cell>
          <cell r="N1239">
            <v>132</v>
          </cell>
          <cell r="O1239">
            <v>350</v>
          </cell>
          <cell r="P1239">
            <v>6845.2719999999999</v>
          </cell>
          <cell r="Q1239">
            <v>93.75</v>
          </cell>
          <cell r="R1239">
            <v>7089.0219999999999</v>
          </cell>
          <cell r="S1239">
            <v>8580.0258823529421</v>
          </cell>
          <cell r="T1239">
            <v>17200</v>
          </cell>
          <cell r="U1239">
            <v>6581.33</v>
          </cell>
          <cell r="V1239">
            <v>7942.7411764705885</v>
          </cell>
          <cell r="W1239">
            <v>15900</v>
          </cell>
          <cell r="X1239">
            <v>16400</v>
          </cell>
        </row>
        <row r="1240">
          <cell r="B1240" t="str">
            <v>9R116586</v>
          </cell>
          <cell r="C1240" t="str">
            <v>完売</v>
          </cell>
          <cell r="D1240"/>
          <cell r="E1240">
            <v>0</v>
          </cell>
          <cell r="F1240" t="str">
            <v>Ch.デスミライユ</v>
          </cell>
          <cell r="G1240">
            <v>1986</v>
          </cell>
          <cell r="H1240" t="str">
            <v>赤</v>
          </cell>
          <cell r="I1240"/>
          <cell r="J1240" t="str">
            <v>マルゴー第3級</v>
          </cell>
          <cell r="K1240">
            <v>750</v>
          </cell>
          <cell r="L1240"/>
          <cell r="M1240">
            <v>50</v>
          </cell>
          <cell r="N1240">
            <v>132</v>
          </cell>
          <cell r="O1240">
            <v>350</v>
          </cell>
          <cell r="P1240">
            <v>6977.8</v>
          </cell>
          <cell r="Q1240">
            <v>93.75</v>
          </cell>
          <cell r="R1240">
            <v>7221.55</v>
          </cell>
          <cell r="S1240">
            <v>8735.9411764705892</v>
          </cell>
          <cell r="T1240">
            <v>17500</v>
          </cell>
          <cell r="U1240">
            <v>6704.4</v>
          </cell>
          <cell r="V1240">
            <v>8087.5294117647054</v>
          </cell>
          <cell r="W1240">
            <v>16200</v>
          </cell>
          <cell r="X1240">
            <v>16700</v>
          </cell>
        </row>
        <row r="1241">
          <cell r="B1241" t="str">
            <v>9R116514</v>
          </cell>
          <cell r="C1241">
            <v>12</v>
          </cell>
          <cell r="D1241"/>
          <cell r="E1241">
            <v>12</v>
          </cell>
          <cell r="F1241" t="str">
            <v>Ch.デスミライユ</v>
          </cell>
          <cell r="G1241">
            <v>2014</v>
          </cell>
          <cell r="H1241" t="str">
            <v>赤</v>
          </cell>
          <cell r="I1241" t="str">
            <v/>
          </cell>
          <cell r="J1241" t="str">
            <v>マルゴー第3級</v>
          </cell>
          <cell r="K1241">
            <v>750</v>
          </cell>
          <cell r="L1241" t="str">
            <v/>
          </cell>
          <cell r="M1241">
            <v>24</v>
          </cell>
          <cell r="N1241">
            <v>132</v>
          </cell>
          <cell r="O1241">
            <v>350</v>
          </cell>
          <cell r="P1241">
            <v>3532.0720000000001</v>
          </cell>
          <cell r="Q1241">
            <v>93.75</v>
          </cell>
          <cell r="R1241">
            <v>3775.8220000000001</v>
          </cell>
          <cell r="S1241">
            <v>4682.1435294117646</v>
          </cell>
          <cell r="T1241">
            <v>9400</v>
          </cell>
          <cell r="U1241">
            <v>3674.91</v>
          </cell>
          <cell r="V1241">
            <v>4523.4235294117643</v>
          </cell>
          <cell r="W1241">
            <v>9000</v>
          </cell>
          <cell r="X1241">
            <v>10100</v>
          </cell>
        </row>
        <row r="1242">
          <cell r="B1242" t="str">
            <v>9R116516</v>
          </cell>
          <cell r="C1242" t="str">
            <v>完売</v>
          </cell>
          <cell r="D1242"/>
          <cell r="E1242">
            <v>0</v>
          </cell>
          <cell r="F1242" t="str">
            <v>Ch.デスミライユ</v>
          </cell>
          <cell r="G1242">
            <v>2016</v>
          </cell>
          <cell r="H1242" t="str">
            <v>赤</v>
          </cell>
          <cell r="I1242"/>
          <cell r="J1242" t="str">
            <v>マルゴー第3級</v>
          </cell>
          <cell r="K1242">
            <v>750</v>
          </cell>
          <cell r="L1242" t="str">
            <v>８９-９２点（WS)</v>
          </cell>
          <cell r="M1242">
            <v>26</v>
          </cell>
          <cell r="N1242">
            <v>132</v>
          </cell>
          <cell r="O1242">
            <v>350</v>
          </cell>
          <cell r="P1242">
            <v>3797.1280000000002</v>
          </cell>
          <cell r="Q1242">
            <v>93.75</v>
          </cell>
          <cell r="R1242">
            <v>4040.8780000000002</v>
          </cell>
          <cell r="S1242">
            <v>4993.9741176470588</v>
          </cell>
          <cell r="T1242">
            <v>10000</v>
          </cell>
          <cell r="U1242">
            <v>3813</v>
          </cell>
          <cell r="V1242">
            <v>4685.8823529411766</v>
          </cell>
          <cell r="W1242">
            <v>9400</v>
          </cell>
          <cell r="X1242">
            <v>9300</v>
          </cell>
        </row>
        <row r="1243">
          <cell r="B1243" t="str">
            <v>9R117884</v>
          </cell>
          <cell r="C1243" t="str">
            <v>完売</v>
          </cell>
          <cell r="D1243"/>
          <cell r="E1243">
            <v>0</v>
          </cell>
          <cell r="F1243" t="str">
            <v>Ch.デスミライユ【マグナム】</v>
          </cell>
          <cell r="G1243">
            <v>1984</v>
          </cell>
          <cell r="H1243" t="str">
            <v>赤</v>
          </cell>
          <cell r="I1243" t="str">
            <v/>
          </cell>
          <cell r="J1243" t="str">
            <v>マルゴー第3級</v>
          </cell>
          <cell r="K1243">
            <v>1500</v>
          </cell>
          <cell r="L1243"/>
          <cell r="M1243">
            <v>86.75</v>
          </cell>
          <cell r="N1243">
            <v>132</v>
          </cell>
          <cell r="O1243">
            <v>700</v>
          </cell>
          <cell r="P1243">
            <v>12199.603999999999</v>
          </cell>
          <cell r="Q1243">
            <v>187.5</v>
          </cell>
          <cell r="R1243">
            <v>12597.103999999999</v>
          </cell>
          <cell r="S1243">
            <v>15060.122352941176</v>
          </cell>
          <cell r="T1243">
            <v>30100</v>
          </cell>
          <cell r="U1243">
            <v>10882</v>
          </cell>
          <cell r="V1243">
            <v>13002.35294117647</v>
          </cell>
          <cell r="W1243">
            <v>26000</v>
          </cell>
          <cell r="X1243">
            <v>27300</v>
          </cell>
        </row>
        <row r="1244">
          <cell r="B1244" t="str">
            <v>9R111213</v>
          </cell>
          <cell r="C1244" t="str">
            <v>完売</v>
          </cell>
          <cell r="D1244"/>
          <cell r="E1244">
            <v>0</v>
          </cell>
          <cell r="F1244" t="str">
            <v>Ch.デュ・テルトル</v>
          </cell>
          <cell r="G1244">
            <v>2013</v>
          </cell>
          <cell r="H1244" t="str">
            <v>赤</v>
          </cell>
          <cell r="I1244"/>
          <cell r="J1244" t="str">
            <v>マルゴー第5級</v>
          </cell>
          <cell r="K1244">
            <v>750</v>
          </cell>
          <cell r="L1244" t="str">
            <v>８８点</v>
          </cell>
          <cell r="M1244">
            <v>29</v>
          </cell>
          <cell r="N1244">
            <v>132</v>
          </cell>
          <cell r="O1244">
            <v>350</v>
          </cell>
          <cell r="P1244">
            <v>4194.7120000000004</v>
          </cell>
          <cell r="Q1244">
            <v>93.75</v>
          </cell>
          <cell r="R1244">
            <v>4438.4620000000004</v>
          </cell>
          <cell r="S1244">
            <v>5461.72</v>
          </cell>
          <cell r="T1244">
            <v>10900</v>
          </cell>
          <cell r="U1244">
            <v>4121.5</v>
          </cell>
          <cell r="V1244">
            <v>5048.8235294117649</v>
          </cell>
          <cell r="W1244">
            <v>10100</v>
          </cell>
          <cell r="X1244">
            <v>12000</v>
          </cell>
        </row>
        <row r="1245">
          <cell r="B1245" t="str">
            <v>9R111216</v>
          </cell>
          <cell r="C1245" t="str">
            <v>完売</v>
          </cell>
          <cell r="D1245"/>
          <cell r="E1245">
            <v>0</v>
          </cell>
          <cell r="F1245" t="str">
            <v>Ch.デュ・テルトル</v>
          </cell>
          <cell r="G1245">
            <v>2016</v>
          </cell>
          <cell r="H1245" t="str">
            <v>赤</v>
          </cell>
          <cell r="I1245"/>
          <cell r="J1245" t="str">
            <v>マルゴー第5級</v>
          </cell>
          <cell r="K1245">
            <v>750</v>
          </cell>
          <cell r="L1245" t="str">
            <v>90-93点</v>
          </cell>
          <cell r="M1245">
            <v>33</v>
          </cell>
          <cell r="N1245">
            <v>132</v>
          </cell>
          <cell r="O1245">
            <v>350</v>
          </cell>
          <cell r="P1245">
            <v>4724.8239999999996</v>
          </cell>
          <cell r="Q1245">
            <v>93.75</v>
          </cell>
          <cell r="R1245">
            <v>4968.5739999999996</v>
          </cell>
          <cell r="S1245">
            <v>6085.3811764705879</v>
          </cell>
          <cell r="T1245">
            <v>12200</v>
          </cell>
          <cell r="U1245">
            <v>4613.53</v>
          </cell>
          <cell r="V1245">
            <v>5627.6823529411768</v>
          </cell>
          <cell r="W1245">
            <v>11300</v>
          </cell>
          <cell r="X1245">
            <v>11500</v>
          </cell>
        </row>
        <row r="1246">
          <cell r="B1246" t="str">
            <v>9R112314</v>
          </cell>
          <cell r="C1246" t="str">
            <v>完売</v>
          </cell>
          <cell r="D1246"/>
          <cell r="E1246">
            <v>0</v>
          </cell>
          <cell r="F1246" t="str">
            <v>Ch.デュルフォール・ヴィヴァン</v>
          </cell>
          <cell r="G1246">
            <v>2014</v>
          </cell>
          <cell r="H1246" t="str">
            <v>赤</v>
          </cell>
          <cell r="I1246" t="str">
            <v/>
          </cell>
          <cell r="J1246" t="str">
            <v>マルゴー第2級</v>
          </cell>
          <cell r="K1246">
            <v>750</v>
          </cell>
          <cell r="L1246" t="str">
            <v>８６点</v>
          </cell>
          <cell r="M1246">
            <v>40</v>
          </cell>
          <cell r="N1246">
            <v>132</v>
          </cell>
          <cell r="O1246">
            <v>350</v>
          </cell>
          <cell r="P1246">
            <v>5652.52</v>
          </cell>
          <cell r="Q1246">
            <v>93.75</v>
          </cell>
          <cell r="R1246">
            <v>5896.27</v>
          </cell>
          <cell r="S1246">
            <v>7176.7882352941187</v>
          </cell>
          <cell r="T1246">
            <v>14400</v>
          </cell>
          <cell r="U1246">
            <v>5599.25</v>
          </cell>
          <cell r="V1246">
            <v>6787.3529411764712</v>
          </cell>
          <cell r="W1246">
            <v>13600</v>
          </cell>
          <cell r="X1246">
            <v>14500</v>
          </cell>
        </row>
        <row r="1247">
          <cell r="B1247" t="str">
            <v>9R118215</v>
          </cell>
          <cell r="C1247">
            <v>22</v>
          </cell>
          <cell r="D1247"/>
          <cell r="E1247">
            <v>22</v>
          </cell>
          <cell r="F1247" t="str">
            <v>Ch.デュルフォール・ヴィヴァン【ハーフ】</v>
          </cell>
          <cell r="G1247">
            <v>2015</v>
          </cell>
          <cell r="H1247" t="str">
            <v>赤</v>
          </cell>
          <cell r="I1247" t="str">
            <v/>
          </cell>
          <cell r="J1247" t="str">
            <v>マルゴー第2級</v>
          </cell>
          <cell r="K1247">
            <v>375</v>
          </cell>
          <cell r="L1247" t="str">
            <v>WA89-91</v>
          </cell>
          <cell r="M1247">
            <v>26</v>
          </cell>
          <cell r="N1247">
            <v>132</v>
          </cell>
          <cell r="O1247">
            <v>175</v>
          </cell>
          <cell r="P1247">
            <v>3621.4279999999999</v>
          </cell>
          <cell r="Q1247">
            <v>46.875</v>
          </cell>
          <cell r="R1247">
            <v>3788.3029999999999</v>
          </cell>
          <cell r="S1247">
            <v>4696.8270588235291</v>
          </cell>
          <cell r="T1247">
            <v>9400</v>
          </cell>
          <cell r="U1247">
            <v>3936.04</v>
          </cell>
          <cell r="V1247">
            <v>4830.6352941176474</v>
          </cell>
          <cell r="W1247">
            <v>9700</v>
          </cell>
          <cell r="X1247">
            <v>10100</v>
          </cell>
        </row>
        <row r="1248">
          <cell r="B1248" t="str">
            <v>9R111379</v>
          </cell>
          <cell r="C1248" t="str">
            <v>完売</v>
          </cell>
          <cell r="D1248"/>
          <cell r="E1248">
            <v>0</v>
          </cell>
          <cell r="F1248" t="str">
            <v>Ch.ドーザック</v>
          </cell>
          <cell r="G1248">
            <v>1979</v>
          </cell>
          <cell r="H1248" t="str">
            <v>赤</v>
          </cell>
          <cell r="I1248"/>
          <cell r="J1248" t="str">
            <v>マルゴー第5級</v>
          </cell>
          <cell r="K1248">
            <v>750</v>
          </cell>
          <cell r="L1248"/>
          <cell r="M1248">
            <v>54.1</v>
          </cell>
          <cell r="N1248">
            <v>132</v>
          </cell>
          <cell r="O1248">
            <v>350</v>
          </cell>
          <cell r="P1248">
            <v>7521.1647999999996</v>
          </cell>
          <cell r="Q1248">
            <v>93.75</v>
          </cell>
          <cell r="R1248">
            <v>7764.9147999999996</v>
          </cell>
          <cell r="S1248">
            <v>9375.1938823529417</v>
          </cell>
          <cell r="T1248">
            <v>18800</v>
          </cell>
          <cell r="U1248">
            <v>7208.8</v>
          </cell>
          <cell r="V1248">
            <v>8680.9411764705892</v>
          </cell>
          <cell r="W1248">
            <v>17400</v>
          </cell>
          <cell r="X1248">
            <v>18000</v>
          </cell>
        </row>
        <row r="1249">
          <cell r="B1249" t="str">
            <v>9R111315</v>
          </cell>
          <cell r="C1249" t="str">
            <v>完売</v>
          </cell>
          <cell r="D1249"/>
          <cell r="E1249">
            <v>0</v>
          </cell>
          <cell r="F1249" t="str">
            <v>Ch.ドーザック</v>
          </cell>
          <cell r="G1249">
            <v>2015</v>
          </cell>
          <cell r="H1249" t="str">
            <v>赤</v>
          </cell>
          <cell r="I1249"/>
          <cell r="J1249" t="str">
            <v>マルゴー第5級</v>
          </cell>
          <cell r="K1249">
            <v>750</v>
          </cell>
          <cell r="L1249" t="str">
            <v>８５－８７点</v>
          </cell>
          <cell r="M1249">
            <v>32</v>
          </cell>
          <cell r="N1249">
            <v>132</v>
          </cell>
          <cell r="O1249">
            <v>350</v>
          </cell>
          <cell r="P1249">
            <v>4592.2960000000003</v>
          </cell>
          <cell r="Q1249">
            <v>93.75</v>
          </cell>
          <cell r="R1249">
            <v>4836.0460000000003</v>
          </cell>
          <cell r="S1249">
            <v>5929.4658823529417</v>
          </cell>
          <cell r="T1249">
            <v>11900</v>
          </cell>
          <cell r="U1249">
            <v>4660.66</v>
          </cell>
          <cell r="V1249">
            <v>5683.1294117647058</v>
          </cell>
          <cell r="W1249">
            <v>11400</v>
          </cell>
          <cell r="X1249">
            <v>12000</v>
          </cell>
        </row>
        <row r="1250">
          <cell r="B1250" t="str">
            <v>9R111802</v>
          </cell>
          <cell r="C1250" t="str">
            <v>完売</v>
          </cell>
          <cell r="D1250"/>
          <cell r="E1250">
            <v>0</v>
          </cell>
          <cell r="F1250" t="str">
            <v>Ch.パルメ</v>
          </cell>
          <cell r="G1250">
            <v>2002</v>
          </cell>
          <cell r="H1250" t="str">
            <v>赤</v>
          </cell>
          <cell r="I1250" t="str">
            <v/>
          </cell>
          <cell r="J1250" t="str">
            <v>マルゴー第3級</v>
          </cell>
          <cell r="K1250">
            <v>750</v>
          </cell>
          <cell r="L1250" t="str">
            <v>91点</v>
          </cell>
          <cell r="M1250">
            <v>208</v>
          </cell>
          <cell r="N1250">
            <v>132</v>
          </cell>
          <cell r="O1250">
            <v>350</v>
          </cell>
          <cell r="P1250">
            <v>27917.223999999998</v>
          </cell>
          <cell r="Q1250">
            <v>93.75</v>
          </cell>
          <cell r="R1250">
            <v>28160.973999999998</v>
          </cell>
          <cell r="S1250">
            <v>33370.55764705882</v>
          </cell>
          <cell r="T1250">
            <v>66700</v>
          </cell>
          <cell r="U1250">
            <v>25859.8</v>
          </cell>
          <cell r="V1250">
            <v>30623.294117647059</v>
          </cell>
          <cell r="W1250">
            <v>61200</v>
          </cell>
          <cell r="X1250">
            <v>61300</v>
          </cell>
        </row>
        <row r="1251">
          <cell r="B1251" t="str">
            <v>9R111803</v>
          </cell>
          <cell r="C1251" t="str">
            <v>完売</v>
          </cell>
          <cell r="D1251"/>
          <cell r="E1251">
            <v>0</v>
          </cell>
          <cell r="F1251" t="str">
            <v>Ch.パルメ</v>
          </cell>
          <cell r="G1251">
            <v>2003</v>
          </cell>
          <cell r="H1251" t="str">
            <v>赤</v>
          </cell>
          <cell r="I1251"/>
          <cell r="J1251" t="str">
            <v>マルゴー第3級</v>
          </cell>
          <cell r="K1251">
            <v>750</v>
          </cell>
          <cell r="L1251" t="str">
            <v>８９点</v>
          </cell>
          <cell r="M1251">
            <v>140</v>
          </cell>
          <cell r="N1251">
            <v>132</v>
          </cell>
          <cell r="O1251">
            <v>350</v>
          </cell>
          <cell r="P1251">
            <v>18905.32</v>
          </cell>
          <cell r="Q1251">
            <v>93.75</v>
          </cell>
          <cell r="R1251">
            <v>19149.07</v>
          </cell>
          <cell r="S1251">
            <v>22768.317647058822</v>
          </cell>
          <cell r="T1251">
            <v>45500</v>
          </cell>
          <cell r="U1251">
            <v>24148.16</v>
          </cell>
          <cell r="V1251">
            <v>28609.600000000002</v>
          </cell>
          <cell r="W1251">
            <v>57200</v>
          </cell>
          <cell r="X1251">
            <v>57600</v>
          </cell>
        </row>
        <row r="1252">
          <cell r="B1252" t="str">
            <v>9R111804</v>
          </cell>
          <cell r="C1252" t="str">
            <v>完売</v>
          </cell>
          <cell r="D1252"/>
          <cell r="E1252">
            <v>0</v>
          </cell>
          <cell r="F1252" t="str">
            <v>Ch.パルメ</v>
          </cell>
          <cell r="G1252">
            <v>2004</v>
          </cell>
          <cell r="H1252" t="str">
            <v>赤</v>
          </cell>
          <cell r="I1252" t="str">
            <v/>
          </cell>
          <cell r="J1252" t="str">
            <v>マルゴー第3級</v>
          </cell>
          <cell r="K1252">
            <v>750</v>
          </cell>
          <cell r="L1252" t="str">
            <v>９４点</v>
          </cell>
          <cell r="M1252">
            <v>171</v>
          </cell>
          <cell r="N1252">
            <v>132</v>
          </cell>
          <cell r="O1252">
            <v>350</v>
          </cell>
          <cell r="P1252">
            <v>23013.687999999998</v>
          </cell>
          <cell r="Q1252">
            <v>93.75</v>
          </cell>
          <cell r="R1252">
            <v>23257.437999999998</v>
          </cell>
          <cell r="S1252">
            <v>27601.69176470588</v>
          </cell>
          <cell r="T1252">
            <v>55200</v>
          </cell>
          <cell r="U1252">
            <v>24011.5</v>
          </cell>
          <cell r="V1252">
            <v>28448.823529411766</v>
          </cell>
          <cell r="W1252">
            <v>56900</v>
          </cell>
          <cell r="X1252">
            <v>57100</v>
          </cell>
        </row>
        <row r="1253">
          <cell r="B1253" t="str">
            <v>9R111806</v>
          </cell>
          <cell r="C1253">
            <v>17</v>
          </cell>
          <cell r="D1253" t="str">
            <v>NEW</v>
          </cell>
          <cell r="E1253">
            <v>17</v>
          </cell>
          <cell r="F1253" t="str">
            <v>Ch.パルメ</v>
          </cell>
          <cell r="G1253">
            <v>2006</v>
          </cell>
          <cell r="H1253" t="str">
            <v>赤</v>
          </cell>
          <cell r="I1253" t="str">
            <v/>
          </cell>
          <cell r="J1253" t="str">
            <v>マルゴー第3級</v>
          </cell>
          <cell r="K1253">
            <v>750</v>
          </cell>
          <cell r="L1253" t="str">
            <v xml:space="preserve">WA94    </v>
          </cell>
          <cell r="M1253">
            <v>215</v>
          </cell>
          <cell r="N1253">
            <v>132</v>
          </cell>
          <cell r="O1253">
            <v>350</v>
          </cell>
          <cell r="P1253">
            <v>28844.920000000002</v>
          </cell>
          <cell r="Q1253">
            <v>93.75</v>
          </cell>
          <cell r="R1253">
            <v>29088.670000000002</v>
          </cell>
          <cell r="S1253">
            <v>34461.964705882354</v>
          </cell>
          <cell r="T1253">
            <v>68900</v>
          </cell>
          <cell r="U1253">
            <v>27521.85</v>
          </cell>
          <cell r="V1253">
            <v>32578.647058823528</v>
          </cell>
          <cell r="W1253">
            <v>65200</v>
          </cell>
          <cell r="X1253">
            <v>71400</v>
          </cell>
        </row>
        <row r="1254">
          <cell r="B1254" t="str">
            <v>9R111812</v>
          </cell>
          <cell r="C1254" t="str">
            <v>完売</v>
          </cell>
          <cell r="D1254"/>
          <cell r="E1254">
            <v>0</v>
          </cell>
          <cell r="F1254" t="str">
            <v>Ch.パルメ</v>
          </cell>
          <cell r="G1254">
            <v>2012</v>
          </cell>
          <cell r="H1254" t="str">
            <v>赤</v>
          </cell>
          <cell r="I1254" t="str">
            <v/>
          </cell>
          <cell r="J1254" t="str">
            <v>マルゴー第3級</v>
          </cell>
          <cell r="K1254">
            <v>750</v>
          </cell>
          <cell r="L1254" t="str">
            <v>９６点</v>
          </cell>
          <cell r="M1254">
            <v>190</v>
          </cell>
          <cell r="N1254">
            <v>132</v>
          </cell>
          <cell r="O1254">
            <v>350</v>
          </cell>
          <cell r="P1254">
            <v>25531.72</v>
          </cell>
          <cell r="Q1254">
            <v>93.75</v>
          </cell>
          <cell r="R1254">
            <v>25775.47</v>
          </cell>
          <cell r="S1254">
            <v>30564.082352941179</v>
          </cell>
          <cell r="T1254">
            <v>61100</v>
          </cell>
          <cell r="U1254">
            <v>22949.599999999999</v>
          </cell>
          <cell r="V1254">
            <v>27199.529411764706</v>
          </cell>
          <cell r="W1254">
            <v>54400</v>
          </cell>
          <cell r="X1254">
            <v>55600</v>
          </cell>
        </row>
        <row r="1255">
          <cell r="B1255" t="str">
            <v>9R117913</v>
          </cell>
          <cell r="C1255" t="str">
            <v>完売</v>
          </cell>
          <cell r="D1255"/>
          <cell r="E1255">
            <v>0</v>
          </cell>
          <cell r="F1255" t="str">
            <v xml:space="preserve">Ch.パルメ・ヒストリカル・19thセンチュリー・ブレンド </v>
          </cell>
          <cell r="G1255">
            <v>2013</v>
          </cell>
          <cell r="H1255" t="str">
            <v>赤</v>
          </cell>
          <cell r="I1255" t="str">
            <v>Ch.パルメ(3級）</v>
          </cell>
          <cell r="J1255" t="str">
            <v>VdT</v>
          </cell>
          <cell r="K1255">
            <v>750</v>
          </cell>
          <cell r="L1255"/>
          <cell r="M1255">
            <v>160</v>
          </cell>
          <cell r="N1255">
            <v>132</v>
          </cell>
          <cell r="O1255">
            <v>350</v>
          </cell>
          <cell r="P1255">
            <v>21555.88</v>
          </cell>
          <cell r="Q1255">
            <v>93.75</v>
          </cell>
          <cell r="R1255">
            <v>21799.63</v>
          </cell>
          <cell r="S1255">
            <v>25886.623529411765</v>
          </cell>
          <cell r="T1255">
            <v>51800</v>
          </cell>
          <cell r="U1255">
            <v>19398</v>
          </cell>
          <cell r="V1255">
            <v>23021.176470588234</v>
          </cell>
          <cell r="W1255">
            <v>46000</v>
          </cell>
          <cell r="X1255">
            <v>47600</v>
          </cell>
        </row>
        <row r="1256">
          <cell r="B1256" t="str">
            <v>9R117914</v>
          </cell>
          <cell r="C1256" t="str">
            <v>完売</v>
          </cell>
          <cell r="D1256"/>
          <cell r="E1256">
            <v>0</v>
          </cell>
          <cell r="F1256" t="str">
            <v xml:space="preserve">Ch.パルメ・ヒストリカル・19thセンチュリー・ブレンド </v>
          </cell>
          <cell r="G1256" t="str">
            <v>2014</v>
          </cell>
          <cell r="H1256" t="str">
            <v>赤</v>
          </cell>
          <cell r="I1256" t="str">
            <v>Ch.パルメ(3級）</v>
          </cell>
          <cell r="J1256" t="str">
            <v>VdT</v>
          </cell>
          <cell r="K1256">
            <v>750</v>
          </cell>
          <cell r="L1256"/>
          <cell r="M1256">
            <v>195</v>
          </cell>
          <cell r="N1256">
            <v>132</v>
          </cell>
          <cell r="O1256">
            <v>350</v>
          </cell>
          <cell r="P1256">
            <v>26194.36</v>
          </cell>
          <cell r="Q1256">
            <v>93.75</v>
          </cell>
          <cell r="R1256">
            <v>26438.11</v>
          </cell>
          <cell r="S1256">
            <v>31343.658823529415</v>
          </cell>
          <cell r="T1256">
            <v>62700</v>
          </cell>
          <cell r="U1256">
            <v>26058</v>
          </cell>
          <cell r="V1256">
            <v>30856.470588235294</v>
          </cell>
          <cell r="W1256">
            <v>61700</v>
          </cell>
          <cell r="X1256">
            <v>63200</v>
          </cell>
        </row>
        <row r="1257">
          <cell r="B1257" t="str">
            <v>9R113211</v>
          </cell>
          <cell r="C1257" t="str">
            <v>完売</v>
          </cell>
          <cell r="D1257"/>
          <cell r="E1257">
            <v>0</v>
          </cell>
          <cell r="F1257" t="str">
            <v>Ch.プージェ</v>
          </cell>
          <cell r="G1257">
            <v>2011</v>
          </cell>
          <cell r="H1257" t="str">
            <v>赤</v>
          </cell>
          <cell r="I1257"/>
          <cell r="J1257" t="str">
            <v>マルゴー第4級</v>
          </cell>
          <cell r="K1257">
            <v>750</v>
          </cell>
          <cell r="L1257"/>
          <cell r="M1257">
            <v>50</v>
          </cell>
          <cell r="N1257">
            <v>132</v>
          </cell>
          <cell r="O1257">
            <v>350</v>
          </cell>
          <cell r="P1257">
            <v>6977.8</v>
          </cell>
          <cell r="Q1257">
            <v>93.75</v>
          </cell>
          <cell r="R1257">
            <v>7221.55</v>
          </cell>
          <cell r="S1257">
            <v>8735.9411764705892</v>
          </cell>
          <cell r="T1257">
            <v>17500</v>
          </cell>
          <cell r="U1257">
            <v>6823.5</v>
          </cell>
          <cell r="V1257">
            <v>8227.6470588235297</v>
          </cell>
          <cell r="W1257">
            <v>16500</v>
          </cell>
          <cell r="X1257">
            <v>18000</v>
          </cell>
        </row>
        <row r="1258">
          <cell r="B1258" t="str">
            <v>9R118316</v>
          </cell>
          <cell r="C1258">
            <v>44</v>
          </cell>
          <cell r="D1258"/>
          <cell r="E1258">
            <v>44</v>
          </cell>
          <cell r="F1258" t="str">
            <v>Ch.フェリエール【ハーフ】</v>
          </cell>
          <cell r="G1258">
            <v>2016</v>
          </cell>
          <cell r="H1258" t="str">
            <v>赤</v>
          </cell>
          <cell r="I1258" t="str">
            <v/>
          </cell>
          <cell r="J1258" t="str">
            <v>マルゴー第3級</v>
          </cell>
          <cell r="K1258">
            <v>375</v>
          </cell>
          <cell r="L1258" t="str">
            <v>WA92-94</v>
          </cell>
          <cell r="M1258">
            <v>16.8</v>
          </cell>
          <cell r="N1258">
            <v>132</v>
          </cell>
          <cell r="O1258">
            <v>175</v>
          </cell>
          <cell r="P1258">
            <v>2402.1704</v>
          </cell>
          <cell r="Q1258">
            <v>46.875</v>
          </cell>
          <cell r="R1258">
            <v>2569.0454</v>
          </cell>
          <cell r="S1258">
            <v>3262.4063529411765</v>
          </cell>
          <cell r="T1258">
            <v>6500</v>
          </cell>
          <cell r="U1258">
            <v>2735.15</v>
          </cell>
          <cell r="V1258">
            <v>3417.8235294117649</v>
          </cell>
          <cell r="W1258">
            <v>6800</v>
          </cell>
          <cell r="X1258">
            <v>7200</v>
          </cell>
        </row>
        <row r="1259">
          <cell r="B1259" t="str">
            <v>9R111996</v>
          </cell>
          <cell r="C1259">
            <v>24</v>
          </cell>
          <cell r="D1259" t="str">
            <v>NEW</v>
          </cell>
          <cell r="E1259">
            <v>24</v>
          </cell>
          <cell r="F1259" t="str">
            <v>Ch.フェリエール</v>
          </cell>
          <cell r="G1259">
            <v>1996</v>
          </cell>
          <cell r="H1259" t="str">
            <v>赤</v>
          </cell>
          <cell r="I1259" t="str">
            <v/>
          </cell>
          <cell r="J1259" t="str">
            <v>マルゴー第3級</v>
          </cell>
          <cell r="K1259">
            <v>750</v>
          </cell>
          <cell r="L1259" t="str">
            <v xml:space="preserve">    </v>
          </cell>
          <cell r="M1259">
            <v>55</v>
          </cell>
          <cell r="N1259">
            <v>132</v>
          </cell>
          <cell r="O1259">
            <v>350</v>
          </cell>
          <cell r="P1259">
            <v>7640.44</v>
          </cell>
          <cell r="Q1259">
            <v>93.75</v>
          </cell>
          <cell r="R1259">
            <v>7884.19</v>
          </cell>
          <cell r="S1259">
            <v>9515.5176470588231</v>
          </cell>
          <cell r="T1259">
            <v>19000</v>
          </cell>
          <cell r="U1259">
            <v>7990.91</v>
          </cell>
          <cell r="V1259">
            <v>9601.0705882352941</v>
          </cell>
          <cell r="W1259">
            <v>19200</v>
          </cell>
          <cell r="X1259">
            <v>20200</v>
          </cell>
        </row>
        <row r="1260">
          <cell r="B1260" t="str">
            <v>9R111905</v>
          </cell>
          <cell r="C1260" t="str">
            <v>完売</v>
          </cell>
          <cell r="D1260"/>
          <cell r="E1260">
            <v>0</v>
          </cell>
          <cell r="F1260" t="str">
            <v>Ch.フェリエール</v>
          </cell>
          <cell r="G1260">
            <v>2005</v>
          </cell>
          <cell r="H1260" t="str">
            <v>赤</v>
          </cell>
          <cell r="I1260"/>
          <cell r="J1260" t="str">
            <v>マルゴー第3級</v>
          </cell>
          <cell r="K1260">
            <v>750</v>
          </cell>
          <cell r="L1260" t="str">
            <v>８８点</v>
          </cell>
          <cell r="M1260">
            <v>47</v>
          </cell>
          <cell r="N1260">
            <v>132</v>
          </cell>
          <cell r="O1260">
            <v>350</v>
          </cell>
          <cell r="P1260">
            <v>6580.2160000000003</v>
          </cell>
          <cell r="Q1260">
            <v>93.75</v>
          </cell>
          <cell r="R1260">
            <v>6823.9660000000003</v>
          </cell>
          <cell r="S1260">
            <v>8268.1952941176478</v>
          </cell>
          <cell r="T1260">
            <v>16500</v>
          </cell>
          <cell r="U1260">
            <v>6620.5</v>
          </cell>
          <cell r="V1260">
            <v>7988.8235294117649</v>
          </cell>
          <cell r="W1260">
            <v>16000</v>
          </cell>
          <cell r="X1260">
            <v>16500</v>
          </cell>
        </row>
        <row r="1261">
          <cell r="B1261" t="str">
            <v>9R111915</v>
          </cell>
          <cell r="C1261" t="str">
            <v>完売</v>
          </cell>
          <cell r="D1261"/>
          <cell r="E1261">
            <v>0</v>
          </cell>
          <cell r="F1261" t="str">
            <v>Ch.フェリエール</v>
          </cell>
          <cell r="G1261">
            <v>2015</v>
          </cell>
          <cell r="H1261" t="str">
            <v>赤</v>
          </cell>
          <cell r="I1261"/>
          <cell r="J1261" t="str">
            <v>マルゴー第3級</v>
          </cell>
          <cell r="K1261">
            <v>750</v>
          </cell>
          <cell r="L1261"/>
          <cell r="M1261">
            <v>29.5</v>
          </cell>
          <cell r="N1261">
            <v>132</v>
          </cell>
          <cell r="O1261">
            <v>350</v>
          </cell>
          <cell r="P1261">
            <v>4260.9759999999997</v>
          </cell>
          <cell r="Q1261">
            <v>93.75</v>
          </cell>
          <cell r="R1261">
            <v>4504.7259999999997</v>
          </cell>
          <cell r="S1261">
            <v>5539.6776470588229</v>
          </cell>
          <cell r="T1261">
            <v>11100</v>
          </cell>
          <cell r="U1261">
            <v>4411.03</v>
          </cell>
          <cell r="V1261">
            <v>5389.447058823529</v>
          </cell>
          <cell r="W1261">
            <v>10800</v>
          </cell>
          <cell r="X1261">
            <v>12000</v>
          </cell>
        </row>
        <row r="1262">
          <cell r="B1262" t="str">
            <v>9R111916</v>
          </cell>
          <cell r="C1262" t="str">
            <v>完売</v>
          </cell>
          <cell r="D1262"/>
          <cell r="E1262">
            <v>0</v>
          </cell>
          <cell r="F1262" t="str">
            <v>Ch.フェリエール</v>
          </cell>
          <cell r="G1262">
            <v>2016</v>
          </cell>
          <cell r="H1262" t="str">
            <v>赤</v>
          </cell>
          <cell r="I1262"/>
          <cell r="J1262" t="str">
            <v>マルゴー第3級</v>
          </cell>
          <cell r="K1262">
            <v>750</v>
          </cell>
          <cell r="L1262" t="str">
            <v>88-91点</v>
          </cell>
          <cell r="M1262">
            <v>31</v>
          </cell>
          <cell r="N1262">
            <v>132</v>
          </cell>
          <cell r="O1262">
            <v>350</v>
          </cell>
          <cell r="P1262">
            <v>4459.768</v>
          </cell>
          <cell r="Q1262">
            <v>93.75</v>
          </cell>
          <cell r="R1262">
            <v>4703.518</v>
          </cell>
          <cell r="S1262">
            <v>5773.5505882352945</v>
          </cell>
          <cell r="T1262">
            <v>11500</v>
          </cell>
          <cell r="U1262">
            <v>4439.5200000000004</v>
          </cell>
          <cell r="V1262">
            <v>5422.9647058823539</v>
          </cell>
          <cell r="W1262">
            <v>10800</v>
          </cell>
          <cell r="X1262">
            <v>10900</v>
          </cell>
        </row>
        <row r="1263">
          <cell r="B1263" t="str">
            <v>9R112495</v>
          </cell>
          <cell r="C1263" t="str">
            <v>完売</v>
          </cell>
          <cell r="D1263"/>
          <cell r="E1263">
            <v>0</v>
          </cell>
          <cell r="F1263" t="str">
            <v>Ch.ブラーヌ・カントナック</v>
          </cell>
          <cell r="G1263">
            <v>1995</v>
          </cell>
          <cell r="H1263" t="str">
            <v>赤</v>
          </cell>
          <cell r="I1263"/>
          <cell r="J1263" t="str">
            <v>マルゴー第2級</v>
          </cell>
          <cell r="K1263">
            <v>750</v>
          </cell>
          <cell r="L1263" t="str">
            <v>８６点</v>
          </cell>
          <cell r="M1263">
            <v>66</v>
          </cell>
          <cell r="N1263">
            <v>132</v>
          </cell>
          <cell r="O1263">
            <v>350</v>
          </cell>
          <cell r="P1263">
            <v>9098.2479999999996</v>
          </cell>
          <cell r="Q1263">
            <v>93.75</v>
          </cell>
          <cell r="R1263">
            <v>9341.9979999999996</v>
          </cell>
          <cell r="S1263">
            <v>11230.585882352942</v>
          </cell>
          <cell r="T1263">
            <v>22500</v>
          </cell>
          <cell r="U1263">
            <v>9049.5</v>
          </cell>
          <cell r="V1263">
            <v>10846.470588235294</v>
          </cell>
          <cell r="W1263">
            <v>21700</v>
          </cell>
          <cell r="X1263">
            <v>23000</v>
          </cell>
        </row>
        <row r="1264">
          <cell r="B1264" t="str">
            <v>9R112404</v>
          </cell>
          <cell r="C1264">
            <v>2</v>
          </cell>
          <cell r="D1264"/>
          <cell r="E1264">
            <v>2</v>
          </cell>
          <cell r="F1264" t="str">
            <v>Ch.ブラーヌ・カントナック</v>
          </cell>
          <cell r="G1264">
            <v>2004</v>
          </cell>
          <cell r="H1264" t="str">
            <v>赤</v>
          </cell>
          <cell r="I1264"/>
          <cell r="J1264" t="str">
            <v>マルゴー第2級</v>
          </cell>
          <cell r="K1264">
            <v>750</v>
          </cell>
          <cell r="L1264" t="str">
            <v>９０点</v>
          </cell>
          <cell r="M1264">
            <v>60</v>
          </cell>
          <cell r="N1264">
            <v>132</v>
          </cell>
          <cell r="O1264">
            <v>350</v>
          </cell>
          <cell r="P1264">
            <v>8303.08</v>
          </cell>
          <cell r="Q1264">
            <v>93.75</v>
          </cell>
          <cell r="R1264">
            <v>8546.83</v>
          </cell>
          <cell r="S1264">
            <v>10295.094117647059</v>
          </cell>
          <cell r="T1264">
            <v>20600</v>
          </cell>
          <cell r="U1264">
            <v>8282.66</v>
          </cell>
          <cell r="V1264">
            <v>9944.3058823529409</v>
          </cell>
          <cell r="W1264">
            <v>19900</v>
          </cell>
          <cell r="X1264">
            <v>21000</v>
          </cell>
        </row>
        <row r="1265">
          <cell r="B1265" t="str">
            <v>9R112408</v>
          </cell>
          <cell r="C1265" t="str">
            <v>完売</v>
          </cell>
          <cell r="D1265"/>
          <cell r="E1265">
            <v>0</v>
          </cell>
          <cell r="F1265" t="str">
            <v>Ch.ブラーヌ・カントナック</v>
          </cell>
          <cell r="G1265">
            <v>2008</v>
          </cell>
          <cell r="H1265" t="str">
            <v>赤</v>
          </cell>
          <cell r="I1265"/>
          <cell r="J1265" t="str">
            <v>マルゴー第2級</v>
          </cell>
          <cell r="K1265">
            <v>750</v>
          </cell>
          <cell r="L1265" t="str">
            <v>９０－９３点</v>
          </cell>
          <cell r="M1265">
            <v>35.75</v>
          </cell>
          <cell r="N1265">
            <v>132</v>
          </cell>
          <cell r="O1265">
            <v>350</v>
          </cell>
          <cell r="P1265">
            <v>5089.2759999999998</v>
          </cell>
          <cell r="Q1265">
            <v>93.75</v>
          </cell>
          <cell r="R1265">
            <v>5333.0259999999998</v>
          </cell>
          <cell r="S1265">
            <v>6514.1482352941175</v>
          </cell>
          <cell r="T1265">
            <v>13000</v>
          </cell>
          <cell r="U1265">
            <v>6961</v>
          </cell>
          <cell r="V1265">
            <v>8389.4117647058829</v>
          </cell>
          <cell r="W1265">
            <v>16800</v>
          </cell>
          <cell r="X1265">
            <v>17200</v>
          </cell>
        </row>
        <row r="1266">
          <cell r="B1266" t="str">
            <v>9R116617</v>
          </cell>
          <cell r="C1266">
            <v>3</v>
          </cell>
          <cell r="D1266"/>
          <cell r="E1266">
            <v>3</v>
          </cell>
          <cell r="F1266" t="str">
            <v>Ch.ブラーヌ・カントナック【ハーフ】</v>
          </cell>
          <cell r="G1266">
            <v>2017</v>
          </cell>
          <cell r="H1266" t="str">
            <v>赤</v>
          </cell>
          <cell r="I1266"/>
          <cell r="J1266" t="str">
            <v>マルゴー第2級</v>
          </cell>
          <cell r="K1266">
            <v>375</v>
          </cell>
          <cell r="L1266" t="str">
            <v>WA92+</v>
          </cell>
          <cell r="M1266">
            <v>23.9</v>
          </cell>
          <cell r="N1266">
            <v>132</v>
          </cell>
          <cell r="O1266">
            <v>175</v>
          </cell>
          <cell r="P1266">
            <v>3343.1191999999996</v>
          </cell>
          <cell r="Q1266">
            <v>46.875</v>
          </cell>
          <cell r="R1266">
            <v>3509.9941999999996</v>
          </cell>
          <cell r="S1266">
            <v>4369.4049411764699</v>
          </cell>
          <cell r="T1266">
            <v>8700</v>
          </cell>
          <cell r="U1266">
            <v>3633.8</v>
          </cell>
          <cell r="V1266">
            <v>4475.0588235294117</v>
          </cell>
          <cell r="W1266">
            <v>9000</v>
          </cell>
          <cell r="X1266">
            <v>8900</v>
          </cell>
        </row>
        <row r="1267">
          <cell r="B1267" t="str">
            <v>9R111401</v>
          </cell>
          <cell r="C1267" t="str">
            <v>完売</v>
          </cell>
          <cell r="D1267"/>
          <cell r="E1267">
            <v>0</v>
          </cell>
          <cell r="F1267" t="str">
            <v>Ch.プリューレ・リシーヌ</v>
          </cell>
          <cell r="G1267" t="str">
            <v>2001</v>
          </cell>
          <cell r="H1267" t="str">
            <v>赤</v>
          </cell>
          <cell r="I1267" t="str">
            <v>ステファン・ドゥルノンクール</v>
          </cell>
          <cell r="J1267" t="str">
            <v>マルゴー第4級</v>
          </cell>
          <cell r="K1267">
            <v>750</v>
          </cell>
          <cell r="L1267"/>
          <cell r="M1267">
            <v>37.74</v>
          </cell>
          <cell r="N1267">
            <v>132</v>
          </cell>
          <cell r="O1267">
            <v>350</v>
          </cell>
          <cell r="P1267">
            <v>5353.0067200000003</v>
          </cell>
          <cell r="Q1267">
            <v>93.75</v>
          </cell>
          <cell r="R1267">
            <v>5596.7567200000003</v>
          </cell>
          <cell r="S1267">
            <v>6824.4196705882359</v>
          </cell>
          <cell r="T1267">
            <v>13600</v>
          </cell>
          <cell r="U1267">
            <v>5631.11</v>
          </cell>
          <cell r="V1267">
            <v>6824.8352941176472</v>
          </cell>
          <cell r="W1267">
            <v>13600</v>
          </cell>
          <cell r="X1267">
            <v>14000</v>
          </cell>
        </row>
        <row r="1268">
          <cell r="B1268" t="str">
            <v>9R111409</v>
          </cell>
          <cell r="C1268" t="str">
            <v>完売</v>
          </cell>
          <cell r="D1268"/>
          <cell r="E1268">
            <v>0</v>
          </cell>
          <cell r="F1268" t="str">
            <v>Ch.プリューレ・リシーヌ</v>
          </cell>
          <cell r="G1268">
            <v>2009</v>
          </cell>
          <cell r="H1268" t="str">
            <v>赤</v>
          </cell>
          <cell r="I1268" t="str">
            <v>ステファン・ドゥルノンクール</v>
          </cell>
          <cell r="J1268" t="str">
            <v>マルゴー第4級</v>
          </cell>
          <cell r="K1268">
            <v>750</v>
          </cell>
          <cell r="L1268" t="str">
            <v>93点</v>
          </cell>
          <cell r="M1268">
            <v>40</v>
          </cell>
          <cell r="N1268">
            <v>132</v>
          </cell>
          <cell r="O1268">
            <v>350</v>
          </cell>
          <cell r="P1268">
            <v>5652.52</v>
          </cell>
          <cell r="Q1268">
            <v>93.75</v>
          </cell>
          <cell r="R1268">
            <v>5896.27</v>
          </cell>
          <cell r="S1268">
            <v>7176.7882352941187</v>
          </cell>
          <cell r="T1268">
            <v>14400</v>
          </cell>
          <cell r="U1268">
            <v>5277</v>
          </cell>
          <cell r="V1268">
            <v>6408.2352941176468</v>
          </cell>
          <cell r="W1268">
            <v>12800</v>
          </cell>
          <cell r="X1268">
            <v>13800</v>
          </cell>
        </row>
        <row r="1269">
          <cell r="B1269" t="str">
            <v>9R111410</v>
          </cell>
          <cell r="C1269">
            <v>9</v>
          </cell>
          <cell r="D1269"/>
          <cell r="E1269">
            <v>9</v>
          </cell>
          <cell r="F1269" t="str">
            <v>Ch.プリューレ・リシーヌ</v>
          </cell>
          <cell r="G1269">
            <v>2010</v>
          </cell>
          <cell r="H1269" t="str">
            <v>赤</v>
          </cell>
          <cell r="I1269" t="str">
            <v>ステファン・ドゥルノンクール</v>
          </cell>
          <cell r="J1269" t="str">
            <v>マルゴー第4級</v>
          </cell>
          <cell r="K1269">
            <v>750</v>
          </cell>
          <cell r="L1269" t="str">
            <v>92/９１点</v>
          </cell>
          <cell r="M1269">
            <v>50</v>
          </cell>
          <cell r="N1269">
            <v>132</v>
          </cell>
          <cell r="O1269">
            <v>350</v>
          </cell>
          <cell r="P1269">
            <v>6977.8</v>
          </cell>
          <cell r="Q1269">
            <v>93.75</v>
          </cell>
          <cell r="R1269">
            <v>7221.55</v>
          </cell>
          <cell r="S1269">
            <v>8735.9411764705892</v>
          </cell>
          <cell r="T1269">
            <v>17500</v>
          </cell>
          <cell r="U1269">
            <v>7339</v>
          </cell>
          <cell r="V1269">
            <v>8834.1176470588234</v>
          </cell>
          <cell r="W1269">
            <v>17700</v>
          </cell>
          <cell r="X1269">
            <v>18200</v>
          </cell>
        </row>
        <row r="1270">
          <cell r="B1270" t="str">
            <v>9R111411</v>
          </cell>
          <cell r="C1270">
            <v>7</v>
          </cell>
          <cell r="D1270"/>
          <cell r="E1270">
            <v>7</v>
          </cell>
          <cell r="F1270" t="str">
            <v>Ch.プリューレ・リシーヌ</v>
          </cell>
          <cell r="G1270">
            <v>2011</v>
          </cell>
          <cell r="H1270" t="str">
            <v>赤</v>
          </cell>
          <cell r="I1270" t="str">
            <v>ステファン・ドゥルノンクール</v>
          </cell>
          <cell r="J1270" t="str">
            <v>マルゴー第4級</v>
          </cell>
          <cell r="K1270">
            <v>750</v>
          </cell>
          <cell r="L1270"/>
          <cell r="M1270">
            <v>30</v>
          </cell>
          <cell r="N1270">
            <v>132</v>
          </cell>
          <cell r="O1270">
            <v>350</v>
          </cell>
          <cell r="P1270">
            <v>4327.24</v>
          </cell>
          <cell r="Q1270">
            <v>93.75</v>
          </cell>
          <cell r="R1270">
            <v>4570.99</v>
          </cell>
          <cell r="S1270">
            <v>5617.6352941176474</v>
          </cell>
          <cell r="T1270">
            <v>11200</v>
          </cell>
          <cell r="U1270">
            <v>4655.71</v>
          </cell>
          <cell r="V1270">
            <v>5677.3058823529418</v>
          </cell>
          <cell r="W1270">
            <v>11400</v>
          </cell>
          <cell r="X1270">
            <v>11800</v>
          </cell>
        </row>
        <row r="1271">
          <cell r="B1271" t="str">
            <v>9R111417</v>
          </cell>
          <cell r="C1271" t="str">
            <v>完売</v>
          </cell>
          <cell r="D1271"/>
          <cell r="E1271">
            <v>0</v>
          </cell>
          <cell r="F1271" t="str">
            <v>Ch.プリューレ・リシーヌ</v>
          </cell>
          <cell r="G1271">
            <v>2017</v>
          </cell>
          <cell r="H1271" t="str">
            <v>赤</v>
          </cell>
          <cell r="I1271" t="str">
            <v>ステファン・ドゥルノンクール</v>
          </cell>
          <cell r="J1271" t="str">
            <v>マルゴー第4級</v>
          </cell>
          <cell r="K1271">
            <v>750</v>
          </cell>
          <cell r="L1271"/>
          <cell r="M1271">
            <v>27</v>
          </cell>
          <cell r="N1271">
            <v>132</v>
          </cell>
          <cell r="O1271">
            <v>350</v>
          </cell>
          <cell r="P1271">
            <v>3929.6559999999999</v>
          </cell>
          <cell r="Q1271">
            <v>93.75</v>
          </cell>
          <cell r="R1271">
            <v>4173.4059999999999</v>
          </cell>
          <cell r="S1271">
            <v>5149.889411764706</v>
          </cell>
          <cell r="T1271">
            <v>10300</v>
          </cell>
          <cell r="U1271">
            <v>3935.5</v>
          </cell>
          <cell r="V1271">
            <v>4830</v>
          </cell>
          <cell r="W1271">
            <v>9700</v>
          </cell>
          <cell r="X1271">
            <v>9600</v>
          </cell>
        </row>
        <row r="1272">
          <cell r="B1272" t="str">
            <v>9R112090</v>
          </cell>
          <cell r="C1272" t="str">
            <v>完売</v>
          </cell>
          <cell r="D1272"/>
          <cell r="E1272">
            <v>0</v>
          </cell>
          <cell r="F1272" t="str">
            <v>Ch.ボイド・カントナック</v>
          </cell>
          <cell r="G1272">
            <v>1990</v>
          </cell>
          <cell r="H1272" t="str">
            <v>赤</v>
          </cell>
          <cell r="I1272"/>
          <cell r="J1272" t="str">
            <v>マルゴー第3級</v>
          </cell>
          <cell r="K1272">
            <v>750</v>
          </cell>
          <cell r="L1272"/>
          <cell r="M1272">
            <v>64.3</v>
          </cell>
          <cell r="N1272">
            <v>132</v>
          </cell>
          <cell r="O1272">
            <v>350</v>
          </cell>
          <cell r="P1272">
            <v>8872.9503999999997</v>
          </cell>
          <cell r="Q1272">
            <v>93.75</v>
          </cell>
          <cell r="R1272">
            <v>9116.7003999999997</v>
          </cell>
          <cell r="S1272">
            <v>10965.529882352941</v>
          </cell>
          <cell r="T1272">
            <v>21900</v>
          </cell>
          <cell r="U1272">
            <v>8463</v>
          </cell>
          <cell r="V1272">
            <v>10156.470588235294</v>
          </cell>
          <cell r="W1272">
            <v>20300</v>
          </cell>
          <cell r="X1272">
            <v>23000</v>
          </cell>
        </row>
        <row r="1273">
          <cell r="B1273" t="str">
            <v>9R112098</v>
          </cell>
          <cell r="C1273" t="str">
            <v>完売</v>
          </cell>
          <cell r="D1273"/>
          <cell r="E1273">
            <v>0</v>
          </cell>
          <cell r="F1273" t="str">
            <v>Ch.ボイド・カントナック</v>
          </cell>
          <cell r="G1273">
            <v>1998</v>
          </cell>
          <cell r="H1273" t="str">
            <v>赤</v>
          </cell>
          <cell r="I1273"/>
          <cell r="J1273" t="str">
            <v>マルゴー第3級</v>
          </cell>
          <cell r="K1273">
            <v>750</v>
          </cell>
          <cell r="L1273"/>
          <cell r="M1273">
            <v>49</v>
          </cell>
          <cell r="N1273">
            <v>132</v>
          </cell>
          <cell r="O1273">
            <v>350</v>
          </cell>
          <cell r="P1273">
            <v>6845.2719999999999</v>
          </cell>
          <cell r="Q1273">
            <v>93.75</v>
          </cell>
          <cell r="R1273">
            <v>7089.0219999999999</v>
          </cell>
          <cell r="S1273">
            <v>8580.0258823529421</v>
          </cell>
          <cell r="T1273">
            <v>17200</v>
          </cell>
          <cell r="U1273">
            <v>6730.62</v>
          </cell>
          <cell r="V1273">
            <v>8118.376470588235</v>
          </cell>
          <cell r="W1273">
            <v>16200</v>
          </cell>
          <cell r="X1273">
            <v>17800</v>
          </cell>
        </row>
        <row r="1274">
          <cell r="B1274" t="str">
            <v>9R113308</v>
          </cell>
          <cell r="C1274" t="str">
            <v>完売</v>
          </cell>
          <cell r="D1274"/>
          <cell r="E1274">
            <v>0</v>
          </cell>
          <cell r="F1274" t="str">
            <v>Ch.マルキ・ダレム・ベッカー</v>
          </cell>
          <cell r="G1274">
            <v>2008</v>
          </cell>
          <cell r="H1274" t="str">
            <v>赤</v>
          </cell>
          <cell r="I1274"/>
          <cell r="J1274" t="str">
            <v>マルゴー第3級</v>
          </cell>
          <cell r="K1274">
            <v>750</v>
          </cell>
          <cell r="L1274"/>
          <cell r="M1274">
            <v>36</v>
          </cell>
          <cell r="N1274">
            <v>132</v>
          </cell>
          <cell r="O1274">
            <v>350</v>
          </cell>
          <cell r="P1274">
            <v>5122.4080000000004</v>
          </cell>
          <cell r="Q1274">
            <v>93.75</v>
          </cell>
          <cell r="R1274">
            <v>5366.1580000000004</v>
          </cell>
          <cell r="S1274">
            <v>6553.1270588235302</v>
          </cell>
          <cell r="T1274">
            <v>13100</v>
          </cell>
          <cell r="U1274">
            <v>4621</v>
          </cell>
          <cell r="V1274">
            <v>5636.4705882352946</v>
          </cell>
          <cell r="W1274">
            <v>11300</v>
          </cell>
          <cell r="X1274">
            <v>13500</v>
          </cell>
        </row>
        <row r="1275">
          <cell r="B1275" t="str">
            <v>9R113313</v>
          </cell>
          <cell r="C1275" t="str">
            <v>完売</v>
          </cell>
          <cell r="D1275"/>
          <cell r="E1275">
            <v>0</v>
          </cell>
          <cell r="F1275" t="str">
            <v>Ch.マルキ・ダレム・ベッカー</v>
          </cell>
          <cell r="G1275">
            <v>2013</v>
          </cell>
          <cell r="H1275" t="str">
            <v>赤</v>
          </cell>
          <cell r="I1275" t="str">
            <v/>
          </cell>
          <cell r="J1275" t="str">
            <v>マルゴー第3級</v>
          </cell>
          <cell r="K1275">
            <v>750</v>
          </cell>
          <cell r="L1275" t="str">
            <v>８８－９０点</v>
          </cell>
          <cell r="M1275">
            <v>23</v>
          </cell>
          <cell r="N1275">
            <v>132</v>
          </cell>
          <cell r="O1275">
            <v>350</v>
          </cell>
          <cell r="P1275">
            <v>3399.5439999999999</v>
          </cell>
          <cell r="Q1275">
            <v>93.75</v>
          </cell>
          <cell r="R1275">
            <v>3643.2939999999999</v>
          </cell>
          <cell r="S1275">
            <v>4526.2282352941174</v>
          </cell>
          <cell r="T1275">
            <v>9100</v>
          </cell>
          <cell r="U1275">
            <v>3212</v>
          </cell>
          <cell r="V1275">
            <v>3978.8235294117649</v>
          </cell>
          <cell r="W1275">
            <v>8000</v>
          </cell>
          <cell r="X1275">
            <v>8100</v>
          </cell>
        </row>
        <row r="1276">
          <cell r="B1276" t="str">
            <v>9R113314</v>
          </cell>
          <cell r="C1276" t="str">
            <v>完売</v>
          </cell>
          <cell r="D1276"/>
          <cell r="E1276">
            <v>0</v>
          </cell>
          <cell r="F1276" t="str">
            <v>Ch.マルキ・ダレム・ベッカー</v>
          </cell>
          <cell r="G1276">
            <v>2014</v>
          </cell>
          <cell r="H1276" t="str">
            <v>赤</v>
          </cell>
          <cell r="I1276" t="str">
            <v/>
          </cell>
          <cell r="J1276" t="str">
            <v>マルゴー第3級</v>
          </cell>
          <cell r="K1276">
            <v>750</v>
          </cell>
          <cell r="L1276" t="str">
            <v>９０－９２点</v>
          </cell>
          <cell r="M1276">
            <v>28.5</v>
          </cell>
          <cell r="N1276">
            <v>132</v>
          </cell>
          <cell r="O1276">
            <v>350</v>
          </cell>
          <cell r="P1276">
            <v>4128.4480000000003</v>
          </cell>
          <cell r="Q1276">
            <v>93.75</v>
          </cell>
          <cell r="R1276">
            <v>4372.1980000000003</v>
          </cell>
          <cell r="S1276">
            <v>5383.7623529411767</v>
          </cell>
          <cell r="T1276">
            <v>10800</v>
          </cell>
          <cell r="U1276">
            <v>3877</v>
          </cell>
          <cell r="V1276">
            <v>4761.1764705882351</v>
          </cell>
          <cell r="W1276">
            <v>9500</v>
          </cell>
          <cell r="X1276">
            <v>9800</v>
          </cell>
        </row>
        <row r="1277">
          <cell r="B1277" t="str">
            <v>9R111006</v>
          </cell>
          <cell r="C1277" t="str">
            <v>完売</v>
          </cell>
          <cell r="D1277"/>
          <cell r="E1277">
            <v>0</v>
          </cell>
          <cell r="F1277" t="str">
            <v>Ch.マルキ・ド・テルム</v>
          </cell>
          <cell r="G1277">
            <v>2006</v>
          </cell>
          <cell r="H1277" t="str">
            <v>赤</v>
          </cell>
          <cell r="I1277"/>
          <cell r="J1277" t="str">
            <v>マルゴー第4級</v>
          </cell>
          <cell r="K1277">
            <v>750</v>
          </cell>
          <cell r="L1277"/>
          <cell r="M1277">
            <v>35</v>
          </cell>
          <cell r="N1277">
            <v>132</v>
          </cell>
          <cell r="O1277">
            <v>350</v>
          </cell>
          <cell r="P1277">
            <v>4989.88</v>
          </cell>
          <cell r="Q1277">
            <v>93.75</v>
          </cell>
          <cell r="R1277">
            <v>5233.63</v>
          </cell>
          <cell r="S1277">
            <v>6397.2117647058831</v>
          </cell>
          <cell r="T1277">
            <v>12800</v>
          </cell>
          <cell r="U1277">
            <v>5147.75</v>
          </cell>
          <cell r="V1277">
            <v>6256.1764705882351</v>
          </cell>
          <cell r="W1277">
            <v>12500</v>
          </cell>
          <cell r="X1277">
            <v>12500</v>
          </cell>
        </row>
        <row r="1278">
          <cell r="B1278" t="str">
            <v>9R111012</v>
          </cell>
          <cell r="C1278" t="str">
            <v>完売</v>
          </cell>
          <cell r="D1278"/>
          <cell r="E1278">
            <v>0</v>
          </cell>
          <cell r="F1278" t="str">
            <v>Ch.マルキ・ド・テルム</v>
          </cell>
          <cell r="G1278">
            <v>2012</v>
          </cell>
          <cell r="H1278" t="str">
            <v>赤</v>
          </cell>
          <cell r="I1278" t="str">
            <v/>
          </cell>
          <cell r="J1278" t="str">
            <v>マルゴー第4級</v>
          </cell>
          <cell r="K1278">
            <v>750</v>
          </cell>
          <cell r="L1278" t="str">
            <v>８５－８７点、９０－９３点(WS)</v>
          </cell>
          <cell r="M1278">
            <v>28.5</v>
          </cell>
          <cell r="N1278">
            <v>132</v>
          </cell>
          <cell r="O1278">
            <v>350</v>
          </cell>
          <cell r="P1278">
            <v>4128.4480000000003</v>
          </cell>
          <cell r="Q1278">
            <v>93.75</v>
          </cell>
          <cell r="R1278">
            <v>4372.1980000000003</v>
          </cell>
          <cell r="S1278">
            <v>5383.7623529411767</v>
          </cell>
          <cell r="T1278">
            <v>10800</v>
          </cell>
          <cell r="U1278">
            <v>3876.66</v>
          </cell>
          <cell r="V1278">
            <v>4760.7764705882355</v>
          </cell>
          <cell r="W1278">
            <v>9500</v>
          </cell>
          <cell r="X1278">
            <v>9800</v>
          </cell>
        </row>
        <row r="1279">
          <cell r="B1279" t="str">
            <v>9R111015</v>
          </cell>
          <cell r="C1279" t="str">
            <v>完売</v>
          </cell>
          <cell r="D1279"/>
          <cell r="E1279">
            <v>0</v>
          </cell>
          <cell r="F1279" t="str">
            <v>Ch.マルキ・ド・テルム</v>
          </cell>
          <cell r="G1279">
            <v>2015</v>
          </cell>
          <cell r="H1279" t="str">
            <v>赤</v>
          </cell>
          <cell r="I1279"/>
          <cell r="J1279" t="str">
            <v>マルゴー第4級</v>
          </cell>
          <cell r="K1279">
            <v>750</v>
          </cell>
          <cell r="L1279" t="str">
            <v>92点</v>
          </cell>
          <cell r="M1279">
            <v>32.700000000000003</v>
          </cell>
          <cell r="N1279">
            <v>132</v>
          </cell>
          <cell r="O1279">
            <v>350</v>
          </cell>
          <cell r="P1279">
            <v>4685.0656000000008</v>
          </cell>
          <cell r="Q1279">
            <v>93.75</v>
          </cell>
          <cell r="R1279">
            <v>4928.8156000000008</v>
          </cell>
          <cell r="S1279">
            <v>6038.606588235295</v>
          </cell>
          <cell r="T1279">
            <v>12100</v>
          </cell>
          <cell r="U1279">
            <v>4598</v>
          </cell>
          <cell r="V1279">
            <v>5609.4117647058829</v>
          </cell>
          <cell r="W1279">
            <v>11200</v>
          </cell>
          <cell r="X1279">
            <v>13000</v>
          </cell>
        </row>
        <row r="1280">
          <cell r="B1280" t="str">
            <v>9R115099</v>
          </cell>
          <cell r="C1280" t="str">
            <v>完売</v>
          </cell>
          <cell r="D1280"/>
          <cell r="E1280">
            <v>0</v>
          </cell>
          <cell r="F1280" t="str">
            <v>Ch.マルキ・ドゥ・モン</v>
          </cell>
          <cell r="G1280">
            <v>1999</v>
          </cell>
          <cell r="H1280" t="str">
            <v>赤</v>
          </cell>
          <cell r="I1280" t="str">
            <v>ラ・トゥール・ドゥ・モン（ブルジョア級）</v>
          </cell>
          <cell r="J1280" t="str">
            <v>マルゴー</v>
          </cell>
          <cell r="K1280">
            <v>750</v>
          </cell>
          <cell r="L1280" t="str">
            <v>セカンドラベル</v>
          </cell>
          <cell r="M1280">
            <v>12.3</v>
          </cell>
          <cell r="N1280">
            <v>132</v>
          </cell>
          <cell r="O1280">
            <v>350</v>
          </cell>
          <cell r="P1280">
            <v>1981.4944</v>
          </cell>
          <cell r="Q1280">
            <v>93.75</v>
          </cell>
          <cell r="R1280">
            <v>2225.2444</v>
          </cell>
          <cell r="S1280">
            <v>2857.9345882352941</v>
          </cell>
          <cell r="T1280">
            <v>5700</v>
          </cell>
          <cell r="U1280">
            <v>1773.83</v>
          </cell>
          <cell r="V1280">
            <v>2286.8588235294119</v>
          </cell>
          <cell r="W1280">
            <v>4600</v>
          </cell>
          <cell r="X1280">
            <v>4500</v>
          </cell>
        </row>
        <row r="1281">
          <cell r="B1281" t="str">
            <v>9R113079</v>
          </cell>
          <cell r="C1281" t="str">
            <v>完売</v>
          </cell>
          <cell r="D1281"/>
          <cell r="E1281">
            <v>0</v>
          </cell>
          <cell r="F1281" t="str">
            <v>Ch.マルゴー</v>
          </cell>
          <cell r="G1281">
            <v>1979</v>
          </cell>
          <cell r="H1281" t="str">
            <v>赤</v>
          </cell>
          <cell r="I1281"/>
          <cell r="J1281" t="str">
            <v>マルゴー第1級</v>
          </cell>
          <cell r="K1281">
            <v>750</v>
          </cell>
          <cell r="L1281" t="str">
            <v>９３点</v>
          </cell>
          <cell r="M1281">
            <v>288.14</v>
          </cell>
          <cell r="N1281">
            <v>132</v>
          </cell>
          <cell r="O1281">
            <v>350</v>
          </cell>
          <cell r="P1281">
            <v>38538.017919999998</v>
          </cell>
          <cell r="Q1281">
            <v>93.75</v>
          </cell>
          <cell r="R1281">
            <v>38781.767919999998</v>
          </cell>
          <cell r="S1281">
            <v>45865.60931764706</v>
          </cell>
          <cell r="T1281">
            <v>91700</v>
          </cell>
          <cell r="U1281">
            <v>39791</v>
          </cell>
          <cell r="V1281">
            <v>47012.941176470587</v>
          </cell>
          <cell r="W1281">
            <v>94000</v>
          </cell>
          <cell r="X1281">
            <v>100000</v>
          </cell>
        </row>
        <row r="1282">
          <cell r="B1282" t="str">
            <v>9R113093</v>
          </cell>
          <cell r="C1282" t="str">
            <v>完売</v>
          </cell>
          <cell r="D1282"/>
          <cell r="E1282">
            <v>0</v>
          </cell>
          <cell r="F1282" t="str">
            <v>Ch.マルゴー</v>
          </cell>
          <cell r="G1282">
            <v>1993</v>
          </cell>
          <cell r="H1282" t="str">
            <v>赤</v>
          </cell>
          <cell r="I1282" t="str">
            <v/>
          </cell>
          <cell r="J1282" t="str">
            <v>マルゴー第1級</v>
          </cell>
          <cell r="K1282">
            <v>750</v>
          </cell>
          <cell r="L1282" t="str">
            <v>８９点</v>
          </cell>
          <cell r="M1282">
            <v>430</v>
          </cell>
          <cell r="N1282">
            <v>132</v>
          </cell>
          <cell r="O1282">
            <v>350</v>
          </cell>
          <cell r="P1282">
            <v>57338.44</v>
          </cell>
          <cell r="Q1282">
            <v>93.75</v>
          </cell>
          <cell r="R1282">
            <v>57582.19</v>
          </cell>
          <cell r="S1282">
            <v>67983.75294117647</v>
          </cell>
          <cell r="T1282">
            <v>136000</v>
          </cell>
          <cell r="U1282">
            <v>51274</v>
          </cell>
          <cell r="V1282">
            <v>60522.352941176476</v>
          </cell>
          <cell r="W1282">
            <v>121000</v>
          </cell>
          <cell r="X1282">
            <v>138000</v>
          </cell>
        </row>
        <row r="1283">
          <cell r="B1283" t="str">
            <v>9R113097</v>
          </cell>
          <cell r="C1283" t="str">
            <v>完売</v>
          </cell>
          <cell r="D1283"/>
          <cell r="E1283">
            <v>0</v>
          </cell>
          <cell r="F1283" t="str">
            <v>Ch.マルゴー</v>
          </cell>
          <cell r="G1283">
            <v>1997</v>
          </cell>
          <cell r="H1283" t="str">
            <v>赤</v>
          </cell>
          <cell r="I1283"/>
          <cell r="J1283" t="str">
            <v>マルゴー第1級</v>
          </cell>
          <cell r="K1283">
            <v>750</v>
          </cell>
          <cell r="L1283" t="str">
            <v>90点</v>
          </cell>
          <cell r="M1283">
            <v>395</v>
          </cell>
          <cell r="N1283">
            <v>132</v>
          </cell>
          <cell r="O1283">
            <v>350</v>
          </cell>
          <cell r="P1283">
            <v>52699.96</v>
          </cell>
          <cell r="Q1283">
            <v>93.75</v>
          </cell>
          <cell r="R1283">
            <v>52943.71</v>
          </cell>
          <cell r="S1283">
            <v>62526.717647058824</v>
          </cell>
          <cell r="T1283">
            <v>125100</v>
          </cell>
          <cell r="U1283">
            <v>48736.54</v>
          </cell>
          <cell r="V1283">
            <v>57537.105882352946</v>
          </cell>
          <cell r="W1283">
            <v>115100</v>
          </cell>
          <cell r="X1283">
            <v>121400</v>
          </cell>
        </row>
        <row r="1284">
          <cell r="B1284" t="str">
            <v>9R113098</v>
          </cell>
          <cell r="C1284" t="str">
            <v>完売</v>
          </cell>
          <cell r="D1284"/>
          <cell r="E1284">
            <v>0</v>
          </cell>
          <cell r="F1284" t="str">
            <v>Ch.マルゴー</v>
          </cell>
          <cell r="G1284">
            <v>1998</v>
          </cell>
          <cell r="H1284" t="str">
            <v>赤</v>
          </cell>
          <cell r="I1284"/>
          <cell r="J1284" t="str">
            <v>マルゴー第1級</v>
          </cell>
          <cell r="K1284">
            <v>750</v>
          </cell>
          <cell r="L1284" t="str">
            <v>９１点+</v>
          </cell>
          <cell r="M1284">
            <v>390</v>
          </cell>
          <cell r="N1284">
            <v>132</v>
          </cell>
          <cell r="O1284">
            <v>350</v>
          </cell>
          <cell r="P1284">
            <v>52037.32</v>
          </cell>
          <cell r="Q1284">
            <v>93.75</v>
          </cell>
          <cell r="R1284">
            <v>52281.07</v>
          </cell>
          <cell r="S1284">
            <v>61747.141176470592</v>
          </cell>
          <cell r="T1284">
            <v>123500</v>
          </cell>
          <cell r="U1284">
            <v>49834.5</v>
          </cell>
          <cell r="V1284">
            <v>58828.823529411769</v>
          </cell>
          <cell r="W1284">
            <v>117700</v>
          </cell>
          <cell r="X1284">
            <v>120000</v>
          </cell>
        </row>
        <row r="1285">
          <cell r="B1285" t="str">
            <v>9R113099</v>
          </cell>
          <cell r="C1285">
            <v>6</v>
          </cell>
          <cell r="D1285" t="str">
            <v>NEW</v>
          </cell>
          <cell r="E1285">
            <v>8</v>
          </cell>
          <cell r="F1285" t="str">
            <v>Ch.マルゴー</v>
          </cell>
          <cell r="G1285">
            <v>1999</v>
          </cell>
          <cell r="H1285" t="str">
            <v>赤</v>
          </cell>
          <cell r="I1285" t="str">
            <v/>
          </cell>
          <cell r="J1285" t="str">
            <v>マルゴー第1級</v>
          </cell>
          <cell r="K1285">
            <v>750</v>
          </cell>
          <cell r="L1285" t="str">
            <v xml:space="preserve">WA95    </v>
          </cell>
          <cell r="M1285">
            <v>450</v>
          </cell>
          <cell r="N1285">
            <v>132</v>
          </cell>
          <cell r="O1285">
            <v>350</v>
          </cell>
          <cell r="P1285">
            <v>59989</v>
          </cell>
          <cell r="Q1285">
            <v>93.75</v>
          </cell>
          <cell r="R1285">
            <v>60232.75</v>
          </cell>
          <cell r="S1285">
            <v>71102.058823529413</v>
          </cell>
          <cell r="T1285">
            <v>142200</v>
          </cell>
          <cell r="U1285">
            <v>59542.5</v>
          </cell>
          <cell r="V1285">
            <v>70250</v>
          </cell>
          <cell r="W1285">
            <v>140500</v>
          </cell>
          <cell r="X1285">
            <v>147300</v>
          </cell>
        </row>
        <row r="1286">
          <cell r="B1286" t="str">
            <v>9R113001</v>
          </cell>
          <cell r="C1286" t="str">
            <v>完売</v>
          </cell>
          <cell r="D1286"/>
          <cell r="E1286">
            <v>0</v>
          </cell>
          <cell r="F1286" t="str">
            <v>Ch.マルゴー</v>
          </cell>
          <cell r="G1286">
            <v>2001</v>
          </cell>
          <cell r="H1286" t="str">
            <v>赤</v>
          </cell>
          <cell r="I1286"/>
          <cell r="J1286" t="str">
            <v>マルゴー第1級</v>
          </cell>
          <cell r="K1286">
            <v>750</v>
          </cell>
          <cell r="L1286" t="str">
            <v>９３点</v>
          </cell>
          <cell r="M1286">
            <v>438</v>
          </cell>
          <cell r="N1286">
            <v>132</v>
          </cell>
          <cell r="O1286">
            <v>350</v>
          </cell>
          <cell r="P1286">
            <v>58398.663999999997</v>
          </cell>
          <cell r="Q1286">
            <v>93.75</v>
          </cell>
          <cell r="R1286">
            <v>58642.413999999997</v>
          </cell>
          <cell r="S1286">
            <v>69231.075294117647</v>
          </cell>
          <cell r="T1286">
            <v>138500</v>
          </cell>
          <cell r="U1286">
            <v>56123.5</v>
          </cell>
          <cell r="V1286">
            <v>66227.647058823524</v>
          </cell>
          <cell r="W1286">
            <v>132500</v>
          </cell>
          <cell r="X1286">
            <v>140000</v>
          </cell>
        </row>
        <row r="1287">
          <cell r="B1287" t="str">
            <v>9R113006</v>
          </cell>
          <cell r="C1287">
            <v>6</v>
          </cell>
          <cell r="D1287"/>
          <cell r="E1287">
            <v>7</v>
          </cell>
          <cell r="F1287" t="str">
            <v>Ch.マルゴー</v>
          </cell>
          <cell r="G1287">
            <v>2006</v>
          </cell>
          <cell r="H1287" t="str">
            <v>赤</v>
          </cell>
          <cell r="I1287" t="str">
            <v/>
          </cell>
          <cell r="J1287" t="str">
            <v>マルゴー第1級</v>
          </cell>
          <cell r="K1287">
            <v>750</v>
          </cell>
          <cell r="L1287" t="str">
            <v>９４点</v>
          </cell>
          <cell r="M1287">
            <v>385</v>
          </cell>
          <cell r="N1287">
            <v>132</v>
          </cell>
          <cell r="O1287">
            <v>350</v>
          </cell>
          <cell r="P1287">
            <v>51374.68</v>
          </cell>
          <cell r="Q1287">
            <v>93.75</v>
          </cell>
          <cell r="R1287">
            <v>51618.43</v>
          </cell>
          <cell r="S1287">
            <v>60967.564705882352</v>
          </cell>
          <cell r="T1287">
            <v>121900</v>
          </cell>
          <cell r="U1287">
            <v>51086.11</v>
          </cell>
          <cell r="V1287">
            <v>60301.305882352943</v>
          </cell>
          <cell r="W1287">
            <v>120600</v>
          </cell>
          <cell r="X1287">
            <v>124600</v>
          </cell>
        </row>
        <row r="1288">
          <cell r="B1288" t="str">
            <v>9R113012</v>
          </cell>
          <cell r="C1288" t="str">
            <v>完売</v>
          </cell>
          <cell r="D1288"/>
          <cell r="E1288">
            <v>0</v>
          </cell>
          <cell r="F1288" t="str">
            <v>Ch.マルゴー</v>
          </cell>
          <cell r="G1288">
            <v>2012</v>
          </cell>
          <cell r="H1288" t="str">
            <v>赤</v>
          </cell>
          <cell r="I1288"/>
          <cell r="J1288" t="str">
            <v>マルゴー第1級</v>
          </cell>
          <cell r="K1288">
            <v>750</v>
          </cell>
          <cell r="L1288" t="str">
            <v>９5点</v>
          </cell>
          <cell r="M1288">
            <v>365</v>
          </cell>
          <cell r="N1288">
            <v>132</v>
          </cell>
          <cell r="O1288">
            <v>350</v>
          </cell>
          <cell r="P1288">
            <v>48724.12</v>
          </cell>
          <cell r="Q1288">
            <v>93.75</v>
          </cell>
          <cell r="R1288">
            <v>48967.87</v>
          </cell>
          <cell r="S1288">
            <v>57849.258823529417</v>
          </cell>
          <cell r="T1288">
            <v>115700</v>
          </cell>
          <cell r="U1288">
            <v>46293</v>
          </cell>
          <cell r="V1288">
            <v>54662.352941176468</v>
          </cell>
          <cell r="W1288">
            <v>109300</v>
          </cell>
          <cell r="X1288">
            <v>115600</v>
          </cell>
        </row>
        <row r="1289">
          <cell r="B1289" t="str">
            <v>9R113013</v>
          </cell>
          <cell r="C1289" t="str">
            <v>完売</v>
          </cell>
          <cell r="D1289"/>
          <cell r="E1289">
            <v>0</v>
          </cell>
          <cell r="F1289" t="str">
            <v>Ch.マルゴー</v>
          </cell>
          <cell r="G1289">
            <v>2013</v>
          </cell>
          <cell r="H1289" t="str">
            <v>赤</v>
          </cell>
          <cell r="I1289" t="str">
            <v/>
          </cell>
          <cell r="J1289" t="str">
            <v>マルゴー第1級</v>
          </cell>
          <cell r="K1289">
            <v>750</v>
          </cell>
          <cell r="L1289" t="str">
            <v>８８－９０点</v>
          </cell>
          <cell r="M1289">
            <v>350</v>
          </cell>
          <cell r="N1289">
            <v>132</v>
          </cell>
          <cell r="O1289">
            <v>350</v>
          </cell>
          <cell r="P1289">
            <v>46736.2</v>
          </cell>
          <cell r="Q1289">
            <v>93.75</v>
          </cell>
          <cell r="R1289">
            <v>46979.95</v>
          </cell>
          <cell r="S1289">
            <v>55510.529411764706</v>
          </cell>
          <cell r="T1289">
            <v>111000</v>
          </cell>
          <cell r="U1289">
            <v>43602</v>
          </cell>
          <cell r="V1289">
            <v>51496.470588235294</v>
          </cell>
          <cell r="W1289">
            <v>103000</v>
          </cell>
          <cell r="X1289">
            <v>107700</v>
          </cell>
        </row>
        <row r="1290">
          <cell r="B1290" t="str">
            <v>9R113014</v>
          </cell>
          <cell r="C1290">
            <v>3</v>
          </cell>
          <cell r="D1290"/>
          <cell r="E1290">
            <v>3</v>
          </cell>
          <cell r="F1290" t="str">
            <v>Ch.マルゴー</v>
          </cell>
          <cell r="G1290">
            <v>2014</v>
          </cell>
          <cell r="H1290" t="str">
            <v>赤</v>
          </cell>
          <cell r="I1290" t="str">
            <v/>
          </cell>
          <cell r="J1290" t="str">
            <v>マルゴー第1級</v>
          </cell>
          <cell r="K1290">
            <v>750</v>
          </cell>
          <cell r="L1290" t="str">
            <v>９５点</v>
          </cell>
          <cell r="M1290">
            <v>372</v>
          </cell>
          <cell r="N1290">
            <v>132</v>
          </cell>
          <cell r="O1290">
            <v>350</v>
          </cell>
          <cell r="P1290">
            <v>49651.815999999999</v>
          </cell>
          <cell r="Q1290">
            <v>93.75</v>
          </cell>
          <cell r="R1290">
            <v>49895.565999999999</v>
          </cell>
          <cell r="S1290">
            <v>58940.665882352943</v>
          </cell>
          <cell r="T1290">
            <v>117900</v>
          </cell>
          <cell r="U1290">
            <v>49386.33</v>
          </cell>
          <cell r="V1290">
            <v>58301.56470588236</v>
          </cell>
          <cell r="W1290">
            <v>116600</v>
          </cell>
          <cell r="X1290">
            <v>120400</v>
          </cell>
        </row>
        <row r="1291">
          <cell r="B1291" t="str">
            <v>9R113017</v>
          </cell>
          <cell r="C1291" t="str">
            <v>完売</v>
          </cell>
          <cell r="D1291"/>
          <cell r="E1291">
            <v>0</v>
          </cell>
          <cell r="F1291" t="str">
            <v>Ch.マルゴー</v>
          </cell>
          <cell r="G1291">
            <v>2017</v>
          </cell>
          <cell r="H1291" t="str">
            <v>赤</v>
          </cell>
          <cell r="I1291" t="str">
            <v/>
          </cell>
          <cell r="J1291" t="str">
            <v>マルゴー第1級</v>
          </cell>
          <cell r="K1291">
            <v>750</v>
          </cell>
          <cell r="L1291"/>
          <cell r="M1291">
            <v>350</v>
          </cell>
          <cell r="N1291">
            <v>132</v>
          </cell>
          <cell r="O1291">
            <v>350</v>
          </cell>
          <cell r="P1291">
            <v>46736.2</v>
          </cell>
          <cell r="Q1291">
            <v>93.75</v>
          </cell>
          <cell r="R1291">
            <v>46979.95</v>
          </cell>
          <cell r="S1291">
            <v>55510.529411764706</v>
          </cell>
          <cell r="T1291">
            <v>111000</v>
          </cell>
          <cell r="U1291">
            <v>41379.83</v>
          </cell>
          <cell r="V1291">
            <v>48882.152941176471</v>
          </cell>
          <cell r="W1291">
            <v>97800</v>
          </cell>
          <cell r="X1291">
            <v>110900</v>
          </cell>
        </row>
        <row r="1292">
          <cell r="B1292" t="str">
            <v>9R115214</v>
          </cell>
          <cell r="C1292" t="str">
            <v>完売</v>
          </cell>
          <cell r="D1292"/>
          <cell r="E1292">
            <v>0</v>
          </cell>
          <cell r="F1292" t="str">
            <v>Ch.マルゴー【ハーフ】</v>
          </cell>
          <cell r="G1292">
            <v>2014</v>
          </cell>
          <cell r="H1292" t="str">
            <v>赤</v>
          </cell>
          <cell r="I1292" t="str">
            <v/>
          </cell>
          <cell r="J1292" t="str">
            <v>マルゴー第1級</v>
          </cell>
          <cell r="K1292">
            <v>375</v>
          </cell>
          <cell r="L1292" t="str">
            <v>95点</v>
          </cell>
          <cell r="M1292">
            <v>198</v>
          </cell>
          <cell r="N1292">
            <v>132</v>
          </cell>
          <cell r="O1292">
            <v>175</v>
          </cell>
          <cell r="P1292">
            <v>26416.243999999999</v>
          </cell>
          <cell r="Q1292">
            <v>46.875</v>
          </cell>
          <cell r="R1292">
            <v>26583.118999999999</v>
          </cell>
          <cell r="S1292">
            <v>31514.257647058825</v>
          </cell>
          <cell r="T1292">
            <v>63000</v>
          </cell>
          <cell r="U1292">
            <v>25316</v>
          </cell>
          <cell r="V1292">
            <v>29983.529411764706</v>
          </cell>
          <cell r="W1292">
            <v>60000</v>
          </cell>
          <cell r="X1292">
            <v>61000</v>
          </cell>
        </row>
        <row r="1293">
          <cell r="B1293" t="str">
            <v>9R117709</v>
          </cell>
          <cell r="C1293" t="str">
            <v>完売</v>
          </cell>
          <cell r="D1293"/>
          <cell r="E1293">
            <v>0</v>
          </cell>
          <cell r="F1293" t="str">
            <v>Ch.マルサック・セギノー</v>
          </cell>
          <cell r="G1293">
            <v>2009</v>
          </cell>
          <cell r="H1293" t="str">
            <v>赤</v>
          </cell>
          <cell r="I1293"/>
          <cell r="J1293" t="str">
            <v>マルゴー</v>
          </cell>
          <cell r="K1293">
            <v>750</v>
          </cell>
          <cell r="L1293"/>
          <cell r="M1293">
            <v>16.5</v>
          </cell>
          <cell r="N1293">
            <v>132</v>
          </cell>
          <cell r="O1293">
            <v>350</v>
          </cell>
          <cell r="P1293">
            <v>2538.1120000000001</v>
          </cell>
          <cell r="Q1293">
            <v>93.75</v>
          </cell>
          <cell r="R1293">
            <v>2781.8620000000001</v>
          </cell>
          <cell r="S1293">
            <v>3512.778823529412</v>
          </cell>
          <cell r="T1293">
            <v>7000</v>
          </cell>
          <cell r="U1293">
            <v>2722.79</v>
          </cell>
          <cell r="V1293">
            <v>3403.2823529411767</v>
          </cell>
          <cell r="W1293">
            <v>6800</v>
          </cell>
          <cell r="X1293">
            <v>6800</v>
          </cell>
        </row>
        <row r="1294">
          <cell r="B1294" t="str">
            <v>9R112195</v>
          </cell>
          <cell r="C1294" t="str">
            <v>完売</v>
          </cell>
          <cell r="D1294"/>
          <cell r="E1294">
            <v>0</v>
          </cell>
          <cell r="F1294" t="str">
            <v>Ch.マレスコ・サン・テグジュペリー</v>
          </cell>
          <cell r="G1294">
            <v>1995</v>
          </cell>
          <cell r="H1294" t="str">
            <v>赤</v>
          </cell>
          <cell r="I1294" t="str">
            <v/>
          </cell>
          <cell r="J1294" t="str">
            <v>マルゴー第3級</v>
          </cell>
          <cell r="K1294">
            <v>750</v>
          </cell>
          <cell r="L1294" t="str">
            <v>90点</v>
          </cell>
          <cell r="M1294">
            <v>61.25</v>
          </cell>
          <cell r="N1294">
            <v>132</v>
          </cell>
          <cell r="O1294">
            <v>350</v>
          </cell>
          <cell r="P1294">
            <v>8468.74</v>
          </cell>
          <cell r="Q1294">
            <v>93.75</v>
          </cell>
          <cell r="R1294">
            <v>8712.49</v>
          </cell>
          <cell r="S1294">
            <v>10489.988235294117</v>
          </cell>
          <cell r="T1294">
            <v>21000</v>
          </cell>
          <cell r="U1294">
            <v>7974.18</v>
          </cell>
          <cell r="V1294">
            <v>9581.3882352941182</v>
          </cell>
          <cell r="W1294">
            <v>19200</v>
          </cell>
          <cell r="X1294">
            <v>21000</v>
          </cell>
        </row>
        <row r="1295">
          <cell r="B1295" t="str">
            <v>9R112101</v>
          </cell>
          <cell r="C1295" t="str">
            <v>完売</v>
          </cell>
          <cell r="D1295"/>
          <cell r="E1295">
            <v>13</v>
          </cell>
          <cell r="F1295" t="str">
            <v>Ch.マレスコ・サン・テグジュペリー</v>
          </cell>
          <cell r="G1295" t="str">
            <v>2001</v>
          </cell>
          <cell r="H1295" t="str">
            <v>赤</v>
          </cell>
          <cell r="I1295"/>
          <cell r="J1295" t="str">
            <v>マルゴー第3級</v>
          </cell>
          <cell r="K1295">
            <v>750</v>
          </cell>
          <cell r="L1295"/>
          <cell r="M1295">
            <v>59</v>
          </cell>
          <cell r="N1295">
            <v>132</v>
          </cell>
          <cell r="O1295">
            <v>350</v>
          </cell>
          <cell r="P1295">
            <v>8170.5519999999997</v>
          </cell>
          <cell r="Q1295">
            <v>93.75</v>
          </cell>
          <cell r="R1295">
            <v>8414.3019999999997</v>
          </cell>
          <cell r="S1295">
            <v>10139.178823529412</v>
          </cell>
          <cell r="T1295">
            <v>20300</v>
          </cell>
          <cell r="U1295">
            <v>7884.36</v>
          </cell>
          <cell r="V1295">
            <v>9475.7176470588238</v>
          </cell>
          <cell r="W1295">
            <v>19000</v>
          </cell>
          <cell r="X1295">
            <v>17800</v>
          </cell>
        </row>
        <row r="1296">
          <cell r="B1296" t="str">
            <v>9R112110</v>
          </cell>
          <cell r="C1296" t="str">
            <v>完売</v>
          </cell>
          <cell r="D1296"/>
          <cell r="E1296">
            <v>0</v>
          </cell>
          <cell r="F1296" t="str">
            <v>Ch.マレスコ・サン・テグジュペリー</v>
          </cell>
          <cell r="G1296">
            <v>2010</v>
          </cell>
          <cell r="H1296" t="str">
            <v>赤</v>
          </cell>
          <cell r="I1296"/>
          <cell r="J1296" t="str">
            <v>マルゴー第3級</v>
          </cell>
          <cell r="K1296">
            <v>750</v>
          </cell>
          <cell r="L1296" t="str">
            <v>94-96点</v>
          </cell>
          <cell r="M1296">
            <v>69</v>
          </cell>
          <cell r="N1296">
            <v>132</v>
          </cell>
          <cell r="O1296">
            <v>350</v>
          </cell>
          <cell r="P1296">
            <v>9495.8320000000003</v>
          </cell>
          <cell r="Q1296">
            <v>93.75</v>
          </cell>
          <cell r="R1296">
            <v>9739.5820000000003</v>
          </cell>
          <cell r="S1296">
            <v>11698.331764705883</v>
          </cell>
          <cell r="T1296">
            <v>23400</v>
          </cell>
          <cell r="U1296">
            <v>9201.25</v>
          </cell>
          <cell r="V1296">
            <v>11025</v>
          </cell>
          <cell r="W1296">
            <v>22100</v>
          </cell>
          <cell r="X1296">
            <v>22600</v>
          </cell>
        </row>
        <row r="1297">
          <cell r="B1297" t="str">
            <v>9R112112</v>
          </cell>
          <cell r="C1297" t="str">
            <v>完売</v>
          </cell>
          <cell r="D1297"/>
          <cell r="E1297">
            <v>0</v>
          </cell>
          <cell r="F1297" t="str">
            <v>Ch.マレスコ・サン・テグジュペリー</v>
          </cell>
          <cell r="G1297">
            <v>2012</v>
          </cell>
          <cell r="H1297" t="str">
            <v>赤</v>
          </cell>
          <cell r="I1297"/>
          <cell r="J1297" t="str">
            <v>マルゴー第3級</v>
          </cell>
          <cell r="K1297">
            <v>750</v>
          </cell>
          <cell r="L1297" t="str">
            <v>９３点</v>
          </cell>
          <cell r="M1297">
            <v>37.5</v>
          </cell>
          <cell r="N1297">
            <v>132</v>
          </cell>
          <cell r="O1297">
            <v>350</v>
          </cell>
          <cell r="P1297">
            <v>5321.2</v>
          </cell>
          <cell r="Q1297">
            <v>93.75</v>
          </cell>
          <cell r="R1297">
            <v>5564.95</v>
          </cell>
          <cell r="S1297">
            <v>6787</v>
          </cell>
          <cell r="T1297">
            <v>13600</v>
          </cell>
          <cell r="U1297">
            <v>5471.62</v>
          </cell>
          <cell r="V1297">
            <v>6637.2</v>
          </cell>
          <cell r="W1297">
            <v>13300</v>
          </cell>
          <cell r="X1297">
            <v>14000</v>
          </cell>
        </row>
        <row r="1298">
          <cell r="B1298" t="str">
            <v>9R112113</v>
          </cell>
          <cell r="C1298" t="str">
            <v>完売</v>
          </cell>
          <cell r="D1298"/>
          <cell r="E1298">
            <v>0</v>
          </cell>
          <cell r="F1298" t="str">
            <v>Ch.マレスコ・サン・テグジュペリー</v>
          </cell>
          <cell r="G1298">
            <v>2013</v>
          </cell>
          <cell r="H1298" t="str">
            <v>赤</v>
          </cell>
          <cell r="I1298"/>
          <cell r="J1298" t="str">
            <v>マルゴー第3級</v>
          </cell>
          <cell r="K1298">
            <v>750</v>
          </cell>
          <cell r="L1298" t="str">
            <v>89-91点</v>
          </cell>
          <cell r="M1298">
            <v>27.6</v>
          </cell>
          <cell r="N1298">
            <v>132</v>
          </cell>
          <cell r="O1298">
            <v>350</v>
          </cell>
          <cell r="P1298">
            <v>4009.1728000000003</v>
          </cell>
          <cell r="Q1298">
            <v>93.75</v>
          </cell>
          <cell r="R1298">
            <v>4252.9228000000003</v>
          </cell>
          <cell r="S1298">
            <v>5243.4385882352944</v>
          </cell>
          <cell r="T1298">
            <v>10500</v>
          </cell>
          <cell r="U1298">
            <v>4286.76</v>
          </cell>
          <cell r="V1298">
            <v>5243.2470588235301</v>
          </cell>
          <cell r="W1298">
            <v>10500</v>
          </cell>
          <cell r="X1298">
            <v>10000</v>
          </cell>
        </row>
        <row r="1299">
          <cell r="B1299" t="str">
            <v>9R118017</v>
          </cell>
          <cell r="C1299">
            <v>10</v>
          </cell>
          <cell r="D1299"/>
          <cell r="E1299">
            <v>10</v>
          </cell>
          <cell r="F1299" t="str">
            <v>Ch.マレスコ・サン・テグジュペリー【ハーフ】</v>
          </cell>
          <cell r="G1299">
            <v>2017</v>
          </cell>
          <cell r="H1299" t="str">
            <v>赤</v>
          </cell>
          <cell r="I1299"/>
          <cell r="J1299" t="str">
            <v>マルゴー第3級</v>
          </cell>
          <cell r="K1299">
            <v>375</v>
          </cell>
          <cell r="L1299" t="str">
            <v>WA93</v>
          </cell>
          <cell r="M1299">
            <v>17.8</v>
          </cell>
          <cell r="N1299">
            <v>132</v>
          </cell>
          <cell r="O1299">
            <v>175</v>
          </cell>
          <cell r="P1299">
            <v>2534.6983999999998</v>
          </cell>
          <cell r="Q1299">
            <v>46.875</v>
          </cell>
          <cell r="R1299">
            <v>2701.5733999999998</v>
          </cell>
          <cell r="S1299">
            <v>3418.3216470588231</v>
          </cell>
          <cell r="T1299">
            <v>6800</v>
          </cell>
          <cell r="U1299">
            <v>2847.75</v>
          </cell>
          <cell r="V1299">
            <v>3550.294117647059</v>
          </cell>
          <cell r="W1299">
            <v>7100</v>
          </cell>
          <cell r="X1299">
            <v>7100</v>
          </cell>
        </row>
        <row r="1300">
          <cell r="B1300" t="str">
            <v>9R110015</v>
          </cell>
          <cell r="C1300" t="str">
            <v>完売</v>
          </cell>
          <cell r="D1300"/>
          <cell r="E1300">
            <v>0</v>
          </cell>
          <cell r="F1300" t="str">
            <v>Ch.マロジャリア</v>
          </cell>
          <cell r="G1300">
            <v>2015</v>
          </cell>
          <cell r="H1300" t="str">
            <v>赤</v>
          </cell>
          <cell r="I1300" t="str">
            <v>フィリップ・ポルショロン</v>
          </cell>
          <cell r="J1300" t="str">
            <v>マルゴー</v>
          </cell>
          <cell r="K1300">
            <v>750</v>
          </cell>
          <cell r="L1300"/>
          <cell r="M1300">
            <v>30</v>
          </cell>
          <cell r="N1300">
            <v>132</v>
          </cell>
          <cell r="O1300">
            <v>350</v>
          </cell>
          <cell r="P1300">
            <v>4327.24</v>
          </cell>
          <cell r="Q1300">
            <v>93.75</v>
          </cell>
          <cell r="R1300">
            <v>4570.99</v>
          </cell>
          <cell r="S1300">
            <v>5617.6352941176474</v>
          </cell>
          <cell r="T1300">
            <v>11200</v>
          </cell>
          <cell r="U1300">
            <v>4646.95</v>
          </cell>
          <cell r="V1300">
            <v>5667</v>
          </cell>
          <cell r="W1300">
            <v>11300</v>
          </cell>
          <cell r="X1300">
            <v>10400</v>
          </cell>
        </row>
        <row r="1301">
          <cell r="B1301" t="str">
            <v>9R116812</v>
          </cell>
          <cell r="C1301" t="str">
            <v>完売</v>
          </cell>
          <cell r="D1301"/>
          <cell r="E1301">
            <v>0</v>
          </cell>
          <cell r="F1301" t="str">
            <v>Ch.ミル・ローズ</v>
          </cell>
          <cell r="G1301">
            <v>2012</v>
          </cell>
          <cell r="H1301" t="str">
            <v>赤</v>
          </cell>
          <cell r="I1301" t="str">
            <v>ソフィー＆ダヴィッド フォーレ</v>
          </cell>
          <cell r="J1301" t="str">
            <v>マルゴー</v>
          </cell>
          <cell r="K1301">
            <v>750</v>
          </cell>
          <cell r="L1301" t="str">
            <v>千本のバラ</v>
          </cell>
          <cell r="M1301">
            <v>14.45</v>
          </cell>
          <cell r="N1301">
            <v>132</v>
          </cell>
          <cell r="O1301">
            <v>350</v>
          </cell>
          <cell r="P1301">
            <v>2266.4295999999995</v>
          </cell>
          <cell r="Q1301">
            <v>93.75</v>
          </cell>
          <cell r="R1301">
            <v>2510.1795999999995</v>
          </cell>
          <cell r="S1301">
            <v>3193.1524705882348</v>
          </cell>
          <cell r="T1301">
            <v>6400</v>
          </cell>
          <cell r="U1301">
            <v>2261.23</v>
          </cell>
          <cell r="V1301">
            <v>2860.2705882352943</v>
          </cell>
          <cell r="W1301">
            <v>5700</v>
          </cell>
          <cell r="X1301">
            <v>5400</v>
          </cell>
        </row>
        <row r="1302">
          <cell r="B1302" t="str">
            <v>9R116816</v>
          </cell>
          <cell r="C1302" t="str">
            <v>完売</v>
          </cell>
          <cell r="D1302"/>
          <cell r="E1302">
            <v>2</v>
          </cell>
          <cell r="F1302" t="str">
            <v>Ch.ミル・ローズ</v>
          </cell>
          <cell r="G1302">
            <v>2016</v>
          </cell>
          <cell r="H1302" t="str">
            <v>赤</v>
          </cell>
          <cell r="I1302" t="str">
            <v>ソフィー＆ダヴィッド フォーレ</v>
          </cell>
          <cell r="J1302" t="str">
            <v>マルゴー</v>
          </cell>
          <cell r="K1302">
            <v>750</v>
          </cell>
          <cell r="L1302" t="str">
            <v>85-87点</v>
          </cell>
          <cell r="M1302">
            <v>16</v>
          </cell>
          <cell r="N1302">
            <v>132</v>
          </cell>
          <cell r="O1302">
            <v>350</v>
          </cell>
          <cell r="P1302">
            <v>2471.848</v>
          </cell>
          <cell r="Q1302">
            <v>93.75</v>
          </cell>
          <cell r="R1302">
            <v>2715.598</v>
          </cell>
          <cell r="S1302">
            <v>3434.8211764705884</v>
          </cell>
          <cell r="T1302">
            <v>6900</v>
          </cell>
          <cell r="U1302">
            <v>2691.33</v>
          </cell>
          <cell r="V1302">
            <v>3366.2705882352943</v>
          </cell>
          <cell r="W1302">
            <v>6700</v>
          </cell>
          <cell r="X1302">
            <v>6300</v>
          </cell>
        </row>
        <row r="1303">
          <cell r="B1303" t="str">
            <v>9R111109</v>
          </cell>
          <cell r="C1303" t="str">
            <v>完売</v>
          </cell>
          <cell r="D1303"/>
          <cell r="E1303">
            <v>0</v>
          </cell>
          <cell r="F1303" t="str">
            <v>Ch.モンブリゾン</v>
          </cell>
          <cell r="G1303">
            <v>2009</v>
          </cell>
          <cell r="H1303" t="str">
            <v>赤</v>
          </cell>
          <cell r="I1303"/>
          <cell r="J1303" t="str">
            <v>マルゴー ブルジョア</v>
          </cell>
          <cell r="K1303">
            <v>750</v>
          </cell>
          <cell r="L1303" t="str">
            <v>８９－９２点(WS)</v>
          </cell>
          <cell r="M1303">
            <v>21.8</v>
          </cell>
          <cell r="N1303">
            <v>132</v>
          </cell>
          <cell r="O1303">
            <v>350</v>
          </cell>
          <cell r="P1303">
            <v>3240.5104000000001</v>
          </cell>
          <cell r="Q1303">
            <v>93.75</v>
          </cell>
          <cell r="R1303">
            <v>3484.2604000000001</v>
          </cell>
          <cell r="S1303">
            <v>4339.1298823529414</v>
          </cell>
          <cell r="T1303">
            <v>8700</v>
          </cell>
          <cell r="U1303">
            <v>3457.66</v>
          </cell>
          <cell r="V1303">
            <v>4267.8352941176472</v>
          </cell>
          <cell r="W1303">
            <v>8500</v>
          </cell>
          <cell r="X1303">
            <v>8500</v>
          </cell>
        </row>
        <row r="1304">
          <cell r="B1304" t="str">
            <v>9R113400</v>
          </cell>
          <cell r="C1304" t="str">
            <v>完売</v>
          </cell>
          <cell r="D1304"/>
          <cell r="E1304">
            <v>0</v>
          </cell>
          <cell r="F1304" t="str">
            <v>Ch.ラ・ギュルグ</v>
          </cell>
          <cell r="G1304">
            <v>2000</v>
          </cell>
          <cell r="H1304" t="str">
            <v>赤</v>
          </cell>
          <cell r="I1304"/>
          <cell r="J1304" t="str">
            <v>マルゴー ブルジョア</v>
          </cell>
          <cell r="K1304">
            <v>750</v>
          </cell>
          <cell r="L1304"/>
          <cell r="M1304">
            <v>21</v>
          </cell>
          <cell r="N1304">
            <v>132</v>
          </cell>
          <cell r="O1304">
            <v>350</v>
          </cell>
          <cell r="P1304">
            <v>3134.4879999999998</v>
          </cell>
          <cell r="Q1304">
            <v>93.75</v>
          </cell>
          <cell r="R1304">
            <v>3378.2379999999998</v>
          </cell>
          <cell r="S1304">
            <v>4214.3976470588241</v>
          </cell>
          <cell r="T1304">
            <v>8400</v>
          </cell>
          <cell r="U1304">
            <v>0</v>
          </cell>
          <cell r="V1304">
            <v>200</v>
          </cell>
          <cell r="W1304">
            <v>400</v>
          </cell>
          <cell r="X1304">
            <v>8000</v>
          </cell>
        </row>
        <row r="1305">
          <cell r="B1305" t="str">
            <v>9R115408</v>
          </cell>
          <cell r="C1305" t="str">
            <v>完売</v>
          </cell>
          <cell r="D1305"/>
          <cell r="E1305">
            <v>0</v>
          </cell>
          <cell r="F1305" t="str">
            <v>Ch.ラ・トゥール・ド・ベッサン</v>
          </cell>
          <cell r="G1305">
            <v>2008</v>
          </cell>
          <cell r="H1305" t="str">
            <v>赤</v>
          </cell>
          <cell r="I1305"/>
          <cell r="J1305" t="str">
            <v>マルゴー ブルジョア</v>
          </cell>
          <cell r="K1305">
            <v>750</v>
          </cell>
          <cell r="L1305"/>
          <cell r="M1305">
            <v>11.6</v>
          </cell>
          <cell r="N1305">
            <v>132</v>
          </cell>
          <cell r="O1305">
            <v>350</v>
          </cell>
          <cell r="P1305">
            <v>1888.7248</v>
          </cell>
          <cell r="Q1305">
            <v>93.75</v>
          </cell>
          <cell r="R1305">
            <v>2132.4748</v>
          </cell>
          <cell r="S1305">
            <v>2748.7938823529412</v>
          </cell>
          <cell r="T1305">
            <v>5500</v>
          </cell>
          <cell r="U1305">
            <v>0</v>
          </cell>
          <cell r="V1305">
            <v>200</v>
          </cell>
          <cell r="W1305">
            <v>400</v>
          </cell>
          <cell r="X1305">
            <v>4200</v>
          </cell>
        </row>
        <row r="1306">
          <cell r="B1306" t="str">
            <v>9R114607</v>
          </cell>
          <cell r="C1306" t="str">
            <v>完売</v>
          </cell>
          <cell r="D1306"/>
          <cell r="E1306">
            <v>0</v>
          </cell>
          <cell r="F1306" t="str">
            <v>Ch.ラ・トゥール・ド・モン</v>
          </cell>
          <cell r="G1306">
            <v>2007</v>
          </cell>
          <cell r="H1306" t="str">
            <v>赤</v>
          </cell>
          <cell r="I1306"/>
          <cell r="J1306" t="str">
            <v>マルゴー ブルジョア</v>
          </cell>
          <cell r="K1306">
            <v>750</v>
          </cell>
          <cell r="L1306"/>
          <cell r="M1306">
            <v>9.6999999999999993</v>
          </cell>
          <cell r="N1306">
            <v>132</v>
          </cell>
          <cell r="O1306">
            <v>350</v>
          </cell>
          <cell r="P1306">
            <v>1636.9215999999999</v>
          </cell>
          <cell r="Q1306">
            <v>93.75</v>
          </cell>
          <cell r="R1306">
            <v>1880.6715999999999</v>
          </cell>
          <cell r="S1306">
            <v>2452.5548235294118</v>
          </cell>
          <cell r="T1306">
            <v>4900</v>
          </cell>
          <cell r="U1306">
            <v>0</v>
          </cell>
          <cell r="V1306">
            <v>200</v>
          </cell>
          <cell r="W1306">
            <v>400</v>
          </cell>
          <cell r="X1306">
            <v>3900</v>
          </cell>
        </row>
        <row r="1307">
          <cell r="B1307" t="str">
            <v>9R116906</v>
          </cell>
          <cell r="C1307" t="str">
            <v>完売</v>
          </cell>
          <cell r="D1307"/>
          <cell r="E1307">
            <v>0</v>
          </cell>
          <cell r="F1307" t="str">
            <v>Ch.ラ・トゥール・ド・モン【ハーフ】</v>
          </cell>
          <cell r="G1307">
            <v>2006</v>
          </cell>
          <cell r="H1307" t="str">
            <v>赤</v>
          </cell>
          <cell r="I1307" t="str">
            <v>マルゴー</v>
          </cell>
          <cell r="J1307" t="str">
            <v>マルゴー ブルジョア</v>
          </cell>
          <cell r="K1307">
            <v>375</v>
          </cell>
          <cell r="L1307"/>
          <cell r="M1307">
            <v>7.15</v>
          </cell>
          <cell r="N1307">
            <v>132</v>
          </cell>
          <cell r="O1307">
            <v>175</v>
          </cell>
          <cell r="P1307">
            <v>1123.2752000000003</v>
          </cell>
          <cell r="Q1307">
            <v>46.875</v>
          </cell>
          <cell r="R1307">
            <v>1290.1502000000003</v>
          </cell>
          <cell r="S1307">
            <v>1757.8237647058827</v>
          </cell>
          <cell r="T1307">
            <v>3500</v>
          </cell>
          <cell r="U1307">
            <v>1223.58</v>
          </cell>
          <cell r="V1307">
            <v>1639.5058823529412</v>
          </cell>
          <cell r="W1307">
            <v>3300</v>
          </cell>
          <cell r="X1307">
            <v>3300</v>
          </cell>
        </row>
        <row r="1308">
          <cell r="B1308" t="str">
            <v>9R112518</v>
          </cell>
          <cell r="C1308">
            <v>19</v>
          </cell>
          <cell r="D1308"/>
          <cell r="E1308">
            <v>19</v>
          </cell>
          <cell r="F1308" t="str">
            <v>Ch.ラスコンブ【ハーフ】</v>
          </cell>
          <cell r="G1308">
            <v>2018</v>
          </cell>
          <cell r="H1308" t="str">
            <v>赤</v>
          </cell>
          <cell r="I1308" t="str">
            <v/>
          </cell>
          <cell r="J1308" t="str">
            <v>マルゴー第2級</v>
          </cell>
          <cell r="K1308">
            <v>375</v>
          </cell>
          <cell r="L1308" t="str">
            <v>WS93</v>
          </cell>
          <cell r="M1308">
            <v>29</v>
          </cell>
          <cell r="N1308">
            <v>132</v>
          </cell>
          <cell r="O1308">
            <v>175</v>
          </cell>
          <cell r="P1308">
            <v>4019.0120000000002</v>
          </cell>
          <cell r="Q1308">
            <v>46.875</v>
          </cell>
          <cell r="R1308">
            <v>4185.8870000000006</v>
          </cell>
          <cell r="S1308">
            <v>5164.5729411764714</v>
          </cell>
          <cell r="T1308">
            <v>10300</v>
          </cell>
          <cell r="U1308">
            <v>4327.63</v>
          </cell>
          <cell r="V1308">
            <v>5291.3294117647065</v>
          </cell>
          <cell r="W1308">
            <v>10600</v>
          </cell>
          <cell r="X1308">
            <v>11200</v>
          </cell>
        </row>
        <row r="1309">
          <cell r="B1309" t="str">
            <v>9R112605</v>
          </cell>
          <cell r="C1309" t="str">
            <v>完売</v>
          </cell>
          <cell r="D1309"/>
          <cell r="E1309">
            <v>0</v>
          </cell>
          <cell r="F1309" t="str">
            <v>Ch.ラスコンブ</v>
          </cell>
          <cell r="G1309">
            <v>2005</v>
          </cell>
          <cell r="H1309" t="str">
            <v>赤</v>
          </cell>
          <cell r="I1309" t="str">
            <v/>
          </cell>
          <cell r="J1309" t="str">
            <v>マルゴー第2級</v>
          </cell>
          <cell r="K1309">
            <v>750</v>
          </cell>
          <cell r="L1309" t="str">
            <v>95点</v>
          </cell>
          <cell r="M1309">
            <v>78</v>
          </cell>
          <cell r="N1309">
            <v>132</v>
          </cell>
          <cell r="O1309">
            <v>350</v>
          </cell>
          <cell r="P1309">
            <v>10688.584000000001</v>
          </cell>
          <cell r="Q1309">
            <v>93.75</v>
          </cell>
          <cell r="R1309">
            <v>10932.334000000001</v>
          </cell>
          <cell r="S1309">
            <v>13101.569411764707</v>
          </cell>
          <cell r="T1309">
            <v>26200</v>
          </cell>
          <cell r="U1309">
            <v>9833.25</v>
          </cell>
          <cell r="V1309">
            <v>11768.529411764706</v>
          </cell>
          <cell r="W1309">
            <v>23500</v>
          </cell>
          <cell r="X1309">
            <v>24000</v>
          </cell>
        </row>
        <row r="1310">
          <cell r="B1310" t="str">
            <v>9R112610</v>
          </cell>
          <cell r="C1310" t="str">
            <v>完売</v>
          </cell>
          <cell r="D1310"/>
          <cell r="E1310">
            <v>0</v>
          </cell>
          <cell r="F1310" t="str">
            <v>Ch.ラスコンブ</v>
          </cell>
          <cell r="G1310">
            <v>2010</v>
          </cell>
          <cell r="H1310" t="str">
            <v>赤</v>
          </cell>
          <cell r="I1310"/>
          <cell r="J1310" t="str">
            <v>マルゴー第2級</v>
          </cell>
          <cell r="K1310">
            <v>750</v>
          </cell>
          <cell r="L1310" t="str">
            <v>９６点</v>
          </cell>
          <cell r="M1310">
            <v>73</v>
          </cell>
          <cell r="N1310">
            <v>132</v>
          </cell>
          <cell r="O1310">
            <v>350</v>
          </cell>
          <cell r="P1310">
            <v>10025.944</v>
          </cell>
          <cell r="Q1310">
            <v>93.75</v>
          </cell>
          <cell r="R1310">
            <v>10269.694</v>
          </cell>
          <cell r="S1310">
            <v>12321.99294117647</v>
          </cell>
          <cell r="T1310">
            <v>24600</v>
          </cell>
          <cell r="U1310">
            <v>9984</v>
          </cell>
          <cell r="V1310">
            <v>11945.882352941177</v>
          </cell>
          <cell r="W1310">
            <v>23900</v>
          </cell>
          <cell r="X1310">
            <v>24300</v>
          </cell>
        </row>
        <row r="1311">
          <cell r="B1311" t="str">
            <v>9R112612</v>
          </cell>
          <cell r="C1311" t="str">
            <v>完売</v>
          </cell>
          <cell r="D1311"/>
          <cell r="E1311">
            <v>0</v>
          </cell>
          <cell r="F1311" t="str">
            <v>Ch.ラスコンブ</v>
          </cell>
          <cell r="G1311">
            <v>2012</v>
          </cell>
          <cell r="H1311" t="str">
            <v>赤</v>
          </cell>
          <cell r="I1311"/>
          <cell r="J1311" t="str">
            <v>マルゴー第2級</v>
          </cell>
          <cell r="K1311">
            <v>750</v>
          </cell>
          <cell r="L1311" t="str">
            <v>９４点</v>
          </cell>
          <cell r="M1311">
            <v>58</v>
          </cell>
          <cell r="N1311">
            <v>132</v>
          </cell>
          <cell r="O1311">
            <v>350</v>
          </cell>
          <cell r="P1311">
            <v>8038.0240000000003</v>
          </cell>
          <cell r="Q1311">
            <v>93.75</v>
          </cell>
          <cell r="R1311">
            <v>8281.7740000000013</v>
          </cell>
          <cell r="S1311">
            <v>9983.2635294117663</v>
          </cell>
          <cell r="T1311">
            <v>20000</v>
          </cell>
          <cell r="U1311">
            <v>7807</v>
          </cell>
          <cell r="V1311">
            <v>9384.7058823529405</v>
          </cell>
          <cell r="W1311">
            <v>18800</v>
          </cell>
          <cell r="X1311">
            <v>19200</v>
          </cell>
        </row>
        <row r="1312">
          <cell r="B1312" t="str">
            <v>9R112615</v>
          </cell>
          <cell r="C1312" t="str">
            <v>完売</v>
          </cell>
          <cell r="D1312"/>
          <cell r="E1312">
            <v>0</v>
          </cell>
          <cell r="F1312" t="str">
            <v>Ch.ラスコンブ</v>
          </cell>
          <cell r="G1312">
            <v>2015</v>
          </cell>
          <cell r="H1312" t="str">
            <v>赤</v>
          </cell>
          <cell r="I1312"/>
          <cell r="J1312" t="str">
            <v>マルゴー第2級</v>
          </cell>
          <cell r="K1312">
            <v>750</v>
          </cell>
          <cell r="L1312"/>
          <cell r="M1312">
            <v>55</v>
          </cell>
          <cell r="N1312">
            <v>132</v>
          </cell>
          <cell r="O1312">
            <v>350</v>
          </cell>
          <cell r="P1312">
            <v>7640.44</v>
          </cell>
          <cell r="Q1312">
            <v>93.75</v>
          </cell>
          <cell r="R1312">
            <v>7884.19</v>
          </cell>
          <cell r="S1312">
            <v>9515.5176470588231</v>
          </cell>
          <cell r="T1312">
            <v>19000</v>
          </cell>
          <cell r="U1312">
            <v>6937.75</v>
          </cell>
          <cell r="V1312">
            <v>8362.0588235294126</v>
          </cell>
          <cell r="W1312">
            <v>16700</v>
          </cell>
          <cell r="X1312">
            <v>17500</v>
          </cell>
        </row>
        <row r="1313">
          <cell r="B1313" t="str">
            <v>9R112616</v>
          </cell>
          <cell r="C1313" t="str">
            <v>完売</v>
          </cell>
          <cell r="D1313"/>
          <cell r="E1313">
            <v>0</v>
          </cell>
          <cell r="F1313" t="str">
            <v>Ch.ラスコンブ</v>
          </cell>
          <cell r="G1313">
            <v>2016</v>
          </cell>
          <cell r="H1313" t="str">
            <v>赤</v>
          </cell>
          <cell r="I1313"/>
          <cell r="J1313" t="str">
            <v>マルゴー第2級</v>
          </cell>
          <cell r="K1313">
            <v>750</v>
          </cell>
          <cell r="L1313" t="str">
            <v>９４点＋</v>
          </cell>
          <cell r="M1313">
            <v>56</v>
          </cell>
          <cell r="N1313">
            <v>132</v>
          </cell>
          <cell r="O1313">
            <v>350</v>
          </cell>
          <cell r="P1313">
            <v>7772.9679999999998</v>
          </cell>
          <cell r="Q1313">
            <v>93.75</v>
          </cell>
          <cell r="R1313">
            <v>8016.7179999999998</v>
          </cell>
          <cell r="S1313">
            <v>9671.4329411764702</v>
          </cell>
          <cell r="T1313">
            <v>19300</v>
          </cell>
          <cell r="U1313">
            <v>7202.33</v>
          </cell>
          <cell r="V1313">
            <v>8673.3294117647056</v>
          </cell>
          <cell r="W1313">
            <v>17300</v>
          </cell>
          <cell r="X1313">
            <v>17700</v>
          </cell>
        </row>
        <row r="1314">
          <cell r="B1314" t="str">
            <v>9R115309</v>
          </cell>
          <cell r="C1314" t="str">
            <v>完売</v>
          </cell>
          <cell r="D1314"/>
          <cell r="E1314">
            <v>0</v>
          </cell>
          <cell r="F1314" t="str">
            <v>Ch.ラベゴルス</v>
          </cell>
          <cell r="G1314">
            <v>2009</v>
          </cell>
          <cell r="H1314" t="str">
            <v>赤</v>
          </cell>
          <cell r="I1314"/>
          <cell r="J1314" t="str">
            <v>マルゴー ブルジョア</v>
          </cell>
          <cell r="K1314">
            <v>750</v>
          </cell>
          <cell r="L1314"/>
          <cell r="M1314">
            <v>15.9</v>
          </cell>
          <cell r="N1314">
            <v>132</v>
          </cell>
          <cell r="O1314">
            <v>350</v>
          </cell>
          <cell r="P1314">
            <v>2458.5952000000002</v>
          </cell>
          <cell r="Q1314">
            <v>93.75</v>
          </cell>
          <cell r="R1314">
            <v>2702.3452000000002</v>
          </cell>
          <cell r="S1314">
            <v>3419.229647058824</v>
          </cell>
          <cell r="T1314">
            <v>6800</v>
          </cell>
          <cell r="U1314">
            <v>2030.69</v>
          </cell>
          <cell r="V1314">
            <v>2589.0470588235294</v>
          </cell>
          <cell r="W1314">
            <v>5200</v>
          </cell>
          <cell r="X1314">
            <v>5800</v>
          </cell>
        </row>
        <row r="1315">
          <cell r="B1315" t="str">
            <v>9R113707</v>
          </cell>
          <cell r="C1315" t="str">
            <v>完売</v>
          </cell>
          <cell r="D1315"/>
          <cell r="E1315">
            <v>0</v>
          </cell>
          <cell r="F1315" t="str">
            <v>Ch.ラベゴルス・ゼデ</v>
          </cell>
          <cell r="G1315">
            <v>2007</v>
          </cell>
          <cell r="H1315" t="str">
            <v>赤</v>
          </cell>
          <cell r="I1315"/>
          <cell r="J1315" t="str">
            <v>マルゴー ブルジョア</v>
          </cell>
          <cell r="K1315">
            <v>750</v>
          </cell>
          <cell r="L1315"/>
          <cell r="M1315">
            <v>16.25</v>
          </cell>
          <cell r="N1315">
            <v>132</v>
          </cell>
          <cell r="O1315">
            <v>350</v>
          </cell>
          <cell r="P1315">
            <v>2504.98</v>
          </cell>
          <cell r="Q1315">
            <v>93.75</v>
          </cell>
          <cell r="R1315">
            <v>2748.73</v>
          </cell>
          <cell r="S1315">
            <v>3473.8</v>
          </cell>
          <cell r="T1315">
            <v>6900</v>
          </cell>
          <cell r="U1315">
            <v>2597.5</v>
          </cell>
          <cell r="V1315">
            <v>3255.8823529411766</v>
          </cell>
          <cell r="W1315">
            <v>6500</v>
          </cell>
          <cell r="X1315">
            <v>6300</v>
          </cell>
        </row>
        <row r="1316">
          <cell r="B1316" t="str">
            <v>9R112895</v>
          </cell>
          <cell r="C1316">
            <v>1</v>
          </cell>
          <cell r="D1316"/>
          <cell r="E1316">
            <v>1</v>
          </cell>
          <cell r="F1316" t="str">
            <v>Ch.ローザン・ガシー</v>
          </cell>
          <cell r="G1316" t="str">
            <v>1995</v>
          </cell>
          <cell r="H1316" t="str">
            <v>赤</v>
          </cell>
          <cell r="I1316"/>
          <cell r="J1316" t="str">
            <v>マルゴー第2級</v>
          </cell>
          <cell r="K1316">
            <v>750</v>
          </cell>
          <cell r="L1316"/>
          <cell r="M1316">
            <v>51.89</v>
          </cell>
          <cell r="N1316">
            <v>132</v>
          </cell>
          <cell r="O1316">
            <v>350</v>
          </cell>
          <cell r="P1316">
            <v>7228.2779200000004</v>
          </cell>
          <cell r="Q1316">
            <v>93.75</v>
          </cell>
          <cell r="R1316">
            <v>7472.0279200000004</v>
          </cell>
          <cell r="S1316">
            <v>9030.6210823529418</v>
          </cell>
          <cell r="T1316">
            <v>18100</v>
          </cell>
          <cell r="U1316">
            <v>7445.5</v>
          </cell>
          <cell r="V1316">
            <v>8959.4117647058829</v>
          </cell>
          <cell r="W1316">
            <v>17900</v>
          </cell>
          <cell r="X1316">
            <v>18600</v>
          </cell>
        </row>
        <row r="1317">
          <cell r="B1317" t="str">
            <v>9R112898</v>
          </cell>
          <cell r="C1317">
            <v>21</v>
          </cell>
          <cell r="D1317" t="str">
            <v>NEW</v>
          </cell>
          <cell r="E1317">
            <v>21</v>
          </cell>
          <cell r="F1317" t="str">
            <v>Ch.ローザン・ガシー</v>
          </cell>
          <cell r="G1317">
            <v>1998</v>
          </cell>
          <cell r="H1317" t="str">
            <v>赤</v>
          </cell>
          <cell r="I1317" t="str">
            <v/>
          </cell>
          <cell r="J1317" t="str">
            <v>マルゴー第2級</v>
          </cell>
          <cell r="K1317">
            <v>750</v>
          </cell>
          <cell r="L1317" t="str">
            <v xml:space="preserve">    </v>
          </cell>
          <cell r="M1317">
            <v>54</v>
          </cell>
          <cell r="N1317">
            <v>132</v>
          </cell>
          <cell r="O1317">
            <v>350</v>
          </cell>
          <cell r="P1317">
            <v>7507.9120000000003</v>
          </cell>
          <cell r="Q1317">
            <v>93.75</v>
          </cell>
          <cell r="R1317">
            <v>7751.6620000000003</v>
          </cell>
          <cell r="S1317">
            <v>9359.6023529411777</v>
          </cell>
          <cell r="T1317">
            <v>18700</v>
          </cell>
          <cell r="U1317">
            <v>7860.37</v>
          </cell>
          <cell r="V1317">
            <v>9447.4941176470584</v>
          </cell>
          <cell r="W1317">
            <v>18900</v>
          </cell>
          <cell r="X1317">
            <v>19900</v>
          </cell>
        </row>
        <row r="1318">
          <cell r="B1318" t="str">
            <v>9R112899</v>
          </cell>
          <cell r="C1318">
            <v>21</v>
          </cell>
          <cell r="D1318" t="str">
            <v>NEW</v>
          </cell>
          <cell r="E1318">
            <v>21</v>
          </cell>
          <cell r="F1318" t="str">
            <v>Ch.ローザン・ガシー</v>
          </cell>
          <cell r="G1318">
            <v>1999</v>
          </cell>
          <cell r="H1318" t="str">
            <v>赤</v>
          </cell>
          <cell r="I1318" t="str">
            <v/>
          </cell>
          <cell r="J1318" t="str">
            <v>マルゴー第2級</v>
          </cell>
          <cell r="K1318">
            <v>750</v>
          </cell>
          <cell r="L1318" t="str">
            <v xml:space="preserve">WA87    </v>
          </cell>
          <cell r="M1318">
            <v>55</v>
          </cell>
          <cell r="N1318">
            <v>132</v>
          </cell>
          <cell r="O1318">
            <v>350</v>
          </cell>
          <cell r="P1318">
            <v>7640.44</v>
          </cell>
          <cell r="Q1318">
            <v>93.75</v>
          </cell>
          <cell r="R1318">
            <v>7884.19</v>
          </cell>
          <cell r="S1318">
            <v>9515.5176470588231</v>
          </cell>
          <cell r="T1318">
            <v>19000</v>
          </cell>
          <cell r="U1318">
            <v>7990.91</v>
          </cell>
          <cell r="V1318">
            <v>9601.0705882352941</v>
          </cell>
          <cell r="W1318">
            <v>19200</v>
          </cell>
          <cell r="X1318">
            <v>20200</v>
          </cell>
        </row>
        <row r="1319">
          <cell r="B1319" t="str">
            <v>9R112815</v>
          </cell>
          <cell r="C1319">
            <v>10</v>
          </cell>
          <cell r="D1319"/>
          <cell r="E1319">
            <v>11</v>
          </cell>
          <cell r="F1319" t="str">
            <v>Ch.ローザン・ガシー</v>
          </cell>
          <cell r="G1319">
            <v>2015</v>
          </cell>
          <cell r="H1319" t="str">
            <v>赤</v>
          </cell>
          <cell r="I1319" t="str">
            <v/>
          </cell>
          <cell r="J1319" t="str">
            <v>マルゴー第2級</v>
          </cell>
          <cell r="K1319">
            <v>750</v>
          </cell>
          <cell r="L1319"/>
          <cell r="M1319">
            <v>40</v>
          </cell>
          <cell r="N1319">
            <v>132</v>
          </cell>
          <cell r="O1319">
            <v>350</v>
          </cell>
          <cell r="P1319">
            <v>5652.52</v>
          </cell>
          <cell r="Q1319">
            <v>93.75</v>
          </cell>
          <cell r="R1319">
            <v>5896.27</v>
          </cell>
          <cell r="S1319">
            <v>7176.7882352941187</v>
          </cell>
          <cell r="T1319">
            <v>14400</v>
          </cell>
          <cell r="U1319">
            <v>5763.75</v>
          </cell>
          <cell r="V1319">
            <v>6980.8823529411766</v>
          </cell>
          <cell r="W1319">
            <v>14000</v>
          </cell>
          <cell r="X1319">
            <v>15400</v>
          </cell>
        </row>
        <row r="1320">
          <cell r="B1320" t="str">
            <v>9R112816</v>
          </cell>
          <cell r="C1320" t="str">
            <v>完売</v>
          </cell>
          <cell r="D1320"/>
          <cell r="E1320">
            <v>0</v>
          </cell>
          <cell r="F1320" t="str">
            <v>Ch.ローザン・ガシー</v>
          </cell>
          <cell r="G1320">
            <v>2016</v>
          </cell>
          <cell r="H1320" t="str">
            <v>赤</v>
          </cell>
          <cell r="I1320"/>
          <cell r="J1320" t="str">
            <v>マルゴー第2級</v>
          </cell>
          <cell r="K1320">
            <v>750</v>
          </cell>
          <cell r="L1320"/>
          <cell r="M1320">
            <v>39</v>
          </cell>
          <cell r="N1320">
            <v>132</v>
          </cell>
          <cell r="O1320">
            <v>350</v>
          </cell>
          <cell r="P1320">
            <v>5519.9920000000002</v>
          </cell>
          <cell r="Q1320">
            <v>93.75</v>
          </cell>
          <cell r="R1320">
            <v>5763.7420000000002</v>
          </cell>
          <cell r="S1320">
            <v>7020.8729411764707</v>
          </cell>
          <cell r="T1320">
            <v>14000</v>
          </cell>
          <cell r="U1320">
            <v>5351</v>
          </cell>
          <cell r="V1320">
            <v>6495.2941176470586</v>
          </cell>
          <cell r="W1320">
            <v>13000</v>
          </cell>
          <cell r="X1320">
            <v>13300</v>
          </cell>
        </row>
        <row r="1321">
          <cell r="B1321" t="str">
            <v>9R112795</v>
          </cell>
          <cell r="C1321">
            <v>4</v>
          </cell>
          <cell r="D1321"/>
          <cell r="E1321">
            <v>4</v>
          </cell>
          <cell r="F1321" t="str">
            <v>Ch.ローザン･セグラ</v>
          </cell>
          <cell r="G1321">
            <v>1995</v>
          </cell>
          <cell r="H1321" t="str">
            <v>赤</v>
          </cell>
          <cell r="I1321" t="str">
            <v/>
          </cell>
          <cell r="J1321" t="str">
            <v>マルゴー第2級</v>
          </cell>
          <cell r="K1321">
            <v>750</v>
          </cell>
          <cell r="L1321"/>
          <cell r="M1321">
            <v>98</v>
          </cell>
          <cell r="N1321">
            <v>132</v>
          </cell>
          <cell r="O1321">
            <v>350</v>
          </cell>
          <cell r="P1321">
            <v>13339.144</v>
          </cell>
          <cell r="Q1321">
            <v>93.75</v>
          </cell>
          <cell r="R1321">
            <v>13582.894</v>
          </cell>
          <cell r="S1321">
            <v>16219.875294117648</v>
          </cell>
          <cell r="T1321">
            <v>32400</v>
          </cell>
          <cell r="U1321">
            <v>13549.4</v>
          </cell>
          <cell r="V1321">
            <v>16140.470588235294</v>
          </cell>
          <cell r="W1321">
            <v>32300</v>
          </cell>
          <cell r="X1321">
            <v>33400</v>
          </cell>
        </row>
        <row r="1322">
          <cell r="B1322" t="str">
            <v>9R112797</v>
          </cell>
          <cell r="C1322">
            <v>2</v>
          </cell>
          <cell r="D1322"/>
          <cell r="E1322">
            <v>4</v>
          </cell>
          <cell r="F1322" t="str">
            <v>Ch.ローザン･セグラ</v>
          </cell>
          <cell r="G1322" t="str">
            <v>1997</v>
          </cell>
          <cell r="H1322" t="str">
            <v>赤</v>
          </cell>
          <cell r="I1322"/>
          <cell r="J1322" t="str">
            <v>マルゴー第2級</v>
          </cell>
          <cell r="K1322">
            <v>750</v>
          </cell>
          <cell r="L1322"/>
          <cell r="M1322">
            <v>66.040000000000006</v>
          </cell>
          <cell r="N1322">
            <v>132</v>
          </cell>
          <cell r="O1322">
            <v>350</v>
          </cell>
          <cell r="P1322">
            <v>9103.5491200000015</v>
          </cell>
          <cell r="Q1322">
            <v>93.75</v>
          </cell>
          <cell r="R1322">
            <v>9347.2991200000015</v>
          </cell>
          <cell r="S1322">
            <v>11236.822494117649</v>
          </cell>
          <cell r="T1322">
            <v>22500</v>
          </cell>
          <cell r="U1322">
            <v>9260.9</v>
          </cell>
          <cell r="V1322">
            <v>11095.176470588236</v>
          </cell>
          <cell r="W1322">
            <v>22200</v>
          </cell>
          <cell r="X1322">
            <v>23100</v>
          </cell>
        </row>
        <row r="1323">
          <cell r="B1323" t="str">
            <v>9R112798</v>
          </cell>
          <cell r="C1323">
            <v>4</v>
          </cell>
          <cell r="D1323"/>
          <cell r="E1323">
            <v>7</v>
          </cell>
          <cell r="F1323" t="str">
            <v>Ch.ローザン･セグラ</v>
          </cell>
          <cell r="G1323" t="str">
            <v>1998</v>
          </cell>
          <cell r="H1323" t="str">
            <v>赤</v>
          </cell>
          <cell r="I1323" t="str">
            <v/>
          </cell>
          <cell r="J1323" t="str">
            <v>マルゴー第2級</v>
          </cell>
          <cell r="K1323">
            <v>750</v>
          </cell>
          <cell r="L1323" t="str">
            <v>WA92</v>
          </cell>
          <cell r="M1323">
            <v>107</v>
          </cell>
          <cell r="N1323">
            <v>132</v>
          </cell>
          <cell r="O1323">
            <v>350</v>
          </cell>
          <cell r="P1323">
            <v>14531.896000000001</v>
          </cell>
          <cell r="Q1323">
            <v>93.75</v>
          </cell>
          <cell r="R1323">
            <v>14775.646000000001</v>
          </cell>
          <cell r="S1323">
            <v>17623.11294117647</v>
          </cell>
          <cell r="T1323">
            <v>35200</v>
          </cell>
          <cell r="U1323">
            <v>14519.58</v>
          </cell>
          <cell r="V1323">
            <v>17281.858823529412</v>
          </cell>
          <cell r="W1323">
            <v>34600</v>
          </cell>
          <cell r="X1323">
            <v>37300</v>
          </cell>
        </row>
        <row r="1324">
          <cell r="B1324" t="str">
            <v>9R112700</v>
          </cell>
          <cell r="C1324" t="str">
            <v>完売</v>
          </cell>
          <cell r="D1324"/>
          <cell r="E1324">
            <v>0</v>
          </cell>
          <cell r="F1324" t="str">
            <v>Ch.ローザン･セグラ</v>
          </cell>
          <cell r="G1324">
            <v>2000</v>
          </cell>
          <cell r="H1324" t="str">
            <v>赤</v>
          </cell>
          <cell r="I1324"/>
          <cell r="J1324" t="str">
            <v>マルゴー第2級</v>
          </cell>
          <cell r="K1324">
            <v>750</v>
          </cell>
          <cell r="L1324" t="str">
            <v>９０点</v>
          </cell>
          <cell r="M1324">
            <v>115</v>
          </cell>
          <cell r="N1324">
            <v>132</v>
          </cell>
          <cell r="O1324">
            <v>350</v>
          </cell>
          <cell r="P1324">
            <v>15592.12</v>
          </cell>
          <cell r="Q1324">
            <v>93.75</v>
          </cell>
          <cell r="R1324">
            <v>15835.87</v>
          </cell>
          <cell r="S1324">
            <v>18870.435294117648</v>
          </cell>
          <cell r="T1324">
            <v>37700</v>
          </cell>
          <cell r="U1324">
            <v>14631</v>
          </cell>
          <cell r="V1324">
            <v>17412.941176470587</v>
          </cell>
          <cell r="W1324">
            <v>34800</v>
          </cell>
          <cell r="X1324">
            <v>35000</v>
          </cell>
        </row>
        <row r="1325">
          <cell r="B1325" t="str">
            <v>9R112701</v>
          </cell>
          <cell r="C1325">
            <v>7</v>
          </cell>
          <cell r="D1325"/>
          <cell r="E1325">
            <v>7</v>
          </cell>
          <cell r="F1325" t="str">
            <v>Ch.ローザン･セグラ</v>
          </cell>
          <cell r="G1325">
            <v>2001</v>
          </cell>
          <cell r="H1325" t="str">
            <v>赤</v>
          </cell>
          <cell r="I1325" t="str">
            <v/>
          </cell>
          <cell r="J1325" t="str">
            <v>マルゴー第2級</v>
          </cell>
          <cell r="K1325">
            <v>750</v>
          </cell>
          <cell r="L1325"/>
          <cell r="M1325">
            <v>86</v>
          </cell>
          <cell r="N1325">
            <v>132</v>
          </cell>
          <cell r="O1325">
            <v>350</v>
          </cell>
          <cell r="P1325">
            <v>11748.808000000001</v>
          </cell>
          <cell r="Q1325">
            <v>93.75</v>
          </cell>
          <cell r="R1325">
            <v>11992.558000000001</v>
          </cell>
          <cell r="S1325">
            <v>14348.891764705884</v>
          </cell>
          <cell r="T1325">
            <v>28700</v>
          </cell>
          <cell r="U1325">
            <v>11979.88</v>
          </cell>
          <cell r="V1325">
            <v>14293.976470588235</v>
          </cell>
          <cell r="W1325">
            <v>28600</v>
          </cell>
          <cell r="X1325">
            <v>29300</v>
          </cell>
        </row>
        <row r="1326">
          <cell r="B1326" t="str">
            <v>9R112709</v>
          </cell>
          <cell r="C1326">
            <v>3</v>
          </cell>
          <cell r="D1326"/>
          <cell r="E1326">
            <v>3</v>
          </cell>
          <cell r="F1326" t="str">
            <v>Ch.ローザン･セグラ</v>
          </cell>
          <cell r="G1326">
            <v>2009</v>
          </cell>
          <cell r="H1326" t="str">
            <v>赤</v>
          </cell>
          <cell r="I1326" t="str">
            <v/>
          </cell>
          <cell r="J1326" t="str">
            <v>マルゴー第2級</v>
          </cell>
          <cell r="K1326">
            <v>750</v>
          </cell>
          <cell r="L1326"/>
          <cell r="M1326">
            <v>136</v>
          </cell>
          <cell r="N1326">
            <v>132</v>
          </cell>
          <cell r="O1326">
            <v>350</v>
          </cell>
          <cell r="P1326">
            <v>18375.207999999999</v>
          </cell>
          <cell r="Q1326">
            <v>93.75</v>
          </cell>
          <cell r="R1326">
            <v>18618.957999999999</v>
          </cell>
          <cell r="S1326">
            <v>22144.656470588234</v>
          </cell>
          <cell r="T1326">
            <v>44300</v>
          </cell>
          <cell r="U1326">
            <v>18519.330000000002</v>
          </cell>
          <cell r="V1326">
            <v>21987.447058823531</v>
          </cell>
          <cell r="W1326">
            <v>44000</v>
          </cell>
          <cell r="X1326">
            <v>45200</v>
          </cell>
        </row>
        <row r="1327">
          <cell r="B1327" t="str">
            <v>9R112713</v>
          </cell>
          <cell r="C1327" t="str">
            <v>完売</v>
          </cell>
          <cell r="D1327"/>
          <cell r="E1327">
            <v>0</v>
          </cell>
          <cell r="F1327" t="str">
            <v>Ch.ローザン･セグラ</v>
          </cell>
          <cell r="G1327">
            <v>2013</v>
          </cell>
          <cell r="H1327" t="str">
            <v>赤</v>
          </cell>
          <cell r="I1327"/>
          <cell r="J1327" t="str">
            <v>マルゴー第2級</v>
          </cell>
          <cell r="K1327">
            <v>750</v>
          </cell>
          <cell r="L1327" t="str">
            <v>87点</v>
          </cell>
          <cell r="M1327">
            <v>51.05</v>
          </cell>
          <cell r="N1327">
            <v>132</v>
          </cell>
          <cell r="O1327">
            <v>350</v>
          </cell>
          <cell r="P1327">
            <v>7116.9543999999996</v>
          </cell>
          <cell r="Q1327">
            <v>93.75</v>
          </cell>
          <cell r="R1327">
            <v>7360.7043999999996</v>
          </cell>
          <cell r="S1327">
            <v>8899.6522352941174</v>
          </cell>
          <cell r="T1327">
            <v>17800</v>
          </cell>
          <cell r="U1327">
            <v>7011.16</v>
          </cell>
          <cell r="V1327">
            <v>8448.4235294117643</v>
          </cell>
          <cell r="W1327">
            <v>16900</v>
          </cell>
          <cell r="X1327">
            <v>18500</v>
          </cell>
        </row>
        <row r="1328">
          <cell r="B1328" t="str">
            <v>9R112714</v>
          </cell>
          <cell r="C1328" t="str">
            <v>完売</v>
          </cell>
          <cell r="D1328"/>
          <cell r="E1328">
            <v>4</v>
          </cell>
          <cell r="F1328" t="str">
            <v>Ch.ローザン･セグラ</v>
          </cell>
          <cell r="G1328">
            <v>2014</v>
          </cell>
          <cell r="H1328" t="str">
            <v>赤</v>
          </cell>
          <cell r="I1328" t="str">
            <v/>
          </cell>
          <cell r="J1328" t="str">
            <v>マルゴー第2級</v>
          </cell>
          <cell r="K1328">
            <v>750</v>
          </cell>
          <cell r="L1328" t="str">
            <v>WA92</v>
          </cell>
          <cell r="M1328">
            <v>53.900000000000006</v>
          </cell>
          <cell r="N1328">
            <v>132</v>
          </cell>
          <cell r="O1328">
            <v>350</v>
          </cell>
          <cell r="P1328">
            <v>7494.659200000001</v>
          </cell>
          <cell r="Q1328">
            <v>93.75</v>
          </cell>
          <cell r="R1328">
            <v>7738.409200000001</v>
          </cell>
          <cell r="S1328">
            <v>9344.0108235294138</v>
          </cell>
          <cell r="T1328">
            <v>18700</v>
          </cell>
          <cell r="U1328">
            <v>7577.75</v>
          </cell>
          <cell r="V1328">
            <v>9115</v>
          </cell>
          <cell r="W1328">
            <v>18200</v>
          </cell>
          <cell r="X1328">
            <v>20000</v>
          </cell>
        </row>
        <row r="1329">
          <cell r="B1329" t="str">
            <v>9R112715</v>
          </cell>
          <cell r="C1329">
            <v>14</v>
          </cell>
          <cell r="D1329"/>
          <cell r="E1329">
            <v>15</v>
          </cell>
          <cell r="F1329" t="str">
            <v>Ch.ローザン･セグラ</v>
          </cell>
          <cell r="G1329">
            <v>2015</v>
          </cell>
          <cell r="H1329" t="str">
            <v>赤</v>
          </cell>
          <cell r="I1329"/>
          <cell r="J1329" t="str">
            <v>マルゴー第2級</v>
          </cell>
          <cell r="K1329">
            <v>750</v>
          </cell>
          <cell r="L1329" t="str">
            <v>WA97</v>
          </cell>
          <cell r="M1329">
            <v>91.4</v>
          </cell>
          <cell r="N1329">
            <v>132</v>
          </cell>
          <cell r="O1329">
            <v>350</v>
          </cell>
          <cell r="P1329">
            <v>12464.459200000001</v>
          </cell>
          <cell r="Q1329">
            <v>93.75</v>
          </cell>
          <cell r="R1329">
            <v>12708.209200000001</v>
          </cell>
          <cell r="S1329">
            <v>15190.834352941178</v>
          </cell>
          <cell r="T1329">
            <v>30400</v>
          </cell>
          <cell r="U1329">
            <v>12435.55</v>
          </cell>
          <cell r="V1329">
            <v>14830.058823529411</v>
          </cell>
          <cell r="W1329">
            <v>29700</v>
          </cell>
          <cell r="X1329">
            <v>31900</v>
          </cell>
        </row>
        <row r="1330">
          <cell r="B1330" t="str">
            <v>9R112716</v>
          </cell>
          <cell r="C1330" t="str">
            <v>完売</v>
          </cell>
          <cell r="D1330"/>
          <cell r="E1330">
            <v>0</v>
          </cell>
          <cell r="F1330" t="str">
            <v>Ch.ローザン･セグラ</v>
          </cell>
          <cell r="G1330">
            <v>2016</v>
          </cell>
          <cell r="H1330" t="str">
            <v>赤</v>
          </cell>
          <cell r="I1330"/>
          <cell r="J1330" t="str">
            <v>マルゴー第2級</v>
          </cell>
          <cell r="K1330">
            <v>750</v>
          </cell>
          <cell r="L1330" t="str">
            <v>92-95点</v>
          </cell>
          <cell r="M1330">
            <v>70</v>
          </cell>
          <cell r="N1330">
            <v>132</v>
          </cell>
          <cell r="O1330">
            <v>350</v>
          </cell>
          <cell r="P1330">
            <v>9628.36</v>
          </cell>
          <cell r="Q1330">
            <v>93.75</v>
          </cell>
          <cell r="R1330">
            <v>9872.11</v>
          </cell>
          <cell r="S1330">
            <v>11854.24705882353</v>
          </cell>
          <cell r="T1330">
            <v>23700</v>
          </cell>
          <cell r="U1330">
            <v>9164.25</v>
          </cell>
          <cell r="V1330">
            <v>10981.470588235294</v>
          </cell>
          <cell r="W1330">
            <v>22000</v>
          </cell>
          <cell r="X1330">
            <v>22400</v>
          </cell>
        </row>
        <row r="1331">
          <cell r="B1331" t="str">
            <v>9R115617</v>
          </cell>
          <cell r="C1331" t="str">
            <v>完売</v>
          </cell>
          <cell r="D1331"/>
          <cell r="E1331">
            <v>0</v>
          </cell>
          <cell r="F1331" t="str">
            <v>Ch.ローザン･セグラ【ハーフ】</v>
          </cell>
          <cell r="G1331">
            <v>2017</v>
          </cell>
          <cell r="H1331" t="str">
            <v>赤</v>
          </cell>
          <cell r="I1331"/>
          <cell r="J1331" t="str">
            <v>マルゴー第2級</v>
          </cell>
          <cell r="K1331">
            <v>375</v>
          </cell>
          <cell r="L1331" t="str">
            <v>WA93-95+</v>
          </cell>
          <cell r="M1331">
            <v>28.6</v>
          </cell>
          <cell r="N1331">
            <v>132</v>
          </cell>
          <cell r="O1331">
            <v>175</v>
          </cell>
          <cell r="P1331">
            <v>3966.0008000000003</v>
          </cell>
          <cell r="Q1331">
            <v>46.875</v>
          </cell>
          <cell r="R1331">
            <v>4132.8757999999998</v>
          </cell>
          <cell r="S1331">
            <v>5102.2068235294118</v>
          </cell>
          <cell r="T1331">
            <v>10200</v>
          </cell>
          <cell r="U1331">
            <v>4239.75</v>
          </cell>
          <cell r="V1331">
            <v>5187.9411764705883</v>
          </cell>
          <cell r="W1331">
            <v>10400</v>
          </cell>
          <cell r="X1331">
            <v>10300</v>
          </cell>
        </row>
        <row r="1332">
          <cell r="B1332" t="str">
            <v>9R110114</v>
          </cell>
          <cell r="C1332" t="str">
            <v>完売</v>
          </cell>
          <cell r="D1332"/>
          <cell r="E1332">
            <v>0</v>
          </cell>
          <cell r="F1332" t="str">
            <v>アルテ・レゴ・ド・パルメ</v>
          </cell>
          <cell r="G1332">
            <v>2014</v>
          </cell>
          <cell r="H1332" t="str">
            <v>赤</v>
          </cell>
          <cell r="I1332" t="str">
            <v>パルメ(３級）</v>
          </cell>
          <cell r="J1332" t="str">
            <v>マルゴー</v>
          </cell>
          <cell r="K1332">
            <v>750</v>
          </cell>
          <cell r="L1332" t="str">
            <v>90-92点</v>
          </cell>
          <cell r="M1332">
            <v>49</v>
          </cell>
          <cell r="N1332">
            <v>132</v>
          </cell>
          <cell r="O1332">
            <v>350</v>
          </cell>
          <cell r="P1332">
            <v>6845.2719999999999</v>
          </cell>
          <cell r="Q1332">
            <v>93.75</v>
          </cell>
          <cell r="R1332">
            <v>7089.0219999999999</v>
          </cell>
          <cell r="S1332">
            <v>8580.0258823529421</v>
          </cell>
          <cell r="T1332">
            <v>17200</v>
          </cell>
          <cell r="U1332">
            <v>6493</v>
          </cell>
          <cell r="V1332">
            <v>7838.8235294117649</v>
          </cell>
          <cell r="W1332">
            <v>15700</v>
          </cell>
          <cell r="X1332">
            <v>16000</v>
          </cell>
        </row>
        <row r="1333">
          <cell r="B1333" t="str">
            <v>9R115509</v>
          </cell>
          <cell r="C1333" t="str">
            <v>完売</v>
          </cell>
          <cell r="D1333"/>
          <cell r="E1333">
            <v>0</v>
          </cell>
          <cell r="F1333" t="str">
            <v>コンフィデンス・ド・プリューレ・リシーヌ</v>
          </cell>
          <cell r="G1333">
            <v>2009</v>
          </cell>
          <cell r="H1333" t="str">
            <v>赤</v>
          </cell>
          <cell r="I1333" t="str">
            <v>プリューレ・リシーヌ(4級）</v>
          </cell>
          <cell r="J1333" t="str">
            <v>マルゴー</v>
          </cell>
          <cell r="K1333">
            <v>750</v>
          </cell>
          <cell r="L1333" t="str">
            <v>セカンドラベル</v>
          </cell>
          <cell r="M1333">
            <v>14.25</v>
          </cell>
          <cell r="N1333">
            <v>132</v>
          </cell>
          <cell r="O1333">
            <v>350</v>
          </cell>
          <cell r="P1333">
            <v>2239.924</v>
          </cell>
          <cell r="Q1333">
            <v>93.75</v>
          </cell>
          <cell r="R1333">
            <v>2483.674</v>
          </cell>
          <cell r="S1333">
            <v>3161.9694117647059</v>
          </cell>
          <cell r="T1333">
            <v>6300</v>
          </cell>
          <cell r="U1333">
            <v>0</v>
          </cell>
          <cell r="V1333">
            <v>200</v>
          </cell>
          <cell r="W1333">
            <v>400</v>
          </cell>
          <cell r="X1333">
            <v>4700</v>
          </cell>
        </row>
        <row r="1334">
          <cell r="B1334" t="str">
            <v>9R114905</v>
          </cell>
          <cell r="C1334" t="str">
            <v>完売</v>
          </cell>
          <cell r="D1334"/>
          <cell r="E1334">
            <v>0</v>
          </cell>
          <cell r="F1334" t="str">
            <v>シュヴァリエ・ド・ラスコンブ</v>
          </cell>
          <cell r="G1334">
            <v>2005</v>
          </cell>
          <cell r="H1334" t="str">
            <v>赤</v>
          </cell>
          <cell r="I1334" t="str">
            <v>ラスコンブ(2級）</v>
          </cell>
          <cell r="J1334" t="str">
            <v>マルゴー</v>
          </cell>
          <cell r="K1334">
            <v>750</v>
          </cell>
          <cell r="L1334" t="str">
            <v>セカンドラベル</v>
          </cell>
          <cell r="M1334">
            <v>18</v>
          </cell>
          <cell r="N1334">
            <v>132</v>
          </cell>
          <cell r="O1334">
            <v>350</v>
          </cell>
          <cell r="P1334">
            <v>2736.904</v>
          </cell>
          <cell r="Q1334">
            <v>93.75</v>
          </cell>
          <cell r="R1334">
            <v>2980.654</v>
          </cell>
          <cell r="S1334">
            <v>3746.6517647058822</v>
          </cell>
          <cell r="T1334">
            <v>7500</v>
          </cell>
          <cell r="U1334">
            <v>0</v>
          </cell>
          <cell r="V1334">
            <v>200</v>
          </cell>
          <cell r="W1334">
            <v>400</v>
          </cell>
          <cell r="X1334">
            <v>6500</v>
          </cell>
        </row>
        <row r="1335">
          <cell r="B1335" t="str">
            <v>9R110202</v>
          </cell>
          <cell r="C1335" t="str">
            <v>完売</v>
          </cell>
          <cell r="D1335"/>
          <cell r="E1335">
            <v>0</v>
          </cell>
          <cell r="F1335" t="str">
            <v>スゴン・ド・デュルフォール</v>
          </cell>
          <cell r="G1335">
            <v>2002</v>
          </cell>
          <cell r="H1335" t="str">
            <v>赤</v>
          </cell>
          <cell r="I1335" t="str">
            <v>ﾃﾞｭﾙﾌｫｰﾙ・ｳﾞｨｳﾞｧﾝ(2級）</v>
          </cell>
          <cell r="J1335" t="str">
            <v>マルゴー</v>
          </cell>
          <cell r="K1335">
            <v>750</v>
          </cell>
          <cell r="L1335" t="str">
            <v>セカンドラベル</v>
          </cell>
          <cell r="M1335">
            <v>8.75</v>
          </cell>
          <cell r="N1335">
            <v>132</v>
          </cell>
          <cell r="O1335">
            <v>350</v>
          </cell>
          <cell r="P1335">
            <v>1511.02</v>
          </cell>
          <cell r="Q1335">
            <v>93.75</v>
          </cell>
          <cell r="R1335">
            <v>1754.77</v>
          </cell>
          <cell r="S1335">
            <v>2304.4352941176471</v>
          </cell>
          <cell r="T1335">
            <v>4600</v>
          </cell>
          <cell r="U1335">
            <v>0</v>
          </cell>
          <cell r="V1335">
            <v>200</v>
          </cell>
          <cell r="W1335">
            <v>400</v>
          </cell>
          <cell r="X1335">
            <v>4300</v>
          </cell>
        </row>
        <row r="1336">
          <cell r="B1336" t="str">
            <v>9R140396</v>
          </cell>
          <cell r="C1336" t="str">
            <v>完売</v>
          </cell>
          <cell r="D1336"/>
          <cell r="E1336">
            <v>6</v>
          </cell>
          <cell r="F1336" t="str">
            <v>ドメーヌ・ド・モーカイユ</v>
          </cell>
          <cell r="G1336">
            <v>1996</v>
          </cell>
          <cell r="H1336" t="str">
            <v>赤</v>
          </cell>
          <cell r="I1336"/>
          <cell r="J1336" t="str">
            <v>マルゴー</v>
          </cell>
          <cell r="K1336">
            <v>750</v>
          </cell>
          <cell r="L1336"/>
          <cell r="M1336">
            <v>22.87</v>
          </cell>
          <cell r="N1336">
            <v>132</v>
          </cell>
          <cell r="O1336">
            <v>350</v>
          </cell>
          <cell r="P1336">
            <v>3382.3153600000001</v>
          </cell>
          <cell r="Q1336">
            <v>93.75</v>
          </cell>
          <cell r="R1336">
            <v>3626.0653600000001</v>
          </cell>
          <cell r="S1336">
            <v>4505.9592470588241</v>
          </cell>
          <cell r="T1336">
            <v>9000</v>
          </cell>
          <cell r="U1336">
            <v>3814.33</v>
          </cell>
          <cell r="V1336">
            <v>4687.447058823529</v>
          </cell>
          <cell r="W1336">
            <v>9400</v>
          </cell>
          <cell r="X1336">
            <v>9600</v>
          </cell>
        </row>
        <row r="1337">
          <cell r="B1337" t="str">
            <v>9R110410</v>
          </cell>
          <cell r="C1337" t="str">
            <v>完売</v>
          </cell>
          <cell r="D1337"/>
          <cell r="E1337">
            <v>0</v>
          </cell>
          <cell r="F1337" t="str">
            <v>パヴィヨン・ルージュ・ド・Ch.マルゴー</v>
          </cell>
          <cell r="G1337">
            <v>2010</v>
          </cell>
          <cell r="H1337" t="str">
            <v>赤</v>
          </cell>
          <cell r="I1337" t="str">
            <v>Ch.マルゴー(１級）</v>
          </cell>
          <cell r="J1337" t="str">
            <v>マルゴー</v>
          </cell>
          <cell r="K1337">
            <v>750</v>
          </cell>
          <cell r="L1337" t="str">
            <v>セカンドラベル ９４点</v>
          </cell>
          <cell r="M1337">
            <v>170</v>
          </cell>
          <cell r="N1337">
            <v>132</v>
          </cell>
          <cell r="O1337">
            <v>350</v>
          </cell>
          <cell r="P1337">
            <v>22881.16</v>
          </cell>
          <cell r="Q1337">
            <v>93.75</v>
          </cell>
          <cell r="R1337">
            <v>23124.91</v>
          </cell>
          <cell r="S1337">
            <v>27445.776470588236</v>
          </cell>
          <cell r="T1337">
            <v>54900</v>
          </cell>
          <cell r="U1337">
            <v>23024.5</v>
          </cell>
          <cell r="V1337">
            <v>27287.647058823532</v>
          </cell>
          <cell r="W1337">
            <v>54600</v>
          </cell>
          <cell r="X1337">
            <v>52300</v>
          </cell>
        </row>
        <row r="1338">
          <cell r="B1338" t="str">
            <v>9R110414</v>
          </cell>
          <cell r="C1338">
            <v>11</v>
          </cell>
          <cell r="D1338"/>
          <cell r="E1338">
            <v>11</v>
          </cell>
          <cell r="F1338" t="str">
            <v>パヴィヨン・ルージュ・ド・Ch.マルゴー</v>
          </cell>
          <cell r="G1338">
            <v>2014</v>
          </cell>
          <cell r="H1338" t="str">
            <v>赤</v>
          </cell>
          <cell r="I1338" t="str">
            <v>Ch.マルゴー(１級）</v>
          </cell>
          <cell r="J1338" t="str">
            <v>マルゴー</v>
          </cell>
          <cell r="K1338">
            <v>750</v>
          </cell>
          <cell r="L1338" t="str">
            <v>セカンドラベル ９４点</v>
          </cell>
          <cell r="M1338">
            <v>165</v>
          </cell>
          <cell r="N1338">
            <v>132</v>
          </cell>
          <cell r="O1338">
            <v>350</v>
          </cell>
          <cell r="P1338">
            <v>22218.52</v>
          </cell>
          <cell r="Q1338">
            <v>93.75</v>
          </cell>
          <cell r="R1338">
            <v>22462.27</v>
          </cell>
          <cell r="S1338">
            <v>26666.2</v>
          </cell>
          <cell r="T1338">
            <v>53300</v>
          </cell>
          <cell r="U1338">
            <v>22608.27</v>
          </cell>
          <cell r="V1338">
            <v>26797.964705882354</v>
          </cell>
          <cell r="W1338">
            <v>53600</v>
          </cell>
          <cell r="X1338">
            <v>53700</v>
          </cell>
        </row>
        <row r="1339">
          <cell r="B1339" t="str">
            <v>9R110417</v>
          </cell>
          <cell r="C1339">
            <v>12</v>
          </cell>
          <cell r="D1339"/>
          <cell r="E1339">
            <v>12</v>
          </cell>
          <cell r="F1339" t="str">
            <v>パヴィヨン・ルージュ・ド・Ch.マルゴー</v>
          </cell>
          <cell r="G1339" t="str">
            <v>2017</v>
          </cell>
          <cell r="H1339" t="str">
            <v>赤</v>
          </cell>
          <cell r="I1339" t="str">
            <v>Ch.マルゴー(１級）</v>
          </cell>
          <cell r="J1339" t="str">
            <v>マルゴー</v>
          </cell>
          <cell r="K1339">
            <v>750</v>
          </cell>
          <cell r="L1339" t="str">
            <v>WA92</v>
          </cell>
          <cell r="M1339">
            <v>154</v>
          </cell>
          <cell r="N1339">
            <v>132</v>
          </cell>
          <cell r="O1339">
            <v>350</v>
          </cell>
          <cell r="P1339">
            <v>20760.712</v>
          </cell>
          <cell r="Q1339">
            <v>93.75</v>
          </cell>
          <cell r="R1339">
            <v>21004.462</v>
          </cell>
          <cell r="S1339">
            <v>24951.131764705882</v>
          </cell>
          <cell r="T1339">
            <v>49900</v>
          </cell>
          <cell r="U1339">
            <v>20659.25</v>
          </cell>
          <cell r="V1339">
            <v>24505</v>
          </cell>
          <cell r="W1339">
            <v>49000</v>
          </cell>
          <cell r="X1339">
            <v>52300</v>
          </cell>
        </row>
        <row r="1340">
          <cell r="B1340" t="str">
            <v>9R110513</v>
          </cell>
          <cell r="C1340" t="str">
            <v>完売</v>
          </cell>
          <cell r="D1340"/>
          <cell r="E1340">
            <v>0</v>
          </cell>
          <cell r="F1340" t="str">
            <v>バロン・ド・ブラーヌ</v>
          </cell>
          <cell r="G1340">
            <v>2013</v>
          </cell>
          <cell r="H1340" t="str">
            <v>赤</v>
          </cell>
          <cell r="I1340" t="str">
            <v>ブラーヌ・カントナック(２級）</v>
          </cell>
          <cell r="J1340" t="str">
            <v>マルゴー</v>
          </cell>
          <cell r="K1340">
            <v>750</v>
          </cell>
          <cell r="L1340" t="str">
            <v>セカンドラベル</v>
          </cell>
          <cell r="M1340">
            <v>14.1</v>
          </cell>
          <cell r="N1340">
            <v>132</v>
          </cell>
          <cell r="O1340">
            <v>350</v>
          </cell>
          <cell r="P1340">
            <v>2220.0447999999997</v>
          </cell>
          <cell r="Q1340">
            <v>93.75</v>
          </cell>
          <cell r="R1340">
            <v>2463.7947999999997</v>
          </cell>
          <cell r="S1340">
            <v>3138.5821176470586</v>
          </cell>
          <cell r="T1340">
            <v>6300</v>
          </cell>
          <cell r="U1340">
            <v>2204.12</v>
          </cell>
          <cell r="V1340">
            <v>2793.0823529411764</v>
          </cell>
          <cell r="W1340">
            <v>5600</v>
          </cell>
          <cell r="X1340">
            <v>6700</v>
          </cell>
        </row>
        <row r="1341">
          <cell r="B1341" t="str">
            <v>9R110614</v>
          </cell>
          <cell r="C1341" t="str">
            <v>完売</v>
          </cell>
          <cell r="D1341"/>
          <cell r="E1341">
            <v>0</v>
          </cell>
          <cell r="F1341" t="str">
            <v>ブラソン・ディッサン</v>
          </cell>
          <cell r="G1341">
            <v>2014</v>
          </cell>
          <cell r="H1341" t="str">
            <v>赤</v>
          </cell>
          <cell r="I1341" t="str">
            <v>ディッサン(３級）</v>
          </cell>
          <cell r="J1341" t="str">
            <v>マルゴー</v>
          </cell>
          <cell r="K1341">
            <v>750</v>
          </cell>
          <cell r="L1341"/>
          <cell r="M1341">
            <v>14.8</v>
          </cell>
          <cell r="N1341">
            <v>132</v>
          </cell>
          <cell r="O1341">
            <v>350</v>
          </cell>
          <cell r="P1341">
            <v>2312.8144000000002</v>
          </cell>
          <cell r="Q1341">
            <v>93.75</v>
          </cell>
          <cell r="R1341">
            <v>2556.5644000000002</v>
          </cell>
          <cell r="S1341">
            <v>3247.7228235294119</v>
          </cell>
          <cell r="T1341">
            <v>6500</v>
          </cell>
          <cell r="U1341">
            <v>2346.5</v>
          </cell>
          <cell r="V1341">
            <v>2960.5882352941176</v>
          </cell>
          <cell r="W1341">
            <v>5900</v>
          </cell>
          <cell r="X1341">
            <v>6100</v>
          </cell>
        </row>
        <row r="1342">
          <cell r="B1342" t="str">
            <v>9R117409</v>
          </cell>
          <cell r="C1342" t="str">
            <v>完売</v>
          </cell>
          <cell r="D1342"/>
          <cell r="E1342">
            <v>0</v>
          </cell>
          <cell r="F1342" t="str">
            <v>ブリオ・ド・カントナック・ブラウン</v>
          </cell>
          <cell r="G1342">
            <v>2009</v>
          </cell>
          <cell r="H1342" t="str">
            <v>赤</v>
          </cell>
          <cell r="I1342" t="str">
            <v>カントナック・ブラウン(３級）</v>
          </cell>
          <cell r="J1342" t="str">
            <v>マルゴー</v>
          </cell>
          <cell r="K1342">
            <v>750</v>
          </cell>
          <cell r="L1342"/>
          <cell r="M1342">
            <v>18.5</v>
          </cell>
          <cell r="N1342">
            <v>132</v>
          </cell>
          <cell r="O1342">
            <v>350</v>
          </cell>
          <cell r="P1342">
            <v>2803.1680000000001</v>
          </cell>
          <cell r="Q1342">
            <v>93.75</v>
          </cell>
          <cell r="R1342">
            <v>3046.9180000000001</v>
          </cell>
          <cell r="S1342">
            <v>3824.6094117647062</v>
          </cell>
          <cell r="T1342">
            <v>7600</v>
          </cell>
          <cell r="U1342">
            <v>2880</v>
          </cell>
          <cell r="V1342">
            <v>3588.2352941176473</v>
          </cell>
          <cell r="W1342">
            <v>7200</v>
          </cell>
          <cell r="X1342">
            <v>7000</v>
          </cell>
        </row>
        <row r="1343">
          <cell r="B1343" t="str">
            <v>9R117316</v>
          </cell>
          <cell r="C1343" t="str">
            <v>完売</v>
          </cell>
          <cell r="D1343"/>
          <cell r="E1343">
            <v>0</v>
          </cell>
          <cell r="F1343" t="str">
            <v>マルゴー・ド・ブラーヌ</v>
          </cell>
          <cell r="G1343">
            <v>2016</v>
          </cell>
          <cell r="H1343" t="str">
            <v>赤</v>
          </cell>
          <cell r="I1343" t="str">
            <v>ブラーヌ・カントナック(２級）</v>
          </cell>
          <cell r="J1343" t="str">
            <v>マルゴー</v>
          </cell>
          <cell r="K1343">
            <v>750</v>
          </cell>
          <cell r="L1343"/>
          <cell r="M1343">
            <v>14.4</v>
          </cell>
          <cell r="N1343">
            <v>132</v>
          </cell>
          <cell r="O1343">
            <v>350</v>
          </cell>
          <cell r="P1343">
            <v>2259.8032000000003</v>
          </cell>
          <cell r="Q1343">
            <v>93.75</v>
          </cell>
          <cell r="R1343">
            <v>2503.5532000000003</v>
          </cell>
          <cell r="S1343">
            <v>3185.3567058823533</v>
          </cell>
          <cell r="T1343">
            <v>6400</v>
          </cell>
          <cell r="U1343">
            <v>2077.3200000000002</v>
          </cell>
          <cell r="V1343">
            <v>2643.9058823529413</v>
          </cell>
          <cell r="W1343">
            <v>5300</v>
          </cell>
          <cell r="X1343">
            <v>5800</v>
          </cell>
        </row>
        <row r="1344">
          <cell r="B1344" t="str">
            <v>9R110701</v>
          </cell>
          <cell r="C1344" t="e">
            <v>#N/A</v>
          </cell>
          <cell r="D1344"/>
          <cell r="E1344" t="e">
            <v>#N/A</v>
          </cell>
          <cell r="F1344" t="str">
            <v>ラ・シレーヌ・ド・ジスクール</v>
          </cell>
          <cell r="G1344">
            <v>2001</v>
          </cell>
          <cell r="H1344" t="str">
            <v>赤</v>
          </cell>
          <cell r="I1344" t="str">
            <v>ジスクール(３級）</v>
          </cell>
          <cell r="J1344" t="str">
            <v>マルゴー</v>
          </cell>
          <cell r="K1344">
            <v>750</v>
          </cell>
          <cell r="L1344" t="str">
            <v>セカンドラベル</v>
          </cell>
          <cell r="M1344">
            <v>8.5</v>
          </cell>
          <cell r="N1344">
            <v>132</v>
          </cell>
          <cell r="O1344">
            <v>350</v>
          </cell>
          <cell r="P1344">
            <v>1477.8879999999999</v>
          </cell>
          <cell r="Q1344">
            <v>93.75</v>
          </cell>
          <cell r="R1344">
            <v>1721.6379999999999</v>
          </cell>
          <cell r="S1344">
            <v>2265.4564705882353</v>
          </cell>
          <cell r="T1344">
            <v>4500</v>
          </cell>
          <cell r="U1344" t="e">
            <v>#N/A</v>
          </cell>
          <cell r="V1344" t="e">
            <v>#N/A</v>
          </cell>
          <cell r="W1344" t="e">
            <v>#N/A</v>
          </cell>
          <cell r="X1344">
            <v>4200</v>
          </cell>
        </row>
        <row r="1345">
          <cell r="B1345" t="str">
            <v>9R110711</v>
          </cell>
          <cell r="C1345" t="str">
            <v>完売</v>
          </cell>
          <cell r="D1345"/>
          <cell r="E1345">
            <v>0</v>
          </cell>
          <cell r="F1345" t="str">
            <v>ラ・シレーヌ・ド・ジスクール</v>
          </cell>
          <cell r="G1345">
            <v>2011</v>
          </cell>
          <cell r="H1345" t="str">
            <v>赤</v>
          </cell>
          <cell r="I1345" t="str">
            <v>ジスクール(３級）</v>
          </cell>
          <cell r="J1345" t="str">
            <v>マルゴー</v>
          </cell>
          <cell r="K1345">
            <v>750</v>
          </cell>
          <cell r="L1345" t="str">
            <v>セカンドラベル</v>
          </cell>
          <cell r="M1345">
            <v>13.9</v>
          </cell>
          <cell r="N1345">
            <v>132</v>
          </cell>
          <cell r="O1345">
            <v>350</v>
          </cell>
          <cell r="P1345">
            <v>2193.5392000000002</v>
          </cell>
          <cell r="Q1345">
            <v>93.75</v>
          </cell>
          <cell r="R1345">
            <v>2437.2892000000002</v>
          </cell>
          <cell r="S1345">
            <v>3107.3990588235297</v>
          </cell>
          <cell r="T1345">
            <v>6200</v>
          </cell>
          <cell r="U1345">
            <v>2395</v>
          </cell>
          <cell r="V1345">
            <v>3017.6470588235293</v>
          </cell>
          <cell r="W1345">
            <v>6000</v>
          </cell>
          <cell r="X1345">
            <v>5800</v>
          </cell>
        </row>
        <row r="1346">
          <cell r="B1346" t="str">
            <v>9R110714</v>
          </cell>
          <cell r="C1346">
            <v>1</v>
          </cell>
          <cell r="D1346"/>
          <cell r="E1346">
            <v>1</v>
          </cell>
          <cell r="F1346" t="str">
            <v>ラ・シレーヌ・ド・ジスクール</v>
          </cell>
          <cell r="G1346">
            <v>2014</v>
          </cell>
          <cell r="H1346" t="str">
            <v>赤</v>
          </cell>
          <cell r="I1346" t="str">
            <v>ジスクール(３級）</v>
          </cell>
          <cell r="J1346" t="str">
            <v>マルゴー</v>
          </cell>
          <cell r="K1346">
            <v>750</v>
          </cell>
          <cell r="L1346" t="str">
            <v>セカンドラベル</v>
          </cell>
          <cell r="M1346">
            <v>20</v>
          </cell>
          <cell r="N1346">
            <v>132</v>
          </cell>
          <cell r="O1346">
            <v>350</v>
          </cell>
          <cell r="P1346">
            <v>3001.96</v>
          </cell>
          <cell r="Q1346">
            <v>93.75</v>
          </cell>
          <cell r="R1346">
            <v>3245.71</v>
          </cell>
          <cell r="S1346">
            <v>4058.4823529411765</v>
          </cell>
          <cell r="T1346">
            <v>8100</v>
          </cell>
          <cell r="U1346">
            <v>3347.66</v>
          </cell>
          <cell r="V1346">
            <v>4138.4235294117643</v>
          </cell>
          <cell r="W1346">
            <v>8300</v>
          </cell>
          <cell r="X1346">
            <v>8600</v>
          </cell>
        </row>
        <row r="1347">
          <cell r="B1347" t="str">
            <v>9R110811</v>
          </cell>
          <cell r="C1347" t="str">
            <v>完売</v>
          </cell>
          <cell r="D1347"/>
          <cell r="E1347">
            <v>0</v>
          </cell>
          <cell r="F1347" t="str">
            <v>ラ・バスティード・ドーザック</v>
          </cell>
          <cell r="G1347">
            <v>2011</v>
          </cell>
          <cell r="H1347" t="str">
            <v>赤</v>
          </cell>
          <cell r="I1347" t="str">
            <v>ﾄﾞｰｻﾞｯｸ（ﾏﾙｺﾞｰ5級）</v>
          </cell>
          <cell r="J1347" t="str">
            <v>マルゴー</v>
          </cell>
          <cell r="K1347">
            <v>750</v>
          </cell>
          <cell r="L1347" t="str">
            <v>セカンドラベル</v>
          </cell>
          <cell r="M1347">
            <v>12.72</v>
          </cell>
          <cell r="N1347">
            <v>132</v>
          </cell>
          <cell r="O1347">
            <v>350</v>
          </cell>
          <cell r="P1347">
            <v>2037.1561600000002</v>
          </cell>
          <cell r="Q1347">
            <v>93.75</v>
          </cell>
          <cell r="R1347">
            <v>2280.9061600000005</v>
          </cell>
          <cell r="S1347">
            <v>2923.4190117647063</v>
          </cell>
          <cell r="T1347">
            <v>5800</v>
          </cell>
          <cell r="U1347">
            <v>2224.5</v>
          </cell>
          <cell r="V1347">
            <v>2817.0588235294117</v>
          </cell>
          <cell r="W1347">
            <v>5600</v>
          </cell>
          <cell r="X1347">
            <v>5000</v>
          </cell>
        </row>
        <row r="1348">
          <cell r="B1348" t="str">
            <v>9R110903</v>
          </cell>
          <cell r="C1348" t="str">
            <v>完売</v>
          </cell>
          <cell r="D1348"/>
          <cell r="E1348">
            <v>0</v>
          </cell>
          <cell r="F1348" t="str">
            <v>レ・オー・デュ・テルトル</v>
          </cell>
          <cell r="G1348">
            <v>2003</v>
          </cell>
          <cell r="H1348" t="str">
            <v>赤</v>
          </cell>
          <cell r="I1348" t="str">
            <v>ﾃﾞｭ・ﾃﾙﾄﾙ（ﾏﾙｺﾞｰ5級）</v>
          </cell>
          <cell r="J1348" t="str">
            <v>マルゴー</v>
          </cell>
          <cell r="K1348">
            <v>750</v>
          </cell>
          <cell r="L1348" t="str">
            <v>セカンドラベル</v>
          </cell>
          <cell r="M1348">
            <v>9.6</v>
          </cell>
          <cell r="N1348">
            <v>132</v>
          </cell>
          <cell r="O1348">
            <v>350</v>
          </cell>
          <cell r="P1348">
            <v>1623.6688000000001</v>
          </cell>
          <cell r="Q1348">
            <v>93.75</v>
          </cell>
          <cell r="R1348">
            <v>1867.4188000000001</v>
          </cell>
          <cell r="S1348">
            <v>2436.9632941176474</v>
          </cell>
          <cell r="T1348">
            <v>4900</v>
          </cell>
          <cell r="U1348">
            <v>0</v>
          </cell>
          <cell r="V1348">
            <v>200</v>
          </cell>
          <cell r="W1348">
            <v>400</v>
          </cell>
          <cell r="X1348">
            <v>4400</v>
          </cell>
        </row>
        <row r="1349">
          <cell r="B1349" t="str">
            <v>9R110906</v>
          </cell>
          <cell r="C1349" t="str">
            <v>完売</v>
          </cell>
          <cell r="D1349"/>
          <cell r="E1349">
            <v>0</v>
          </cell>
          <cell r="F1349" t="str">
            <v>レ・オー・デュ・テルトル</v>
          </cell>
          <cell r="G1349">
            <v>2006</v>
          </cell>
          <cell r="H1349" t="str">
            <v>赤</v>
          </cell>
          <cell r="I1349" t="str">
            <v>ﾃﾞｭ・ﾃﾙﾄﾙ（ﾏﾙｺﾞｰ5級）</v>
          </cell>
          <cell r="J1349" t="str">
            <v>マルゴー</v>
          </cell>
          <cell r="K1349">
            <v>750</v>
          </cell>
          <cell r="L1349" t="str">
            <v>セカンドラベル</v>
          </cell>
          <cell r="M1349">
            <v>9.6</v>
          </cell>
          <cell r="N1349">
            <v>132</v>
          </cell>
          <cell r="O1349">
            <v>350</v>
          </cell>
          <cell r="P1349">
            <v>1623.6688000000001</v>
          </cell>
          <cell r="Q1349">
            <v>93.75</v>
          </cell>
          <cell r="R1349">
            <v>1867.4188000000001</v>
          </cell>
          <cell r="S1349">
            <v>2436.9632941176474</v>
          </cell>
          <cell r="T1349">
            <v>4900</v>
          </cell>
          <cell r="U1349">
            <v>0</v>
          </cell>
          <cell r="V1349">
            <v>200</v>
          </cell>
          <cell r="W1349">
            <v>400</v>
          </cell>
          <cell r="X1349">
            <v>4000</v>
          </cell>
        </row>
        <row r="1350">
          <cell r="B1350" t="str">
            <v>9R114306</v>
          </cell>
          <cell r="C1350" t="str">
            <v>完売</v>
          </cell>
          <cell r="D1350"/>
          <cell r="E1350">
            <v>0</v>
          </cell>
          <cell r="F1350" t="str">
            <v>レ・ゴンダ・ド・マルキ・ド・テルム</v>
          </cell>
          <cell r="G1350">
            <v>2006</v>
          </cell>
          <cell r="H1350" t="str">
            <v>赤</v>
          </cell>
          <cell r="I1350" t="str">
            <v>ﾏﾙｷ･ﾄﾞ･ﾃﾙﾑ（ﾏﾙｺﾞｰ･4級）</v>
          </cell>
          <cell r="J1350" t="str">
            <v>マルゴー</v>
          </cell>
          <cell r="K1350">
            <v>750</v>
          </cell>
          <cell r="L1350" t="str">
            <v>セカンドラベル</v>
          </cell>
          <cell r="M1350">
            <v>13.6</v>
          </cell>
          <cell r="N1350">
            <v>132</v>
          </cell>
          <cell r="O1350">
            <v>350</v>
          </cell>
          <cell r="P1350">
            <v>2153.7808</v>
          </cell>
          <cell r="Q1350">
            <v>93.75</v>
          </cell>
          <cell r="R1350">
            <v>2397.5308</v>
          </cell>
          <cell r="S1350">
            <v>3060.6244705882355</v>
          </cell>
          <cell r="T1350">
            <v>6100</v>
          </cell>
          <cell r="U1350">
            <v>0</v>
          </cell>
          <cell r="V1350">
            <v>200</v>
          </cell>
          <cell r="W1350">
            <v>400</v>
          </cell>
          <cell r="X1350">
            <v>5400</v>
          </cell>
        </row>
        <row r="1351">
          <cell r="B1351" t="str">
            <v>9R140009</v>
          </cell>
          <cell r="C1351" t="str">
            <v>完売</v>
          </cell>
          <cell r="D1351"/>
          <cell r="E1351">
            <v>0</v>
          </cell>
          <cell r="F1351" t="str">
            <v>Ch.グレシエ・グラン・プージョー</v>
          </cell>
          <cell r="G1351">
            <v>2009</v>
          </cell>
          <cell r="H1351" t="str">
            <v>赤</v>
          </cell>
          <cell r="I1351" t="str">
            <v>ｼｬｽ･ｽﾌﾟﾘｰﾝ所有</v>
          </cell>
          <cell r="J1351" t="str">
            <v>ムーリス ブルジョア</v>
          </cell>
          <cell r="K1351">
            <v>750</v>
          </cell>
          <cell r="L1351"/>
          <cell r="M1351">
            <v>9.9499999999999993</v>
          </cell>
          <cell r="N1351">
            <v>132</v>
          </cell>
          <cell r="O1351">
            <v>350</v>
          </cell>
          <cell r="P1351">
            <v>1670.0536</v>
          </cell>
          <cell r="Q1351">
            <v>93.75</v>
          </cell>
          <cell r="R1351">
            <v>1913.8036</v>
          </cell>
          <cell r="S1351">
            <v>2491.5336470588236</v>
          </cell>
          <cell r="T1351">
            <v>5000</v>
          </cell>
          <cell r="U1351">
            <v>1945.33</v>
          </cell>
          <cell r="V1351">
            <v>2488.6235294117646</v>
          </cell>
          <cell r="W1351">
            <v>5000</v>
          </cell>
          <cell r="X1351">
            <v>4600</v>
          </cell>
        </row>
        <row r="1352">
          <cell r="B1352" t="str">
            <v>9R141217</v>
          </cell>
          <cell r="C1352" t="str">
            <v>完売</v>
          </cell>
          <cell r="D1352"/>
          <cell r="E1352">
            <v>0</v>
          </cell>
          <cell r="F1352" t="str">
            <v>Ch.シャス・スプリーン【ハーフ】</v>
          </cell>
          <cell r="G1352" t="str">
            <v>2017</v>
          </cell>
          <cell r="H1352" t="str">
            <v>赤</v>
          </cell>
          <cell r="I1352" t="str">
            <v/>
          </cell>
          <cell r="J1352" t="str">
            <v>ムーリス ブルジョア</v>
          </cell>
          <cell r="K1352">
            <v>375</v>
          </cell>
          <cell r="L1352" t="str">
            <v>WA82-84</v>
          </cell>
          <cell r="M1352">
            <v>11.4</v>
          </cell>
          <cell r="N1352">
            <v>132</v>
          </cell>
          <cell r="O1352">
            <v>175</v>
          </cell>
          <cell r="P1352">
            <v>1686.5192</v>
          </cell>
          <cell r="Q1352">
            <v>46.875</v>
          </cell>
          <cell r="R1352">
            <v>1853.3942</v>
          </cell>
          <cell r="S1352">
            <v>2420.4637647058826</v>
          </cell>
          <cell r="T1352">
            <v>4800</v>
          </cell>
          <cell r="U1352">
            <v>2031.43</v>
          </cell>
          <cell r="V1352">
            <v>2589.9176470588236</v>
          </cell>
          <cell r="W1352">
            <v>5200</v>
          </cell>
          <cell r="X1352">
            <v>5300</v>
          </cell>
        </row>
        <row r="1353">
          <cell r="B1353" t="str">
            <v>9R140193</v>
          </cell>
          <cell r="C1353" t="str">
            <v>完売</v>
          </cell>
          <cell r="D1353"/>
          <cell r="E1353">
            <v>0</v>
          </cell>
          <cell r="F1353" t="str">
            <v>Ch.シャス・スプリーン</v>
          </cell>
          <cell r="G1353" t="str">
            <v>1993</v>
          </cell>
          <cell r="H1353" t="str">
            <v>赤</v>
          </cell>
          <cell r="I1353"/>
          <cell r="J1353" t="str">
            <v>ムーリス ブルジョア</v>
          </cell>
          <cell r="K1353">
            <v>750</v>
          </cell>
          <cell r="L1353"/>
          <cell r="M1353">
            <v>33.020000000000003</v>
          </cell>
          <cell r="N1353">
            <v>132</v>
          </cell>
          <cell r="O1353">
            <v>350</v>
          </cell>
          <cell r="P1353">
            <v>4727.4745600000006</v>
          </cell>
          <cell r="Q1353">
            <v>93.75</v>
          </cell>
          <cell r="R1353">
            <v>4971.2245600000006</v>
          </cell>
          <cell r="S1353">
            <v>6088.4994823529423</v>
          </cell>
          <cell r="T1353">
            <v>12200</v>
          </cell>
          <cell r="U1353">
            <v>5025.6000000000004</v>
          </cell>
          <cell r="V1353">
            <v>6112.4705882352946</v>
          </cell>
          <cell r="W1353">
            <v>12200</v>
          </cell>
          <cell r="X1353">
            <v>12600</v>
          </cell>
        </row>
        <row r="1354">
          <cell r="B1354" t="str">
            <v>9R140198</v>
          </cell>
          <cell r="C1354" t="str">
            <v>完売</v>
          </cell>
          <cell r="D1354"/>
          <cell r="E1354">
            <v>0</v>
          </cell>
          <cell r="F1354" t="str">
            <v>Ch.シャス・スプリーン</v>
          </cell>
          <cell r="G1354">
            <v>1998</v>
          </cell>
          <cell r="H1354" t="str">
            <v>赤</v>
          </cell>
          <cell r="I1354" t="str">
            <v/>
          </cell>
          <cell r="J1354" t="str">
            <v>ムーリス ブルジョア</v>
          </cell>
          <cell r="K1354">
            <v>750</v>
          </cell>
          <cell r="L1354"/>
          <cell r="M1354">
            <v>45</v>
          </cell>
          <cell r="N1354">
            <v>132</v>
          </cell>
          <cell r="O1354">
            <v>350</v>
          </cell>
          <cell r="P1354">
            <v>6315.16</v>
          </cell>
          <cell r="Q1354">
            <v>93.75</v>
          </cell>
          <cell r="R1354">
            <v>6558.91</v>
          </cell>
          <cell r="S1354">
            <v>7956.3647058823526</v>
          </cell>
          <cell r="T1354">
            <v>15900</v>
          </cell>
          <cell r="U1354">
            <v>6184</v>
          </cell>
          <cell r="V1354">
            <v>7475.2941176470595</v>
          </cell>
          <cell r="W1354">
            <v>15000</v>
          </cell>
          <cell r="X1354">
            <v>14600</v>
          </cell>
        </row>
        <row r="1355">
          <cell r="B1355" t="str">
            <v>9R140108</v>
          </cell>
          <cell r="C1355" t="str">
            <v>完売</v>
          </cell>
          <cell r="D1355"/>
          <cell r="E1355">
            <v>0</v>
          </cell>
          <cell r="F1355" t="str">
            <v>Ch.シャス・スプリーン</v>
          </cell>
          <cell r="G1355">
            <v>2008</v>
          </cell>
          <cell r="H1355" t="str">
            <v>赤</v>
          </cell>
          <cell r="I1355" t="str">
            <v/>
          </cell>
          <cell r="J1355" t="str">
            <v>ムーリス ブルジョア</v>
          </cell>
          <cell r="K1355">
            <v>750</v>
          </cell>
          <cell r="L1355"/>
          <cell r="M1355">
            <v>33</v>
          </cell>
          <cell r="N1355">
            <v>132</v>
          </cell>
          <cell r="O1355">
            <v>350</v>
          </cell>
          <cell r="P1355">
            <v>4724.8239999999996</v>
          </cell>
          <cell r="Q1355">
            <v>93.75</v>
          </cell>
          <cell r="R1355">
            <v>4968.5739999999996</v>
          </cell>
          <cell r="S1355">
            <v>6085.3811764705879</v>
          </cell>
          <cell r="T1355">
            <v>12200</v>
          </cell>
          <cell r="U1355">
            <v>4632.66</v>
          </cell>
          <cell r="V1355">
            <v>5650.1882352941175</v>
          </cell>
          <cell r="W1355">
            <v>11300</v>
          </cell>
          <cell r="X1355">
            <v>11400</v>
          </cell>
        </row>
        <row r="1356">
          <cell r="B1356" t="str">
            <v>9R140114</v>
          </cell>
          <cell r="C1356" t="str">
            <v>完売</v>
          </cell>
          <cell r="D1356"/>
          <cell r="E1356">
            <v>0</v>
          </cell>
          <cell r="F1356" t="str">
            <v>Ch.シャス・スプリーン</v>
          </cell>
          <cell r="G1356">
            <v>2014</v>
          </cell>
          <cell r="H1356" t="str">
            <v>赤</v>
          </cell>
          <cell r="I1356" t="str">
            <v/>
          </cell>
          <cell r="J1356" t="str">
            <v>ムーリス ブルジョア</v>
          </cell>
          <cell r="K1356">
            <v>750</v>
          </cell>
          <cell r="L1356"/>
          <cell r="M1356">
            <v>21.45</v>
          </cell>
          <cell r="N1356">
            <v>132</v>
          </cell>
          <cell r="O1356">
            <v>350</v>
          </cell>
          <cell r="P1356">
            <v>3194.1256000000003</v>
          </cell>
          <cell r="Q1356">
            <v>93.75</v>
          </cell>
          <cell r="R1356">
            <v>3437.8756000000003</v>
          </cell>
          <cell r="S1356">
            <v>4284.5595294117647</v>
          </cell>
          <cell r="T1356">
            <v>8600</v>
          </cell>
          <cell r="U1356">
            <v>3174.5</v>
          </cell>
          <cell r="V1356">
            <v>3934.7058823529414</v>
          </cell>
          <cell r="W1356">
            <v>7900</v>
          </cell>
          <cell r="X1356">
            <v>9000</v>
          </cell>
        </row>
        <row r="1357">
          <cell r="B1357" t="str">
            <v>9R141799</v>
          </cell>
          <cell r="C1357" t="str">
            <v>完売</v>
          </cell>
          <cell r="D1357"/>
          <cell r="E1357">
            <v>0</v>
          </cell>
          <cell r="F1357" t="str">
            <v>Ch.シュマン・ローヤル</v>
          </cell>
          <cell r="G1357">
            <v>1999</v>
          </cell>
          <cell r="H1357" t="str">
            <v>赤</v>
          </cell>
          <cell r="I1357"/>
          <cell r="J1357" t="str">
            <v>ムーリス</v>
          </cell>
          <cell r="K1357">
            <v>750</v>
          </cell>
          <cell r="L1357"/>
          <cell r="M1357">
            <v>14.9</v>
          </cell>
          <cell r="N1357">
            <v>132</v>
          </cell>
          <cell r="O1357">
            <v>350</v>
          </cell>
          <cell r="P1357">
            <v>2326.0672000000004</v>
          </cell>
          <cell r="Q1357">
            <v>93.75</v>
          </cell>
          <cell r="R1357">
            <v>2569.8172000000004</v>
          </cell>
          <cell r="S1357">
            <v>3263.3143529411768</v>
          </cell>
          <cell r="T1357">
            <v>6500</v>
          </cell>
          <cell r="U1357">
            <v>2443.7199999999998</v>
          </cell>
          <cell r="V1357">
            <v>3074.964705882353</v>
          </cell>
          <cell r="W1357">
            <v>6100</v>
          </cell>
          <cell r="X1357">
            <v>6900</v>
          </cell>
        </row>
        <row r="1358">
          <cell r="B1358" t="str">
            <v>9R140897</v>
          </cell>
          <cell r="C1358" t="str">
            <v>完売</v>
          </cell>
          <cell r="D1358"/>
          <cell r="E1358">
            <v>0</v>
          </cell>
          <cell r="F1358" t="str">
            <v>Ch.デュプレシス・ファブレ</v>
          </cell>
          <cell r="G1358">
            <v>1997</v>
          </cell>
          <cell r="H1358" t="str">
            <v>赤</v>
          </cell>
          <cell r="I1358" t="str">
            <v>モーカイユ（ブルジョア級）</v>
          </cell>
          <cell r="J1358" t="str">
            <v>ムーリス ブルジョア</v>
          </cell>
          <cell r="K1358">
            <v>750</v>
          </cell>
          <cell r="L1358" t="str">
            <v>新樽18ヶ月熟成、年産5000ｹｰｽ</v>
          </cell>
          <cell r="M1358">
            <v>6.7</v>
          </cell>
          <cell r="N1358">
            <v>132</v>
          </cell>
          <cell r="O1358">
            <v>350</v>
          </cell>
          <cell r="P1358">
            <v>1239.3376000000001</v>
          </cell>
          <cell r="Q1358">
            <v>93.75</v>
          </cell>
          <cell r="R1358">
            <v>1483.0876000000001</v>
          </cell>
          <cell r="S1358">
            <v>1984.8089411764706</v>
          </cell>
          <cell r="T1358">
            <v>4000</v>
          </cell>
          <cell r="U1358">
            <v>0</v>
          </cell>
          <cell r="V1358">
            <v>200</v>
          </cell>
          <cell r="W1358">
            <v>400</v>
          </cell>
          <cell r="X1358">
            <v>3500</v>
          </cell>
        </row>
        <row r="1359">
          <cell r="B1359" t="str">
            <v>9R140298</v>
          </cell>
          <cell r="C1359" t="str">
            <v>完売</v>
          </cell>
          <cell r="D1359"/>
          <cell r="E1359">
            <v>0</v>
          </cell>
          <cell r="F1359" t="str">
            <v>Ch.プージョー</v>
          </cell>
          <cell r="G1359">
            <v>1998</v>
          </cell>
          <cell r="H1359" t="str">
            <v>赤</v>
          </cell>
          <cell r="I1359"/>
          <cell r="J1359" t="str">
            <v>ムーリス ブルジョア</v>
          </cell>
          <cell r="K1359">
            <v>750</v>
          </cell>
          <cell r="L1359"/>
          <cell r="M1359">
            <v>36</v>
          </cell>
          <cell r="N1359">
            <v>132</v>
          </cell>
          <cell r="O1359">
            <v>350</v>
          </cell>
          <cell r="P1359">
            <v>5122.4080000000004</v>
          </cell>
          <cell r="Q1359">
            <v>93.75</v>
          </cell>
          <cell r="R1359">
            <v>5366.1580000000004</v>
          </cell>
          <cell r="S1359">
            <v>6553.1270588235302</v>
          </cell>
          <cell r="T1359">
            <v>13100</v>
          </cell>
          <cell r="U1359">
            <v>5277.5</v>
          </cell>
          <cell r="V1359">
            <v>6408.8235294117649</v>
          </cell>
          <cell r="W1359">
            <v>12800</v>
          </cell>
          <cell r="X1359">
            <v>13000</v>
          </cell>
        </row>
        <row r="1360">
          <cell r="B1360" t="str">
            <v>9R140214</v>
          </cell>
          <cell r="C1360" t="str">
            <v>完売</v>
          </cell>
          <cell r="D1360"/>
          <cell r="E1360">
            <v>0</v>
          </cell>
          <cell r="F1360" t="str">
            <v>Ch.プージョー</v>
          </cell>
          <cell r="G1360">
            <v>2014</v>
          </cell>
          <cell r="H1360" t="str">
            <v>赤</v>
          </cell>
          <cell r="I1360"/>
          <cell r="J1360" t="str">
            <v>ムーリス ブルジョア</v>
          </cell>
          <cell r="K1360">
            <v>750</v>
          </cell>
          <cell r="L1360"/>
          <cell r="M1360">
            <v>19.5</v>
          </cell>
          <cell r="N1360">
            <v>132</v>
          </cell>
          <cell r="O1360">
            <v>350</v>
          </cell>
          <cell r="P1360">
            <v>2935.6959999999999</v>
          </cell>
          <cell r="Q1360">
            <v>93.75</v>
          </cell>
          <cell r="R1360">
            <v>3179.4459999999999</v>
          </cell>
          <cell r="S1360">
            <v>3980.5247058823529</v>
          </cell>
          <cell r="T1360">
            <v>8000</v>
          </cell>
          <cell r="U1360">
            <v>2898.83</v>
          </cell>
          <cell r="V1360">
            <v>3610.3882352941177</v>
          </cell>
          <cell r="W1360">
            <v>7200</v>
          </cell>
          <cell r="X1360">
            <v>8500</v>
          </cell>
        </row>
        <row r="1361">
          <cell r="B1361" t="str">
            <v>9R141590</v>
          </cell>
          <cell r="C1361" t="str">
            <v>完売</v>
          </cell>
          <cell r="D1361"/>
          <cell r="E1361">
            <v>0</v>
          </cell>
          <cell r="F1361" t="str">
            <v>Ch.ベレール・ラグラーヴ</v>
          </cell>
          <cell r="G1361">
            <v>1990</v>
          </cell>
          <cell r="H1361" t="str">
            <v>赤</v>
          </cell>
          <cell r="I1361" t="str">
            <v/>
          </cell>
          <cell r="J1361" t="str">
            <v>ムーリス ブルジョア</v>
          </cell>
          <cell r="K1361">
            <v>750</v>
          </cell>
          <cell r="L1361"/>
          <cell r="M1361">
            <v>18</v>
          </cell>
          <cell r="N1361">
            <v>132</v>
          </cell>
          <cell r="O1361">
            <v>350</v>
          </cell>
          <cell r="P1361">
            <v>2736.904</v>
          </cell>
          <cell r="Q1361">
            <v>93.75</v>
          </cell>
          <cell r="R1361">
            <v>2980.654</v>
          </cell>
          <cell r="S1361">
            <v>3746.6517647058822</v>
          </cell>
          <cell r="T1361">
            <v>7500</v>
          </cell>
          <cell r="U1361">
            <v>2888.91</v>
          </cell>
          <cell r="V1361">
            <v>3598.7176470588233</v>
          </cell>
          <cell r="W1361">
            <v>7200</v>
          </cell>
          <cell r="X1361">
            <v>7600</v>
          </cell>
        </row>
        <row r="1362">
          <cell r="B1362" t="str">
            <v>9R140500</v>
          </cell>
          <cell r="C1362" t="str">
            <v>完売</v>
          </cell>
          <cell r="D1362"/>
          <cell r="E1362">
            <v>0</v>
          </cell>
          <cell r="F1362" t="str">
            <v>Ch.マルメゾン</v>
          </cell>
          <cell r="G1362">
            <v>2000</v>
          </cell>
          <cell r="H1362" t="str">
            <v>赤</v>
          </cell>
          <cell r="I1362" t="str">
            <v>エドモンド・ロートシルト</v>
          </cell>
          <cell r="J1362" t="str">
            <v>ムーリス</v>
          </cell>
          <cell r="K1362">
            <v>750</v>
          </cell>
          <cell r="L1362"/>
          <cell r="M1362">
            <v>20</v>
          </cell>
          <cell r="N1362">
            <v>132</v>
          </cell>
          <cell r="O1362">
            <v>350</v>
          </cell>
          <cell r="P1362">
            <v>3001.96</v>
          </cell>
          <cell r="Q1362">
            <v>93.75</v>
          </cell>
          <cell r="R1362">
            <v>3245.71</v>
          </cell>
          <cell r="S1362">
            <v>4058.4823529411765</v>
          </cell>
          <cell r="T1362">
            <v>8100</v>
          </cell>
          <cell r="U1362">
            <v>0</v>
          </cell>
          <cell r="V1362">
            <v>200</v>
          </cell>
          <cell r="W1362">
            <v>400</v>
          </cell>
          <cell r="X1362">
            <v>5500</v>
          </cell>
        </row>
        <row r="1363">
          <cell r="B1363" t="str">
            <v>9R140310</v>
          </cell>
          <cell r="C1363">
            <v>9</v>
          </cell>
          <cell r="D1363"/>
          <cell r="E1363">
            <v>9</v>
          </cell>
          <cell r="F1363" t="str">
            <v>Ch.モーカイユ</v>
          </cell>
          <cell r="G1363" t="str">
            <v>2010</v>
          </cell>
          <cell r="H1363" t="str">
            <v>赤</v>
          </cell>
          <cell r="I1363"/>
          <cell r="J1363" t="str">
            <v>ムーリス ブルジョア</v>
          </cell>
          <cell r="K1363">
            <v>750</v>
          </cell>
          <cell r="L1363"/>
          <cell r="M1363">
            <v>23.8</v>
          </cell>
          <cell r="N1363">
            <v>132</v>
          </cell>
          <cell r="O1363">
            <v>350</v>
          </cell>
          <cell r="P1363">
            <v>3505.5663999999997</v>
          </cell>
          <cell r="Q1363">
            <v>93.75</v>
          </cell>
          <cell r="R1363">
            <v>3749.3163999999997</v>
          </cell>
          <cell r="S1363">
            <v>4650.9604705882348</v>
          </cell>
          <cell r="T1363">
            <v>9300</v>
          </cell>
          <cell r="U1363">
            <v>3937.33</v>
          </cell>
          <cell r="V1363">
            <v>4832.1529411764704</v>
          </cell>
          <cell r="W1363">
            <v>9700</v>
          </cell>
          <cell r="X1363">
            <v>9700</v>
          </cell>
        </row>
        <row r="1364">
          <cell r="B1364" t="str">
            <v>9R140312</v>
          </cell>
          <cell r="C1364" t="str">
            <v>完売</v>
          </cell>
          <cell r="D1364"/>
          <cell r="E1364">
            <v>0</v>
          </cell>
          <cell r="F1364" t="str">
            <v>Ch.モーカイユ</v>
          </cell>
          <cell r="G1364">
            <v>2012</v>
          </cell>
          <cell r="H1364" t="str">
            <v>赤</v>
          </cell>
          <cell r="I1364" t="str">
            <v/>
          </cell>
          <cell r="J1364" t="str">
            <v>ムーリス ブルジョア</v>
          </cell>
          <cell r="K1364">
            <v>750</v>
          </cell>
          <cell r="L1364" t="str">
            <v>８８点</v>
          </cell>
          <cell r="M1364">
            <v>15.5</v>
          </cell>
          <cell r="N1364">
            <v>132</v>
          </cell>
          <cell r="O1364">
            <v>350</v>
          </cell>
          <cell r="P1364">
            <v>2405.5839999999998</v>
          </cell>
          <cell r="Q1364">
            <v>93.75</v>
          </cell>
          <cell r="R1364">
            <v>2649.3339999999998</v>
          </cell>
          <cell r="S1364">
            <v>3356.8635294117644</v>
          </cell>
          <cell r="T1364">
            <v>6700</v>
          </cell>
          <cell r="U1364">
            <v>2879.8</v>
          </cell>
          <cell r="V1364">
            <v>3588.0000000000005</v>
          </cell>
          <cell r="W1364">
            <v>7200</v>
          </cell>
          <cell r="X1364">
            <v>6300</v>
          </cell>
        </row>
        <row r="1365">
          <cell r="B1365" t="str">
            <v>9R140316</v>
          </cell>
          <cell r="C1365">
            <v>1</v>
          </cell>
          <cell r="D1365"/>
          <cell r="E1365">
            <v>1</v>
          </cell>
          <cell r="F1365" t="str">
            <v>Ch.モーカイユ</v>
          </cell>
          <cell r="G1365" t="str">
            <v>2016</v>
          </cell>
          <cell r="H1365" t="str">
            <v>赤</v>
          </cell>
          <cell r="I1365"/>
          <cell r="J1365" t="str">
            <v>ムーリス ブルジョア</v>
          </cell>
          <cell r="K1365">
            <v>750</v>
          </cell>
          <cell r="L1365"/>
          <cell r="M1365">
            <v>17.3</v>
          </cell>
          <cell r="N1365">
            <v>132</v>
          </cell>
          <cell r="O1365">
            <v>350</v>
          </cell>
          <cell r="P1365">
            <v>2644.1343999999999</v>
          </cell>
          <cell r="Q1365">
            <v>93.75</v>
          </cell>
          <cell r="R1365">
            <v>2887.8843999999999</v>
          </cell>
          <cell r="S1365">
            <v>3637.5110588235293</v>
          </cell>
          <cell r="T1365">
            <v>7300</v>
          </cell>
          <cell r="U1365">
            <v>3077.77</v>
          </cell>
          <cell r="V1365">
            <v>3820.9058823529413</v>
          </cell>
          <cell r="W1365">
            <v>7600</v>
          </cell>
          <cell r="X1365">
            <v>7700</v>
          </cell>
        </row>
        <row r="1366">
          <cell r="B1366" t="str">
            <v>9R140695</v>
          </cell>
          <cell r="C1366" t="str">
            <v>完売</v>
          </cell>
          <cell r="D1366"/>
          <cell r="E1366">
            <v>0</v>
          </cell>
          <cell r="F1366" t="str">
            <v>Ch.ラ・ガリク</v>
          </cell>
          <cell r="G1366">
            <v>1995</v>
          </cell>
          <cell r="H1366" t="str">
            <v>赤</v>
          </cell>
          <cell r="I1366"/>
          <cell r="J1366" t="str">
            <v>ムーリス ブルジョア</v>
          </cell>
          <cell r="K1366">
            <v>750</v>
          </cell>
          <cell r="L1366"/>
          <cell r="M1366">
            <v>9.4</v>
          </cell>
          <cell r="N1366">
            <v>132</v>
          </cell>
          <cell r="O1366">
            <v>350</v>
          </cell>
          <cell r="P1366">
            <v>1597.1632</v>
          </cell>
          <cell r="Q1366">
            <v>93.75</v>
          </cell>
          <cell r="R1366">
            <v>1840.9132</v>
          </cell>
          <cell r="S1366">
            <v>2405.7802352941176</v>
          </cell>
          <cell r="T1366">
            <v>4800</v>
          </cell>
          <cell r="U1366">
            <v>0</v>
          </cell>
          <cell r="V1366">
            <v>200</v>
          </cell>
          <cell r="W1366">
            <v>400</v>
          </cell>
          <cell r="X1366">
            <v>3900</v>
          </cell>
        </row>
        <row r="1367">
          <cell r="B1367" t="str">
            <v>9R141390</v>
          </cell>
          <cell r="C1367" t="str">
            <v>完売</v>
          </cell>
          <cell r="D1367"/>
          <cell r="E1367">
            <v>0</v>
          </cell>
          <cell r="F1367" t="str">
            <v>Ch.ラ・クロズリー・グラン・プジョー</v>
          </cell>
          <cell r="G1367">
            <v>1990</v>
          </cell>
          <cell r="H1367" t="str">
            <v>赤</v>
          </cell>
          <cell r="I1367"/>
          <cell r="J1367" t="str">
            <v>ムーリス ブルジョア</v>
          </cell>
          <cell r="K1367">
            <v>750</v>
          </cell>
          <cell r="L1367"/>
          <cell r="M1367">
            <v>17</v>
          </cell>
          <cell r="N1367">
            <v>132</v>
          </cell>
          <cell r="O1367">
            <v>350</v>
          </cell>
          <cell r="P1367">
            <v>2604.3760000000002</v>
          </cell>
          <cell r="Q1367">
            <v>93.75</v>
          </cell>
          <cell r="R1367">
            <v>2848.1260000000002</v>
          </cell>
          <cell r="S1367">
            <v>3590.7364705882355</v>
          </cell>
          <cell r="T1367">
            <v>7200</v>
          </cell>
          <cell r="U1367">
            <v>2767</v>
          </cell>
          <cell r="V1367">
            <v>3455.294117647059</v>
          </cell>
          <cell r="W1367">
            <v>6900</v>
          </cell>
          <cell r="X1367">
            <v>7000</v>
          </cell>
        </row>
        <row r="1368">
          <cell r="B1368" t="str">
            <v>9R141005</v>
          </cell>
          <cell r="C1368" t="str">
            <v>完売</v>
          </cell>
          <cell r="D1368"/>
          <cell r="E1368">
            <v>0</v>
          </cell>
          <cell r="F1368" t="str">
            <v>レ・ゼクラ・ド・ブラナ</v>
          </cell>
          <cell r="G1368">
            <v>2005</v>
          </cell>
          <cell r="H1368" t="str">
            <v>赤</v>
          </cell>
          <cell r="I1368" t="str">
            <v>ブラナ・グラン・プジョー</v>
          </cell>
          <cell r="J1368" t="str">
            <v>ムーリス</v>
          </cell>
          <cell r="K1368">
            <v>750</v>
          </cell>
          <cell r="L1368" t="str">
            <v>セカンド・ラベル</v>
          </cell>
          <cell r="M1368">
            <v>13.6</v>
          </cell>
          <cell r="N1368">
            <v>132</v>
          </cell>
          <cell r="O1368">
            <v>350</v>
          </cell>
          <cell r="P1368">
            <v>2153.7808</v>
          </cell>
          <cell r="Q1368">
            <v>93.75</v>
          </cell>
          <cell r="R1368">
            <v>2397.5308</v>
          </cell>
          <cell r="S1368">
            <v>3060.6244705882355</v>
          </cell>
          <cell r="T1368">
            <v>6100</v>
          </cell>
          <cell r="U1368">
            <v>0</v>
          </cell>
          <cell r="V1368">
            <v>200</v>
          </cell>
          <cell r="W1368">
            <v>400</v>
          </cell>
          <cell r="X1368">
            <v>4800</v>
          </cell>
        </row>
        <row r="1369">
          <cell r="B1369" t="str">
            <v>9R200600</v>
          </cell>
          <cell r="C1369" t="str">
            <v>完売</v>
          </cell>
          <cell r="D1369"/>
          <cell r="E1369">
            <v>0</v>
          </cell>
          <cell r="F1369" t="str">
            <v>Ch.グーディー・ラ・カルドンヌ</v>
          </cell>
          <cell r="G1369" t="str">
            <v>2000</v>
          </cell>
          <cell r="H1369" t="str">
            <v>赤</v>
          </cell>
          <cell r="I1369" t="str">
            <v>ポタンサック（ブルジョア級）</v>
          </cell>
          <cell r="J1369" t="str">
            <v>メドック</v>
          </cell>
          <cell r="K1369">
            <v>750</v>
          </cell>
          <cell r="L1369"/>
          <cell r="M1369">
            <v>10</v>
          </cell>
          <cell r="N1369">
            <v>132</v>
          </cell>
          <cell r="O1369">
            <v>350</v>
          </cell>
          <cell r="P1369">
            <v>1676.68</v>
          </cell>
          <cell r="Q1369">
            <v>93.75</v>
          </cell>
          <cell r="R1369">
            <v>1920.43</v>
          </cell>
          <cell r="S1369">
            <v>2499.329411764706</v>
          </cell>
          <cell r="T1369">
            <v>5000</v>
          </cell>
          <cell r="U1369">
            <v>1959.08</v>
          </cell>
          <cell r="V1369">
            <v>2504.8000000000002</v>
          </cell>
          <cell r="W1369">
            <v>5000</v>
          </cell>
          <cell r="X1369">
            <v>4500</v>
          </cell>
        </row>
        <row r="1370">
          <cell r="B1370" t="str">
            <v>9R200109</v>
          </cell>
          <cell r="C1370" t="str">
            <v>完売</v>
          </cell>
          <cell r="D1370"/>
          <cell r="E1370">
            <v>0</v>
          </cell>
          <cell r="F1370" t="str">
            <v>Ch.トゥール・オー・コサン</v>
          </cell>
          <cell r="G1370">
            <v>2009</v>
          </cell>
          <cell r="H1370" t="str">
            <v>赤</v>
          </cell>
          <cell r="I1370"/>
          <cell r="J1370" t="str">
            <v>メドック ブルジョア</v>
          </cell>
          <cell r="K1370">
            <v>750</v>
          </cell>
          <cell r="L1370"/>
          <cell r="M1370">
            <v>9.5</v>
          </cell>
          <cell r="N1370">
            <v>132</v>
          </cell>
          <cell r="O1370">
            <v>350</v>
          </cell>
          <cell r="P1370">
            <v>1610.4159999999999</v>
          </cell>
          <cell r="Q1370">
            <v>93.75</v>
          </cell>
          <cell r="R1370">
            <v>1854.1659999999999</v>
          </cell>
          <cell r="S1370">
            <v>2421.3717647058825</v>
          </cell>
          <cell r="T1370">
            <v>4800</v>
          </cell>
          <cell r="U1370">
            <v>0</v>
          </cell>
          <cell r="V1370">
            <v>200</v>
          </cell>
          <cell r="W1370">
            <v>400</v>
          </cell>
          <cell r="X1370">
            <v>3700</v>
          </cell>
        </row>
        <row r="1371">
          <cell r="B1371" t="str">
            <v>9R200818</v>
          </cell>
          <cell r="C1371">
            <v>41</v>
          </cell>
          <cell r="D1371"/>
          <cell r="E1371">
            <v>41</v>
          </cell>
          <cell r="F1371" t="str">
            <v>Ch.ポタンサック【ハーフ】</v>
          </cell>
          <cell r="G1371">
            <v>2018</v>
          </cell>
          <cell r="H1371" t="str">
            <v>赤</v>
          </cell>
          <cell r="I1371" t="str">
            <v/>
          </cell>
          <cell r="J1371" t="str">
            <v>メドック ブルジョア</v>
          </cell>
          <cell r="K1371">
            <v>375</v>
          </cell>
          <cell r="L1371" t="str">
            <v>WS88</v>
          </cell>
          <cell r="M1371">
            <v>10.25</v>
          </cell>
          <cell r="N1371">
            <v>132</v>
          </cell>
          <cell r="O1371">
            <v>175</v>
          </cell>
          <cell r="P1371">
            <v>1534.1120000000001</v>
          </cell>
          <cell r="Q1371">
            <v>46.875</v>
          </cell>
          <cell r="R1371">
            <v>1700.9870000000001</v>
          </cell>
          <cell r="S1371">
            <v>2241.1611764705885</v>
          </cell>
          <cell r="T1371">
            <v>4500</v>
          </cell>
          <cell r="U1371">
            <v>1880.18</v>
          </cell>
          <cell r="V1371">
            <v>2411.9764705882353</v>
          </cell>
          <cell r="W1371">
            <v>4800</v>
          </cell>
          <cell r="X1371">
            <v>5000</v>
          </cell>
        </row>
        <row r="1372">
          <cell r="B1372" t="str">
            <v>9R200213</v>
          </cell>
          <cell r="C1372" t="str">
            <v>完売</v>
          </cell>
          <cell r="D1372"/>
          <cell r="E1372">
            <v>0</v>
          </cell>
          <cell r="F1372" t="str">
            <v>Ch.ポタンサック</v>
          </cell>
          <cell r="G1372">
            <v>2013</v>
          </cell>
          <cell r="H1372" t="str">
            <v>赤</v>
          </cell>
          <cell r="I1372"/>
          <cell r="J1372" t="str">
            <v>メドック ブルジョア</v>
          </cell>
          <cell r="K1372">
            <v>750</v>
          </cell>
          <cell r="L1372" t="str">
            <v>８３－８５点</v>
          </cell>
          <cell r="M1372">
            <v>12</v>
          </cell>
          <cell r="N1372">
            <v>132</v>
          </cell>
          <cell r="O1372">
            <v>350</v>
          </cell>
          <cell r="P1372">
            <v>1941.7360000000001</v>
          </cell>
          <cell r="Q1372">
            <v>93.75</v>
          </cell>
          <cell r="R1372">
            <v>2185.4859999999999</v>
          </cell>
          <cell r="S1372">
            <v>2811.16</v>
          </cell>
          <cell r="T1372">
            <v>5600</v>
          </cell>
          <cell r="U1372">
            <v>2166.37</v>
          </cell>
          <cell r="V1372">
            <v>2748.670588235294</v>
          </cell>
          <cell r="W1372">
            <v>5500</v>
          </cell>
          <cell r="X1372">
            <v>5300</v>
          </cell>
        </row>
        <row r="1373">
          <cell r="B1373" t="str">
            <v>9R200216</v>
          </cell>
          <cell r="C1373" t="str">
            <v>完売</v>
          </cell>
          <cell r="D1373"/>
          <cell r="E1373">
            <v>0</v>
          </cell>
          <cell r="F1373" t="str">
            <v>Ch.ポタンサック</v>
          </cell>
          <cell r="G1373">
            <v>2016</v>
          </cell>
          <cell r="H1373" t="str">
            <v>赤</v>
          </cell>
          <cell r="I1373"/>
          <cell r="J1373" t="str">
            <v>メドック ブルジョア</v>
          </cell>
          <cell r="K1373">
            <v>750</v>
          </cell>
          <cell r="L1373" t="str">
            <v>９０－９２点</v>
          </cell>
          <cell r="M1373">
            <v>18</v>
          </cell>
          <cell r="N1373">
            <v>132</v>
          </cell>
          <cell r="O1373">
            <v>350</v>
          </cell>
          <cell r="P1373">
            <v>2736.904</v>
          </cell>
          <cell r="Q1373">
            <v>93.75</v>
          </cell>
          <cell r="R1373">
            <v>2980.654</v>
          </cell>
          <cell r="S1373">
            <v>3746.6517647058822</v>
          </cell>
          <cell r="T1373">
            <v>7500</v>
          </cell>
          <cell r="U1373">
            <v>2606.9699999999998</v>
          </cell>
          <cell r="V1373">
            <v>3267.0235294117647</v>
          </cell>
          <cell r="W1373">
            <v>6500</v>
          </cell>
          <cell r="X1373">
            <v>6900</v>
          </cell>
        </row>
        <row r="1374">
          <cell r="B1374" t="str">
            <v>9R201594</v>
          </cell>
          <cell r="C1374" t="str">
            <v>完売</v>
          </cell>
          <cell r="D1374"/>
          <cell r="E1374">
            <v>0</v>
          </cell>
          <cell r="F1374" t="str">
            <v>Ch.ラ・ヴァリエール</v>
          </cell>
          <cell r="G1374">
            <v>1994</v>
          </cell>
          <cell r="H1374" t="str">
            <v>赤</v>
          </cell>
          <cell r="I1374"/>
          <cell r="J1374" t="str">
            <v>メドック ブルジョア</v>
          </cell>
          <cell r="K1374">
            <v>750</v>
          </cell>
          <cell r="L1374"/>
          <cell r="M1374">
            <v>7.9</v>
          </cell>
          <cell r="N1374">
            <v>132</v>
          </cell>
          <cell r="O1374">
            <v>350</v>
          </cell>
          <cell r="P1374">
            <v>1398.3712</v>
          </cell>
          <cell r="Q1374">
            <v>93.75</v>
          </cell>
          <cell r="R1374">
            <v>1642.1212</v>
          </cell>
          <cell r="S1374">
            <v>2171.9072941176473</v>
          </cell>
          <cell r="T1374">
            <v>4300</v>
          </cell>
          <cell r="U1374">
            <v>1484</v>
          </cell>
          <cell r="V1374">
            <v>1945.8823529411766</v>
          </cell>
          <cell r="W1374">
            <v>3900</v>
          </cell>
          <cell r="X1374">
            <v>3900</v>
          </cell>
        </row>
        <row r="1375">
          <cell r="B1375" t="str">
            <v>9R200902</v>
          </cell>
          <cell r="C1375" t="str">
            <v>完売</v>
          </cell>
          <cell r="D1375"/>
          <cell r="E1375">
            <v>0</v>
          </cell>
          <cell r="F1375" t="str">
            <v>Ch.ラ・ゴルス</v>
          </cell>
          <cell r="G1375">
            <v>2002</v>
          </cell>
          <cell r="H1375" t="str">
            <v>赤</v>
          </cell>
          <cell r="I1375"/>
          <cell r="J1375" t="str">
            <v>メドック ブルジョア</v>
          </cell>
          <cell r="K1375">
            <v>750</v>
          </cell>
          <cell r="L1375"/>
          <cell r="M1375">
            <v>3.5</v>
          </cell>
          <cell r="N1375">
            <v>132</v>
          </cell>
          <cell r="O1375">
            <v>350</v>
          </cell>
          <cell r="P1375">
            <v>815.24800000000005</v>
          </cell>
          <cell r="Q1375">
            <v>93.75</v>
          </cell>
          <cell r="R1375">
            <v>1058.998</v>
          </cell>
          <cell r="S1375">
            <v>1485.88</v>
          </cell>
          <cell r="T1375">
            <v>3000</v>
          </cell>
          <cell r="U1375">
            <v>0</v>
          </cell>
          <cell r="V1375">
            <v>200</v>
          </cell>
          <cell r="W1375">
            <v>400</v>
          </cell>
          <cell r="X1375">
            <v>2200</v>
          </cell>
        </row>
        <row r="1376">
          <cell r="B1376" t="str">
            <v>9R201209</v>
          </cell>
          <cell r="C1376" t="str">
            <v>完売</v>
          </cell>
          <cell r="D1376"/>
          <cell r="E1376">
            <v>0</v>
          </cell>
          <cell r="F1376" t="str">
            <v>Ch.ラ・ゴレ</v>
          </cell>
          <cell r="G1376">
            <v>2009</v>
          </cell>
          <cell r="H1376" t="str">
            <v>赤</v>
          </cell>
          <cell r="I1376"/>
          <cell r="J1376" t="str">
            <v>メドック ブルジョア</v>
          </cell>
          <cell r="K1376">
            <v>750</v>
          </cell>
          <cell r="L1376"/>
          <cell r="M1376">
            <v>4.95</v>
          </cell>
          <cell r="N1376">
            <v>132</v>
          </cell>
          <cell r="O1376">
            <v>350</v>
          </cell>
          <cell r="P1376">
            <v>1007.4136</v>
          </cell>
          <cell r="Q1376">
            <v>93.75</v>
          </cell>
          <cell r="R1376">
            <v>1251.1635999999999</v>
          </cell>
          <cell r="S1376">
            <v>1711.9571764705881</v>
          </cell>
          <cell r="T1376">
            <v>3400</v>
          </cell>
          <cell r="U1376">
            <v>810.08</v>
          </cell>
          <cell r="V1376">
            <v>1153.035294117647</v>
          </cell>
          <cell r="W1376">
            <v>2300</v>
          </cell>
          <cell r="X1376">
            <v>2000</v>
          </cell>
        </row>
        <row r="1377">
          <cell r="B1377" t="str">
            <v>9R201210</v>
          </cell>
          <cell r="C1377" t="str">
            <v>完売</v>
          </cell>
          <cell r="D1377"/>
          <cell r="E1377">
            <v>0</v>
          </cell>
          <cell r="F1377" t="str">
            <v>Ch.ラ・ゴレ</v>
          </cell>
          <cell r="G1377">
            <v>2010</v>
          </cell>
          <cell r="H1377" t="str">
            <v>赤</v>
          </cell>
          <cell r="I1377"/>
          <cell r="J1377" t="str">
            <v>メドック ブルジョア</v>
          </cell>
          <cell r="K1377">
            <v>750</v>
          </cell>
          <cell r="L1377"/>
          <cell r="M1377">
            <v>5.8</v>
          </cell>
          <cell r="N1377">
            <v>132</v>
          </cell>
          <cell r="O1377">
            <v>350</v>
          </cell>
          <cell r="P1377">
            <v>1120.0624</v>
          </cell>
          <cell r="Q1377">
            <v>93.75</v>
          </cell>
          <cell r="R1377">
            <v>1363.8124</v>
          </cell>
          <cell r="S1377">
            <v>1844.4851764705884</v>
          </cell>
          <cell r="T1377">
            <v>3700</v>
          </cell>
          <cell r="U1377">
            <v>997.74</v>
          </cell>
          <cell r="V1377">
            <v>1373.8117647058823</v>
          </cell>
          <cell r="W1377">
            <v>2700</v>
          </cell>
          <cell r="X1377">
            <v>2800</v>
          </cell>
        </row>
        <row r="1378">
          <cell r="B1378" t="str">
            <v>9R201215</v>
          </cell>
          <cell r="C1378">
            <v>488</v>
          </cell>
          <cell r="D1378"/>
          <cell r="E1378">
            <v>488</v>
          </cell>
          <cell r="F1378" t="str">
            <v>Ch.ラ・ゴレ</v>
          </cell>
          <cell r="G1378">
            <v>2015</v>
          </cell>
          <cell r="H1378" t="str">
            <v>赤</v>
          </cell>
          <cell r="I1378"/>
          <cell r="J1378" t="str">
            <v>メドック ブルジョア</v>
          </cell>
          <cell r="K1378">
            <v>750</v>
          </cell>
          <cell r="L1378"/>
          <cell r="M1378">
            <v>5.0999999999999996</v>
          </cell>
          <cell r="N1378">
            <v>132</v>
          </cell>
          <cell r="O1378">
            <v>350</v>
          </cell>
          <cell r="P1378">
            <v>1027.2927999999999</v>
          </cell>
          <cell r="Q1378">
            <v>93.75</v>
          </cell>
          <cell r="R1378">
            <v>1271.0427999999999</v>
          </cell>
          <cell r="S1378">
            <v>1735.3444705882353</v>
          </cell>
          <cell r="T1378">
            <v>3500</v>
          </cell>
          <cell r="U1378">
            <v>1273.04</v>
          </cell>
          <cell r="V1378">
            <v>1697.6941176470589</v>
          </cell>
          <cell r="W1378">
            <v>3400</v>
          </cell>
          <cell r="X1378">
            <v>3200</v>
          </cell>
        </row>
        <row r="1379">
          <cell r="B1379" t="str">
            <v>9R201095</v>
          </cell>
          <cell r="C1379" t="str">
            <v>完売</v>
          </cell>
          <cell r="D1379"/>
          <cell r="E1379">
            <v>0</v>
          </cell>
          <cell r="F1379" t="str">
            <v>Ch.ラ・フォンテーヌ・ド・ロービエ</v>
          </cell>
          <cell r="G1379">
            <v>1995</v>
          </cell>
          <cell r="H1379" t="str">
            <v>赤</v>
          </cell>
          <cell r="I1379"/>
          <cell r="J1379" t="str">
            <v>メドック ブルジョア</v>
          </cell>
          <cell r="K1379">
            <v>750</v>
          </cell>
          <cell r="L1379"/>
          <cell r="M1379">
            <v>4.4000000000000004</v>
          </cell>
          <cell r="N1379">
            <v>132</v>
          </cell>
          <cell r="O1379">
            <v>350</v>
          </cell>
          <cell r="P1379">
            <v>934.52320000000009</v>
          </cell>
          <cell r="Q1379">
            <v>93.75</v>
          </cell>
          <cell r="R1379">
            <v>1178.2732000000001</v>
          </cell>
          <cell r="S1379">
            <v>1626.2037647058826</v>
          </cell>
          <cell r="T1379">
            <v>3300</v>
          </cell>
          <cell r="U1379">
            <v>0</v>
          </cell>
          <cell r="V1379">
            <v>200</v>
          </cell>
          <cell r="W1379">
            <v>400</v>
          </cell>
          <cell r="X1379">
            <v>2300</v>
          </cell>
        </row>
        <row r="1380">
          <cell r="B1380" t="str">
            <v>9R200403</v>
          </cell>
          <cell r="C1380" t="str">
            <v>完売</v>
          </cell>
          <cell r="D1380"/>
          <cell r="E1380">
            <v>0</v>
          </cell>
          <cell r="F1380" t="str">
            <v>Ch.ローラン・ド・ビ【ハーフ】</v>
          </cell>
          <cell r="G1380">
            <v>2003</v>
          </cell>
          <cell r="H1380" t="str">
            <v>赤</v>
          </cell>
          <cell r="I1380"/>
          <cell r="J1380" t="str">
            <v>メドック ブルジョア</v>
          </cell>
          <cell r="K1380">
            <v>375</v>
          </cell>
          <cell r="L1380" t="str">
            <v>８８－９０点</v>
          </cell>
          <cell r="M1380">
            <v>10</v>
          </cell>
          <cell r="N1380">
            <v>132</v>
          </cell>
          <cell r="O1380">
            <v>175</v>
          </cell>
          <cell r="P1380">
            <v>1500.98</v>
          </cell>
          <cell r="Q1380">
            <v>46.875</v>
          </cell>
          <cell r="R1380">
            <v>1667.855</v>
          </cell>
          <cell r="S1380">
            <v>2202.1823529411768</v>
          </cell>
          <cell r="T1380">
            <v>4400</v>
          </cell>
          <cell r="U1380">
            <v>0</v>
          </cell>
          <cell r="V1380">
            <v>200</v>
          </cell>
          <cell r="W1380">
            <v>400</v>
          </cell>
          <cell r="X1380">
            <v>2900</v>
          </cell>
        </row>
        <row r="1381">
          <cell r="B1381" t="str">
            <v>9R201115</v>
          </cell>
          <cell r="C1381" t="str">
            <v>完売</v>
          </cell>
          <cell r="D1381"/>
          <cell r="E1381">
            <v>0</v>
          </cell>
          <cell r="F1381" t="str">
            <v>Ch.ロワラック</v>
          </cell>
          <cell r="G1381">
            <v>2015</v>
          </cell>
          <cell r="H1381" t="str">
            <v>赤</v>
          </cell>
          <cell r="I1381"/>
          <cell r="J1381" t="str">
            <v>メドック ブルジョア</v>
          </cell>
          <cell r="K1381">
            <v>750</v>
          </cell>
          <cell r="L1381" t="str">
            <v>88点(WE)、カベルネ主体</v>
          </cell>
          <cell r="M1381">
            <v>6</v>
          </cell>
          <cell r="N1381">
            <v>132</v>
          </cell>
          <cell r="O1381">
            <v>350</v>
          </cell>
          <cell r="P1381">
            <v>1146.568</v>
          </cell>
          <cell r="Q1381">
            <v>93.75</v>
          </cell>
          <cell r="R1381">
            <v>1390.318</v>
          </cell>
          <cell r="S1381">
            <v>1875.6682352941177</v>
          </cell>
          <cell r="T1381">
            <v>3800</v>
          </cell>
          <cell r="U1381">
            <v>1088.1199999999999</v>
          </cell>
          <cell r="V1381">
            <v>1480.1411764705881</v>
          </cell>
          <cell r="W1381">
            <v>3000</v>
          </cell>
          <cell r="X1381">
            <v>3400</v>
          </cell>
        </row>
        <row r="1382">
          <cell r="B1382" t="str">
            <v>9R201309</v>
          </cell>
          <cell r="C1382" t="str">
            <v>完売</v>
          </cell>
          <cell r="D1382"/>
          <cell r="E1382">
            <v>0</v>
          </cell>
          <cell r="F1382" t="str">
            <v>キュベ・ド・ラ・コマンドリー・デュ・ボンタン</v>
          </cell>
          <cell r="G1382">
            <v>2009</v>
          </cell>
          <cell r="H1382" t="str">
            <v>赤</v>
          </cell>
          <cell r="I1382" t="str">
            <v>ボンタン騎士団</v>
          </cell>
          <cell r="J1382" t="str">
            <v>メドック</v>
          </cell>
          <cell r="K1382">
            <v>750</v>
          </cell>
          <cell r="L1382"/>
          <cell r="M1382">
            <v>8.1</v>
          </cell>
          <cell r="N1382">
            <v>132</v>
          </cell>
          <cell r="O1382">
            <v>350</v>
          </cell>
          <cell r="P1382">
            <v>1424.8768</v>
          </cell>
          <cell r="Q1382">
            <v>93.75</v>
          </cell>
          <cell r="R1382">
            <v>1668.6268</v>
          </cell>
          <cell r="S1382">
            <v>2203.0903529411762</v>
          </cell>
          <cell r="T1382">
            <v>4400</v>
          </cell>
          <cell r="U1382">
            <v>1112.05</v>
          </cell>
          <cell r="V1382">
            <v>1508.2941176470588</v>
          </cell>
          <cell r="W1382">
            <v>3000</v>
          </cell>
          <cell r="X1382">
            <v>3500</v>
          </cell>
        </row>
        <row r="1383">
          <cell r="B1383" t="str">
            <v>9R200715</v>
          </cell>
          <cell r="C1383" t="str">
            <v>完売</v>
          </cell>
          <cell r="D1383"/>
          <cell r="E1383">
            <v>0</v>
          </cell>
          <cell r="F1383" t="str">
            <v>グレ・ルージュ</v>
          </cell>
          <cell r="G1383">
            <v>2015</v>
          </cell>
          <cell r="H1383" t="str">
            <v>赤</v>
          </cell>
          <cell r="I1383" t="str">
            <v>コス・デストゥネル（２級）</v>
          </cell>
          <cell r="J1383" t="str">
            <v>メドック</v>
          </cell>
          <cell r="K1383">
            <v>750</v>
          </cell>
          <cell r="L1383"/>
          <cell r="M1383">
            <v>18</v>
          </cell>
          <cell r="N1383">
            <v>132</v>
          </cell>
          <cell r="O1383">
            <v>350</v>
          </cell>
          <cell r="P1383">
            <v>2736.904</v>
          </cell>
          <cell r="Q1383">
            <v>93.75</v>
          </cell>
          <cell r="R1383">
            <v>2980.654</v>
          </cell>
          <cell r="S1383">
            <v>3746.6517647058822</v>
          </cell>
          <cell r="T1383">
            <v>7500</v>
          </cell>
          <cell r="U1383">
            <v>2768.66</v>
          </cell>
          <cell r="V1383">
            <v>3457.2470588235292</v>
          </cell>
          <cell r="W1383">
            <v>6900</v>
          </cell>
          <cell r="X1383">
            <v>7000</v>
          </cell>
        </row>
        <row r="1384">
          <cell r="B1384" t="str">
            <v>9R200008</v>
          </cell>
          <cell r="C1384" t="str">
            <v>完売</v>
          </cell>
          <cell r="D1384"/>
          <cell r="E1384">
            <v>0</v>
          </cell>
          <cell r="F1384" t="str">
            <v>ラ・シャペル・ド・ポタンサック</v>
          </cell>
          <cell r="G1384">
            <v>2008</v>
          </cell>
          <cell r="H1384" t="str">
            <v>赤</v>
          </cell>
          <cell r="I1384" t="str">
            <v>ポタンサック（ブルジョア級）</v>
          </cell>
          <cell r="J1384" t="str">
            <v>メドック</v>
          </cell>
          <cell r="K1384">
            <v>750</v>
          </cell>
          <cell r="L1384" t="str">
            <v>セカンドラベル</v>
          </cell>
          <cell r="M1384">
            <v>7.2</v>
          </cell>
          <cell r="N1384">
            <v>132</v>
          </cell>
          <cell r="O1384">
            <v>350</v>
          </cell>
          <cell r="P1384">
            <v>1305.6016000000002</v>
          </cell>
          <cell r="Q1384">
            <v>93.75</v>
          </cell>
          <cell r="R1384">
            <v>1549.3516000000002</v>
          </cell>
          <cell r="S1384">
            <v>2062.7665882352944</v>
          </cell>
          <cell r="T1384">
            <v>4100</v>
          </cell>
          <cell r="U1384">
            <v>1436</v>
          </cell>
          <cell r="V1384">
            <v>1889.4117647058824</v>
          </cell>
          <cell r="W1384">
            <v>3800</v>
          </cell>
          <cell r="X1384">
            <v>3600</v>
          </cell>
        </row>
        <row r="1385">
          <cell r="B1385" t="str">
            <v>9R380614</v>
          </cell>
          <cell r="C1385" t="str">
            <v>完売</v>
          </cell>
          <cell r="D1385"/>
          <cell r="E1385">
            <v>0</v>
          </cell>
          <cell r="F1385" t="str">
            <v>Ch.シオラック</v>
          </cell>
          <cell r="G1385">
            <v>2014</v>
          </cell>
          <cell r="H1385" t="str">
            <v>赤</v>
          </cell>
          <cell r="I1385" t="str">
            <v>Ch.ラトゥール</v>
          </cell>
          <cell r="J1385" t="str">
            <v>ラランド･ド･ポムロール</v>
          </cell>
          <cell r="K1385">
            <v>750</v>
          </cell>
          <cell r="L1385" t="str">
            <v>91点（WE)</v>
          </cell>
          <cell r="M1385">
            <v>10.5</v>
          </cell>
          <cell r="N1385">
            <v>132</v>
          </cell>
          <cell r="O1385">
            <v>350</v>
          </cell>
          <cell r="P1385">
            <v>1742.944</v>
          </cell>
          <cell r="Q1385">
            <v>93.75</v>
          </cell>
          <cell r="R1385">
            <v>1986.694</v>
          </cell>
          <cell r="S1385">
            <v>2577.2870588235296</v>
          </cell>
          <cell r="T1385">
            <v>5200</v>
          </cell>
          <cell r="U1385">
            <v>1658.68</v>
          </cell>
          <cell r="V1385">
            <v>2151.3882352941177</v>
          </cell>
          <cell r="W1385">
            <v>4300</v>
          </cell>
          <cell r="X1385">
            <v>4700</v>
          </cell>
        </row>
        <row r="1386">
          <cell r="B1386" t="str">
            <v>9R380200</v>
          </cell>
          <cell r="C1386" t="str">
            <v>完売</v>
          </cell>
          <cell r="D1386"/>
          <cell r="E1386">
            <v>0</v>
          </cell>
          <cell r="F1386" t="str">
            <v>Ch.ラ・セルグ</v>
          </cell>
          <cell r="G1386">
            <v>2000</v>
          </cell>
          <cell r="H1386" t="str">
            <v>赤</v>
          </cell>
          <cell r="I1386" t="str">
            <v>パスカル･シャトネ</v>
          </cell>
          <cell r="J1386" t="str">
            <v>ラランド･ド･ポムロール</v>
          </cell>
          <cell r="K1386">
            <v>750</v>
          </cell>
          <cell r="L1386"/>
          <cell r="M1386">
            <v>19.600000000000001</v>
          </cell>
          <cell r="N1386">
            <v>132</v>
          </cell>
          <cell r="O1386">
            <v>350</v>
          </cell>
          <cell r="P1386">
            <v>2948.9488000000001</v>
          </cell>
          <cell r="Q1386">
            <v>93.75</v>
          </cell>
          <cell r="R1386">
            <v>3192.6988000000001</v>
          </cell>
          <cell r="S1386">
            <v>3996.1162352941178</v>
          </cell>
          <cell r="T1386">
            <v>8000</v>
          </cell>
          <cell r="U1386">
            <v>0</v>
          </cell>
          <cell r="V1386">
            <v>200</v>
          </cell>
          <cell r="W1386">
            <v>400</v>
          </cell>
          <cell r="X1386">
            <v>6600</v>
          </cell>
        </row>
        <row r="1387">
          <cell r="B1387" t="str">
            <v>9R380004</v>
          </cell>
          <cell r="C1387" t="str">
            <v>完売</v>
          </cell>
          <cell r="D1387"/>
          <cell r="E1387">
            <v>0</v>
          </cell>
          <cell r="F1387" t="str">
            <v>Ch.ラ・フルール・ド・ブアール</v>
          </cell>
          <cell r="G1387">
            <v>2004</v>
          </cell>
          <cell r="H1387" t="str">
            <v>赤</v>
          </cell>
          <cell r="I1387" t="str">
            <v>ユヴェール・ドゥ・ブアール＆ミシェル・ローラン</v>
          </cell>
          <cell r="J1387" t="str">
            <v>ラランド･ド･ポムロール</v>
          </cell>
          <cell r="K1387">
            <v>750</v>
          </cell>
          <cell r="L1387" t="str">
            <v>銘醸シャトーが造る隠れた逸品</v>
          </cell>
          <cell r="M1387">
            <v>16.5</v>
          </cell>
          <cell r="N1387">
            <v>132</v>
          </cell>
          <cell r="O1387">
            <v>350</v>
          </cell>
          <cell r="P1387">
            <v>2538.1120000000001</v>
          </cell>
          <cell r="Q1387">
            <v>93.75</v>
          </cell>
          <cell r="R1387">
            <v>2781.8620000000001</v>
          </cell>
          <cell r="S1387">
            <v>3512.778823529412</v>
          </cell>
          <cell r="T1387">
            <v>7000</v>
          </cell>
          <cell r="U1387">
            <v>0</v>
          </cell>
          <cell r="V1387">
            <v>200</v>
          </cell>
          <cell r="W1387">
            <v>400</v>
          </cell>
          <cell r="X1387">
            <v>6400</v>
          </cell>
        </row>
        <row r="1388">
          <cell r="B1388" t="str">
            <v>9R380005</v>
          </cell>
          <cell r="C1388" t="str">
            <v>完売</v>
          </cell>
          <cell r="D1388"/>
          <cell r="E1388">
            <v>0</v>
          </cell>
          <cell r="F1388" t="str">
            <v>Ch.ラ・フルール・ド・ブアール</v>
          </cell>
          <cell r="G1388">
            <v>2005</v>
          </cell>
          <cell r="H1388" t="str">
            <v>赤</v>
          </cell>
          <cell r="I1388" t="str">
            <v>ユヴェール・ドゥ・ブアール＆ミシェル・ローラン</v>
          </cell>
          <cell r="J1388" t="str">
            <v>ラランド･ド･ポムロール</v>
          </cell>
          <cell r="K1388">
            <v>750</v>
          </cell>
          <cell r="L1388" t="str">
            <v>銘醸シャトーが造る隠れた逸品 ９２点</v>
          </cell>
          <cell r="M1388">
            <v>21.45</v>
          </cell>
          <cell r="N1388">
            <v>132</v>
          </cell>
          <cell r="O1388">
            <v>350</v>
          </cell>
          <cell r="P1388">
            <v>3194.1256000000003</v>
          </cell>
          <cell r="Q1388">
            <v>93.75</v>
          </cell>
          <cell r="R1388">
            <v>3437.8756000000003</v>
          </cell>
          <cell r="S1388">
            <v>4284.5595294117647</v>
          </cell>
          <cell r="T1388">
            <v>8600</v>
          </cell>
          <cell r="U1388">
            <v>4269.91</v>
          </cell>
          <cell r="V1388">
            <v>5223.4235294117643</v>
          </cell>
          <cell r="W1388">
            <v>10400</v>
          </cell>
          <cell r="X1388">
            <v>7500</v>
          </cell>
        </row>
        <row r="1389">
          <cell r="B1389" t="str">
            <v>9R380400</v>
          </cell>
          <cell r="C1389" t="str">
            <v>完売</v>
          </cell>
          <cell r="D1389"/>
          <cell r="E1389">
            <v>0</v>
          </cell>
          <cell r="F1389" t="str">
            <v>Ch.レ・クリュゼル</v>
          </cell>
          <cell r="G1389">
            <v>2000</v>
          </cell>
          <cell r="H1389" t="str">
            <v>赤</v>
          </cell>
          <cell r="I1389" t="str">
            <v>ドゥニ・デュラントゥー</v>
          </cell>
          <cell r="J1389" t="str">
            <v>ラランド･ド･ポムロール</v>
          </cell>
          <cell r="K1389">
            <v>750</v>
          </cell>
          <cell r="L1389" t="str">
            <v>９０点</v>
          </cell>
          <cell r="M1389">
            <v>20.6</v>
          </cell>
          <cell r="N1389">
            <v>132</v>
          </cell>
          <cell r="O1389">
            <v>350</v>
          </cell>
          <cell r="P1389">
            <v>3081.4768000000004</v>
          </cell>
          <cell r="Q1389">
            <v>93.75</v>
          </cell>
          <cell r="R1389">
            <v>3325.2268000000004</v>
          </cell>
          <cell r="S1389">
            <v>4152.0315294117654</v>
          </cell>
          <cell r="T1389">
            <v>8300</v>
          </cell>
          <cell r="U1389">
            <v>0</v>
          </cell>
          <cell r="V1389">
            <v>200</v>
          </cell>
          <cell r="W1389">
            <v>400</v>
          </cell>
          <cell r="X1389">
            <v>6000</v>
          </cell>
        </row>
        <row r="1390">
          <cell r="B1390" t="str">
            <v>9R380509</v>
          </cell>
          <cell r="C1390" t="str">
            <v>完売</v>
          </cell>
          <cell r="D1390"/>
          <cell r="E1390">
            <v>0</v>
          </cell>
          <cell r="F1390" t="str">
            <v>Ch.レゾー・コンセイヤント</v>
          </cell>
          <cell r="G1390">
            <v>2009</v>
          </cell>
          <cell r="H1390" t="str">
            <v>赤</v>
          </cell>
          <cell r="I1390"/>
          <cell r="J1390" t="str">
            <v>ラランド･ド･ポムロール</v>
          </cell>
          <cell r="K1390">
            <v>750</v>
          </cell>
          <cell r="L1390"/>
          <cell r="M1390">
            <v>14.4</v>
          </cell>
          <cell r="N1390">
            <v>132</v>
          </cell>
          <cell r="O1390">
            <v>350</v>
          </cell>
          <cell r="P1390">
            <v>2259.8032000000003</v>
          </cell>
          <cell r="Q1390">
            <v>93.75</v>
          </cell>
          <cell r="R1390">
            <v>2503.5532000000003</v>
          </cell>
          <cell r="S1390">
            <v>3185.3567058823533</v>
          </cell>
          <cell r="T1390">
            <v>6400</v>
          </cell>
          <cell r="U1390">
            <v>1857.68</v>
          </cell>
          <cell r="V1390">
            <v>2385.5058823529412</v>
          </cell>
          <cell r="W1390">
            <v>4800</v>
          </cell>
          <cell r="X1390">
            <v>5300</v>
          </cell>
        </row>
        <row r="1391">
          <cell r="B1391" t="str">
            <v>9R380197</v>
          </cell>
          <cell r="C1391" t="str">
            <v>完売</v>
          </cell>
          <cell r="D1391"/>
          <cell r="E1391">
            <v>0</v>
          </cell>
          <cell r="F1391" t="str">
            <v>ラ・フルール・サン・ジョルジュ</v>
          </cell>
          <cell r="G1391">
            <v>1997</v>
          </cell>
          <cell r="H1391" t="str">
            <v>赤</v>
          </cell>
          <cell r="I1391" t="str">
            <v/>
          </cell>
          <cell r="J1391" t="str">
            <v>ラランド･ド･ポムロール</v>
          </cell>
          <cell r="K1391">
            <v>750</v>
          </cell>
          <cell r="L1391"/>
          <cell r="M1391">
            <v>9.75</v>
          </cell>
          <cell r="N1391">
            <v>132</v>
          </cell>
          <cell r="O1391">
            <v>350</v>
          </cell>
          <cell r="P1391">
            <v>1643.548</v>
          </cell>
          <cell r="Q1391">
            <v>93.75</v>
          </cell>
          <cell r="R1391">
            <v>1887.298</v>
          </cell>
          <cell r="S1391">
            <v>2460.3505882352943</v>
          </cell>
          <cell r="T1391">
            <v>4900</v>
          </cell>
          <cell r="U1391">
            <v>1770.5</v>
          </cell>
          <cell r="V1391">
            <v>2282.9411764705883</v>
          </cell>
          <cell r="W1391">
            <v>4600</v>
          </cell>
          <cell r="X1391">
            <v>4300</v>
          </cell>
        </row>
        <row r="1392">
          <cell r="B1392" t="str">
            <v>9R380116</v>
          </cell>
          <cell r="C1392">
            <v>20</v>
          </cell>
          <cell r="D1392"/>
          <cell r="E1392">
            <v>21</v>
          </cell>
          <cell r="F1392" t="str">
            <v>ラ・フルール・サン・ジョルジュ</v>
          </cell>
          <cell r="G1392">
            <v>2016</v>
          </cell>
          <cell r="H1392" t="str">
            <v>赤</v>
          </cell>
          <cell r="I1392" t="str">
            <v/>
          </cell>
          <cell r="J1392" t="str">
            <v>ラランド･ド･ポムロール</v>
          </cell>
          <cell r="K1392">
            <v>750</v>
          </cell>
          <cell r="L1392"/>
          <cell r="M1392">
            <v>8.6999999999999993</v>
          </cell>
          <cell r="N1392">
            <v>132</v>
          </cell>
          <cell r="O1392">
            <v>350</v>
          </cell>
          <cell r="P1392">
            <v>1504.3935999999999</v>
          </cell>
          <cell r="Q1392">
            <v>93.75</v>
          </cell>
          <cell r="R1392">
            <v>1748.1435999999999</v>
          </cell>
          <cell r="S1392">
            <v>2296.6395294117647</v>
          </cell>
          <cell r="T1392">
            <v>4600</v>
          </cell>
          <cell r="U1392">
            <v>1551.3</v>
          </cell>
          <cell r="V1392">
            <v>2025.0588235294117</v>
          </cell>
          <cell r="W1392">
            <v>4100</v>
          </cell>
          <cell r="X1392">
            <v>4500</v>
          </cell>
        </row>
        <row r="1393">
          <cell r="B1393" t="str">
            <v>9R380304</v>
          </cell>
          <cell r="C1393" t="str">
            <v>完売</v>
          </cell>
          <cell r="D1393"/>
          <cell r="E1393">
            <v>0</v>
          </cell>
          <cell r="F1393" t="str">
            <v>ル・プリュス・ド・ラ・フルール・ド・ブアール</v>
          </cell>
          <cell r="G1393">
            <v>2004</v>
          </cell>
          <cell r="H1393" t="str">
            <v>赤</v>
          </cell>
          <cell r="I1393" t="str">
            <v>ユヴェール・ドゥ・ブアール＆ミシェル・ローラン</v>
          </cell>
          <cell r="J1393" t="str">
            <v>ラランド･ド･ポムロール</v>
          </cell>
          <cell r="K1393">
            <v>750</v>
          </cell>
          <cell r="L1393" t="str">
            <v>９２－９４点</v>
          </cell>
          <cell r="M1393">
            <v>63.4</v>
          </cell>
          <cell r="N1393">
            <v>132</v>
          </cell>
          <cell r="O1393">
            <v>350</v>
          </cell>
          <cell r="P1393">
            <v>8753.6751999999997</v>
          </cell>
          <cell r="Q1393">
            <v>93.75</v>
          </cell>
          <cell r="R1393">
            <v>8997.4251999999997</v>
          </cell>
          <cell r="S1393">
            <v>10825.206117647058</v>
          </cell>
          <cell r="T1393">
            <v>21700</v>
          </cell>
          <cell r="U1393">
            <v>6736</v>
          </cell>
          <cell r="V1393">
            <v>8124.7058823529414</v>
          </cell>
          <cell r="W1393">
            <v>16200</v>
          </cell>
          <cell r="X1393">
            <v>18000</v>
          </cell>
        </row>
        <row r="1394">
          <cell r="B1394" t="str">
            <v>9R160000</v>
          </cell>
          <cell r="C1394" t="str">
            <v>完売</v>
          </cell>
          <cell r="D1394"/>
          <cell r="E1394">
            <v>0</v>
          </cell>
          <cell r="F1394" t="str">
            <v>Ch.クラルク</v>
          </cell>
          <cell r="G1394">
            <v>2000</v>
          </cell>
          <cell r="H1394" t="str">
            <v>赤</v>
          </cell>
          <cell r="I1394" t="str">
            <v xml:space="preserve">バロン・エドモン・ドゥ・ロートシルト </v>
          </cell>
          <cell r="J1394" t="str">
            <v>リストラック ブルジョア</v>
          </cell>
          <cell r="K1394">
            <v>750</v>
          </cell>
          <cell r="L1394"/>
          <cell r="M1394">
            <v>15</v>
          </cell>
          <cell r="N1394">
            <v>132</v>
          </cell>
          <cell r="O1394">
            <v>350</v>
          </cell>
          <cell r="P1394">
            <v>2339.3200000000002</v>
          </cell>
          <cell r="Q1394">
            <v>93.75</v>
          </cell>
          <cell r="R1394">
            <v>2583.0700000000002</v>
          </cell>
          <cell r="S1394">
            <v>3278.9058823529413</v>
          </cell>
          <cell r="T1394">
            <v>6600</v>
          </cell>
          <cell r="U1394">
            <v>2221</v>
          </cell>
          <cell r="V1394">
            <v>2812.9411764705883</v>
          </cell>
          <cell r="W1394">
            <v>5600</v>
          </cell>
          <cell r="X1394">
            <v>6200</v>
          </cell>
        </row>
        <row r="1395">
          <cell r="B1395" t="str">
            <v>9R160100</v>
          </cell>
          <cell r="C1395" t="str">
            <v>完売</v>
          </cell>
          <cell r="D1395"/>
          <cell r="E1395">
            <v>0</v>
          </cell>
          <cell r="F1395" t="str">
            <v>Ch.デュクリュゾー</v>
          </cell>
          <cell r="G1395">
            <v>2000</v>
          </cell>
          <cell r="H1395" t="str">
            <v>赤</v>
          </cell>
          <cell r="I1395" t="str">
            <v>デュクリュ･ボーカイユ所有</v>
          </cell>
          <cell r="J1395" t="str">
            <v>リストラック ブルジョア</v>
          </cell>
          <cell r="K1395">
            <v>750</v>
          </cell>
          <cell r="L1395" t="str">
            <v>銘醸シャトーが造る隠れた逸品</v>
          </cell>
          <cell r="M1395">
            <v>9.5</v>
          </cell>
          <cell r="N1395">
            <v>132</v>
          </cell>
          <cell r="O1395">
            <v>350</v>
          </cell>
          <cell r="P1395">
            <v>1610.4159999999999</v>
          </cell>
          <cell r="Q1395">
            <v>93.75</v>
          </cell>
          <cell r="R1395">
            <v>1854.1659999999999</v>
          </cell>
          <cell r="S1395">
            <v>2421.3717647058825</v>
          </cell>
          <cell r="T1395">
            <v>4800</v>
          </cell>
          <cell r="U1395">
            <v>0</v>
          </cell>
          <cell r="V1395">
            <v>200</v>
          </cell>
          <cell r="W1395">
            <v>400</v>
          </cell>
          <cell r="X1395">
            <v>4000</v>
          </cell>
        </row>
        <row r="1396">
          <cell r="B1396" t="str">
            <v>9R160206</v>
          </cell>
          <cell r="C1396" t="str">
            <v>完売</v>
          </cell>
          <cell r="D1396"/>
          <cell r="E1396">
            <v>0</v>
          </cell>
          <cell r="F1396" t="str">
            <v>Ch.フォンレオー</v>
          </cell>
          <cell r="G1396">
            <v>2006</v>
          </cell>
          <cell r="H1396" t="str">
            <v>赤</v>
          </cell>
          <cell r="I1396"/>
          <cell r="J1396" t="str">
            <v>リストラック ブルジョア</v>
          </cell>
          <cell r="K1396">
            <v>750</v>
          </cell>
          <cell r="L1396"/>
          <cell r="M1396">
            <v>6.75</v>
          </cell>
          <cell r="N1396">
            <v>132</v>
          </cell>
          <cell r="O1396">
            <v>350</v>
          </cell>
          <cell r="P1396">
            <v>1245.9639999999999</v>
          </cell>
          <cell r="Q1396">
            <v>93.75</v>
          </cell>
          <cell r="R1396">
            <v>1489.7139999999999</v>
          </cell>
          <cell r="S1396">
            <v>1992.6047058823528</v>
          </cell>
          <cell r="T1396">
            <v>4000</v>
          </cell>
          <cell r="U1396">
            <v>1341.66</v>
          </cell>
          <cell r="V1396">
            <v>1778.4235294117648</v>
          </cell>
          <cell r="W1396">
            <v>3600</v>
          </cell>
          <cell r="X1396">
            <v>3600</v>
          </cell>
        </row>
        <row r="1397">
          <cell r="B1397" t="str">
            <v>9R160303</v>
          </cell>
          <cell r="C1397" t="str">
            <v>完売</v>
          </cell>
          <cell r="D1397"/>
          <cell r="E1397">
            <v>0</v>
          </cell>
          <cell r="F1397" t="str">
            <v>Ch.レスタージュ</v>
          </cell>
          <cell r="G1397">
            <v>2003</v>
          </cell>
          <cell r="H1397" t="str">
            <v>赤</v>
          </cell>
          <cell r="I1397" t="str">
            <v xml:space="preserve">シャンフロー家 </v>
          </cell>
          <cell r="J1397" t="str">
            <v>リストラック ブルジョア</v>
          </cell>
          <cell r="K1397">
            <v>750</v>
          </cell>
          <cell r="L1397"/>
          <cell r="M1397">
            <v>8.5</v>
          </cell>
          <cell r="N1397">
            <v>132</v>
          </cell>
          <cell r="O1397">
            <v>350</v>
          </cell>
          <cell r="P1397">
            <v>1477.8879999999999</v>
          </cell>
          <cell r="Q1397">
            <v>93.75</v>
          </cell>
          <cell r="R1397">
            <v>1721.6379999999999</v>
          </cell>
          <cell r="S1397">
            <v>2265.4564705882353</v>
          </cell>
          <cell r="T1397">
            <v>4500</v>
          </cell>
          <cell r="U1397">
            <v>1587.66</v>
          </cell>
          <cell r="V1397">
            <v>2067.8352941176472</v>
          </cell>
          <cell r="W1397">
            <v>4100</v>
          </cell>
          <cell r="X1397">
            <v>4200</v>
          </cell>
        </row>
        <row r="1398">
          <cell r="B1398" t="str">
            <v>9R160400</v>
          </cell>
          <cell r="C1398" t="str">
            <v>完売</v>
          </cell>
          <cell r="D1398"/>
          <cell r="E1398">
            <v>0</v>
          </cell>
          <cell r="F1398" t="str">
            <v>Ch.レスタージュ・シェーヌ・ベッソン</v>
          </cell>
          <cell r="G1398">
            <v>2000</v>
          </cell>
          <cell r="H1398" t="str">
            <v>赤</v>
          </cell>
          <cell r="I1398" t="str">
            <v>リストラック</v>
          </cell>
          <cell r="J1398" t="str">
            <v>リストラック</v>
          </cell>
          <cell r="K1398">
            <v>750</v>
          </cell>
          <cell r="L1398"/>
          <cell r="M1398">
            <v>9.8000000000000007</v>
          </cell>
          <cell r="N1398">
            <v>132</v>
          </cell>
          <cell r="O1398">
            <v>350</v>
          </cell>
          <cell r="P1398">
            <v>1650.1744000000001</v>
          </cell>
          <cell r="Q1398">
            <v>93.75</v>
          </cell>
          <cell r="R1398">
            <v>1893.9244000000001</v>
          </cell>
          <cell r="S1398">
            <v>2468.1463529411767</v>
          </cell>
          <cell r="T1398">
            <v>4900</v>
          </cell>
          <cell r="U1398">
            <v>1709</v>
          </cell>
          <cell r="V1398">
            <v>2210.588235294118</v>
          </cell>
          <cell r="W1398">
            <v>4400</v>
          </cell>
          <cell r="X1398">
            <v>4600</v>
          </cell>
        </row>
        <row r="1399">
          <cell r="B1399" t="str">
            <v>9R160518</v>
          </cell>
          <cell r="C1399" t="str">
            <v>完売</v>
          </cell>
          <cell r="D1399"/>
          <cell r="E1399">
            <v>0</v>
          </cell>
          <cell r="F1399" t="str">
            <v>Ch.フルカ・オスタン・ルージュ</v>
          </cell>
          <cell r="G1399" t="str">
            <v>2018</v>
          </cell>
          <cell r="H1399" t="str">
            <v>赤</v>
          </cell>
          <cell r="I1399" t="str">
            <v>エルメス一族所有</v>
          </cell>
          <cell r="J1399" t="str">
            <v>リストラック</v>
          </cell>
          <cell r="K1399">
            <v>750</v>
          </cell>
          <cell r="L1399" t="str">
            <v>WA86</v>
          </cell>
          <cell r="M1399">
            <v>13.2</v>
          </cell>
          <cell r="N1399">
            <v>132</v>
          </cell>
          <cell r="O1399">
            <v>350</v>
          </cell>
          <cell r="P1399">
            <v>2100.7695999999996</v>
          </cell>
          <cell r="Q1399">
            <v>93.75</v>
          </cell>
          <cell r="R1399">
            <v>2344.5195999999996</v>
          </cell>
          <cell r="S1399">
            <v>2998.2583529411763</v>
          </cell>
          <cell r="T1399">
            <v>6000</v>
          </cell>
          <cell r="U1399">
            <v>2266.5</v>
          </cell>
          <cell r="V1399">
            <v>2866.4705882352941</v>
          </cell>
          <cell r="W1399">
            <v>5700</v>
          </cell>
          <cell r="X1399">
            <v>6600</v>
          </cell>
        </row>
        <row r="1400">
          <cell r="B1400" t="str">
            <v>9S000002</v>
          </cell>
          <cell r="C1400" t="str">
            <v>完売</v>
          </cell>
          <cell r="D1400"/>
          <cell r="E1400">
            <v>0</v>
          </cell>
          <cell r="F1400" t="str">
            <v>ブルゴーニュ･ピノ・ノワール</v>
          </cell>
          <cell r="G1400">
            <v>2002</v>
          </cell>
          <cell r="H1400" t="str">
            <v>赤</v>
          </cell>
          <cell r="I1400" t="str">
            <v>Ａ．Ｆ．グロ</v>
          </cell>
          <cell r="J1400" t="str">
            <v>AOC ブルゴーニュ</v>
          </cell>
          <cell r="K1400">
            <v>750</v>
          </cell>
          <cell r="L1400"/>
          <cell r="M1400">
            <v>8.4</v>
          </cell>
          <cell r="N1400">
            <v>132</v>
          </cell>
          <cell r="O1400">
            <v>350</v>
          </cell>
          <cell r="P1400">
            <v>1464.6351999999999</v>
          </cell>
          <cell r="Q1400">
            <v>93.75</v>
          </cell>
          <cell r="R1400">
            <v>1708.3851999999999</v>
          </cell>
          <cell r="S1400">
            <v>2249.8649411764709</v>
          </cell>
          <cell r="T1400">
            <v>4500</v>
          </cell>
          <cell r="U1400">
            <v>0</v>
          </cell>
          <cell r="V1400">
            <v>200</v>
          </cell>
          <cell r="W1400">
            <v>400</v>
          </cell>
          <cell r="X1400">
            <v>3600</v>
          </cell>
        </row>
        <row r="1401">
          <cell r="B1401" t="str">
            <v>9S000702</v>
          </cell>
          <cell r="C1401" t="str">
            <v>完売</v>
          </cell>
          <cell r="D1401"/>
          <cell r="E1401">
            <v>0</v>
          </cell>
          <cell r="F1401" t="str">
            <v>リッシュブール</v>
          </cell>
          <cell r="G1401">
            <v>2002</v>
          </cell>
          <cell r="H1401" t="str">
            <v>赤</v>
          </cell>
          <cell r="I1401" t="str">
            <v>Ａ．Ｆ．グロ</v>
          </cell>
          <cell r="J1401" t="str">
            <v>コート・ド・ニュイ 特級</v>
          </cell>
          <cell r="K1401">
            <v>750</v>
          </cell>
          <cell r="L1401"/>
          <cell r="M1401">
            <v>118.8</v>
          </cell>
          <cell r="N1401">
            <v>132</v>
          </cell>
          <cell r="O1401">
            <v>350</v>
          </cell>
          <cell r="P1401">
            <v>16095.7264</v>
          </cell>
          <cell r="Q1401">
            <v>93.75</v>
          </cell>
          <cell r="R1401">
            <v>16339.4764</v>
          </cell>
          <cell r="S1401">
            <v>19462.913411764705</v>
          </cell>
          <cell r="T1401">
            <v>38900</v>
          </cell>
          <cell r="U1401">
            <v>0</v>
          </cell>
          <cell r="V1401">
            <v>200</v>
          </cell>
          <cell r="W1401">
            <v>400</v>
          </cell>
          <cell r="X1401">
            <v>36000</v>
          </cell>
        </row>
        <row r="1402">
          <cell r="B1402" t="str">
            <v>9S853178</v>
          </cell>
          <cell r="C1402" t="str">
            <v>完売</v>
          </cell>
          <cell r="D1402"/>
          <cell r="E1402">
            <v>0</v>
          </cell>
          <cell r="F1402" t="str">
            <v>ニュイ・サン・ジョルジュ･クロ・デ・グランド・ヴィーニュ</v>
          </cell>
          <cell r="G1402">
            <v>1978</v>
          </cell>
          <cell r="H1402" t="str">
            <v>赤</v>
          </cell>
          <cell r="I1402" t="str">
            <v>Ａ．リグレ</v>
          </cell>
          <cell r="J1402" t="str">
            <v>コート・ド・ニュイ 1級</v>
          </cell>
          <cell r="K1402">
            <v>750</v>
          </cell>
          <cell r="L1402" t="str">
            <v/>
          </cell>
          <cell r="M1402">
            <v>85</v>
          </cell>
          <cell r="N1402">
            <v>132</v>
          </cell>
          <cell r="O1402">
            <v>350</v>
          </cell>
          <cell r="P1402">
            <v>11616.28</v>
          </cell>
          <cell r="Q1402">
            <v>93.75</v>
          </cell>
          <cell r="R1402">
            <v>11860.03</v>
          </cell>
          <cell r="S1402">
            <v>14192.976470588237</v>
          </cell>
          <cell r="T1402">
            <v>28400</v>
          </cell>
          <cell r="U1402">
            <v>10012.5</v>
          </cell>
          <cell r="V1402">
            <v>11979.411764705883</v>
          </cell>
          <cell r="W1402">
            <v>24000</v>
          </cell>
          <cell r="X1402">
            <v>24500</v>
          </cell>
        </row>
        <row r="1403">
          <cell r="B1403" t="str">
            <v>9S010102</v>
          </cell>
          <cell r="C1403" t="str">
            <v>完売</v>
          </cell>
          <cell r="D1403"/>
          <cell r="E1403">
            <v>0</v>
          </cell>
          <cell r="F1403" t="str">
            <v>ヴォーヌ・ロマネ･プルミエクリュ･キュベ・デュヴォー・ブロシェ</v>
          </cell>
          <cell r="G1403">
            <v>2002</v>
          </cell>
          <cell r="H1403" t="str">
            <v>赤</v>
          </cell>
          <cell r="I1403" t="str">
            <v>DRC</v>
          </cell>
          <cell r="J1403" t="str">
            <v>コート・ド・ニュイ 1級</v>
          </cell>
          <cell r="K1403">
            <v>750</v>
          </cell>
          <cell r="L1403"/>
          <cell r="M1403">
            <v>388</v>
          </cell>
          <cell r="N1403">
            <v>132</v>
          </cell>
          <cell r="O1403">
            <v>350</v>
          </cell>
          <cell r="P1403">
            <v>51772.264000000003</v>
          </cell>
          <cell r="Q1403">
            <v>93.75</v>
          </cell>
          <cell r="R1403">
            <v>52016.014000000003</v>
          </cell>
          <cell r="S1403">
            <v>61435.310588235297</v>
          </cell>
          <cell r="T1403">
            <v>122900</v>
          </cell>
          <cell r="U1403">
            <v>0</v>
          </cell>
          <cell r="V1403">
            <v>200</v>
          </cell>
          <cell r="W1403">
            <v>400</v>
          </cell>
          <cell r="X1403">
            <v>83000</v>
          </cell>
        </row>
        <row r="1404">
          <cell r="B1404" t="str">
            <v>9S010106</v>
          </cell>
          <cell r="C1404" t="str">
            <v>完売</v>
          </cell>
          <cell r="D1404"/>
          <cell r="E1404">
            <v>0</v>
          </cell>
          <cell r="F1404" t="str">
            <v>ヴォーヌ・ロマネ･プルミエクリュ･キュベ・デュヴォー・ブロシェ</v>
          </cell>
          <cell r="G1404">
            <v>2006</v>
          </cell>
          <cell r="H1404" t="str">
            <v>赤</v>
          </cell>
          <cell r="I1404" t="str">
            <v>DRC</v>
          </cell>
          <cell r="J1404" t="str">
            <v>コート・ド・ニュイ 1級</v>
          </cell>
          <cell r="K1404">
            <v>750</v>
          </cell>
          <cell r="L1404" t="str">
            <v>９０点</v>
          </cell>
          <cell r="M1404">
            <v>420</v>
          </cell>
          <cell r="N1404">
            <v>132</v>
          </cell>
          <cell r="O1404">
            <v>350</v>
          </cell>
          <cell r="P1404">
            <v>56013.16</v>
          </cell>
          <cell r="Q1404">
            <v>93.75</v>
          </cell>
          <cell r="R1404">
            <v>56256.91</v>
          </cell>
          <cell r="S1404">
            <v>66424.600000000006</v>
          </cell>
          <cell r="T1404">
            <v>132800</v>
          </cell>
          <cell r="U1404">
            <v>0</v>
          </cell>
          <cell r="V1404">
            <v>200</v>
          </cell>
          <cell r="W1404">
            <v>400</v>
          </cell>
          <cell r="X1404">
            <v>85000</v>
          </cell>
        </row>
        <row r="1405">
          <cell r="B1405" t="str">
            <v>9S010279</v>
          </cell>
          <cell r="C1405" t="str">
            <v>完売</v>
          </cell>
          <cell r="D1405"/>
          <cell r="E1405">
            <v>0</v>
          </cell>
          <cell r="F1405" t="str">
            <v>エシェゾー</v>
          </cell>
          <cell r="G1405">
            <v>1979</v>
          </cell>
          <cell r="H1405" t="str">
            <v>赤</v>
          </cell>
          <cell r="I1405" t="str">
            <v>DRC</v>
          </cell>
          <cell r="J1405" t="str">
            <v>コート・ド・ニュイ 特級</v>
          </cell>
          <cell r="K1405">
            <v>750</v>
          </cell>
          <cell r="L1405"/>
          <cell r="M1405">
            <v>450</v>
          </cell>
          <cell r="N1405">
            <v>132</v>
          </cell>
          <cell r="O1405">
            <v>350</v>
          </cell>
          <cell r="P1405">
            <v>59989</v>
          </cell>
          <cell r="Q1405">
            <v>93.75</v>
          </cell>
          <cell r="R1405">
            <v>60232.75</v>
          </cell>
          <cell r="S1405">
            <v>71102.058823529413</v>
          </cell>
          <cell r="T1405">
            <v>142200</v>
          </cell>
          <cell r="U1405">
            <v>0</v>
          </cell>
          <cell r="V1405">
            <v>200</v>
          </cell>
          <cell r="W1405">
            <v>400</v>
          </cell>
          <cell r="X1405">
            <v>100000</v>
          </cell>
        </row>
        <row r="1406">
          <cell r="B1406" t="str">
            <v>9S010296</v>
          </cell>
          <cell r="C1406" t="str">
            <v>完売</v>
          </cell>
          <cell r="D1406"/>
          <cell r="E1406">
            <v>0</v>
          </cell>
          <cell r="F1406" t="str">
            <v>エシェゾー</v>
          </cell>
          <cell r="G1406">
            <v>1996</v>
          </cell>
          <cell r="H1406" t="str">
            <v>赤</v>
          </cell>
          <cell r="I1406" t="str">
            <v>DRC</v>
          </cell>
          <cell r="J1406" t="str">
            <v>コート・ド・ニュイ 特級</v>
          </cell>
          <cell r="K1406">
            <v>750</v>
          </cell>
          <cell r="L1406"/>
          <cell r="M1406">
            <v>195</v>
          </cell>
          <cell r="N1406">
            <v>132</v>
          </cell>
          <cell r="O1406">
            <v>350</v>
          </cell>
          <cell r="P1406">
            <v>26194.36</v>
          </cell>
          <cell r="Q1406">
            <v>93.75</v>
          </cell>
          <cell r="R1406">
            <v>26438.11</v>
          </cell>
          <cell r="S1406">
            <v>31343.658823529415</v>
          </cell>
          <cell r="T1406">
            <v>62700</v>
          </cell>
          <cell r="U1406">
            <v>253558</v>
          </cell>
          <cell r="V1406">
            <v>298503.5294117647</v>
          </cell>
          <cell r="W1406">
            <v>597000</v>
          </cell>
          <cell r="X1406">
            <v>600000</v>
          </cell>
        </row>
        <row r="1407">
          <cell r="B1407" t="str">
            <v>9S010200</v>
          </cell>
          <cell r="C1407" t="str">
            <v>完売</v>
          </cell>
          <cell r="D1407"/>
          <cell r="E1407">
            <v>0</v>
          </cell>
          <cell r="F1407" t="str">
            <v>エシェゾー</v>
          </cell>
          <cell r="G1407">
            <v>2000</v>
          </cell>
          <cell r="H1407" t="str">
            <v>赤</v>
          </cell>
          <cell r="I1407" t="str">
            <v>DRC</v>
          </cell>
          <cell r="J1407" t="str">
            <v>コート・ド・ニュイ 特級</v>
          </cell>
          <cell r="K1407">
            <v>750</v>
          </cell>
          <cell r="L1407"/>
          <cell r="M1407">
            <v>160</v>
          </cell>
          <cell r="N1407">
            <v>132</v>
          </cell>
          <cell r="O1407">
            <v>350</v>
          </cell>
          <cell r="P1407">
            <v>21555.88</v>
          </cell>
          <cell r="Q1407">
            <v>93.75</v>
          </cell>
          <cell r="R1407">
            <v>21799.63</v>
          </cell>
          <cell r="S1407">
            <v>25886.623529411765</v>
          </cell>
          <cell r="T1407">
            <v>51800</v>
          </cell>
          <cell r="U1407">
            <v>223560</v>
          </cell>
          <cell r="V1407">
            <v>263211.76470588235</v>
          </cell>
          <cell r="W1407">
            <v>526400</v>
          </cell>
          <cell r="X1407">
            <v>300000</v>
          </cell>
        </row>
        <row r="1408">
          <cell r="B1408" t="str">
            <v>9S010202</v>
          </cell>
          <cell r="C1408" t="str">
            <v>完売</v>
          </cell>
          <cell r="D1408"/>
          <cell r="E1408">
            <v>0</v>
          </cell>
          <cell r="F1408" t="str">
            <v>エシェゾー</v>
          </cell>
          <cell r="G1408">
            <v>2002</v>
          </cell>
          <cell r="H1408" t="str">
            <v>赤</v>
          </cell>
          <cell r="I1408" t="str">
            <v>DRC</v>
          </cell>
          <cell r="J1408" t="str">
            <v>コート・ド・ニュイ 特級</v>
          </cell>
          <cell r="K1408">
            <v>750</v>
          </cell>
          <cell r="L1408" t="str">
            <v>８９点</v>
          </cell>
          <cell r="M1408">
            <v>680</v>
          </cell>
          <cell r="N1408">
            <v>132</v>
          </cell>
          <cell r="O1408">
            <v>350</v>
          </cell>
          <cell r="P1408">
            <v>90470.44</v>
          </cell>
          <cell r="Q1408">
            <v>93.75</v>
          </cell>
          <cell r="R1408">
            <v>90714.19</v>
          </cell>
          <cell r="S1408">
            <v>106962.57647058825</v>
          </cell>
          <cell r="T1408">
            <v>213900</v>
          </cell>
          <cell r="U1408">
            <v>0</v>
          </cell>
          <cell r="V1408">
            <v>200</v>
          </cell>
          <cell r="W1408">
            <v>400</v>
          </cell>
          <cell r="X1408">
            <v>150000</v>
          </cell>
        </row>
        <row r="1409">
          <cell r="B1409" t="str">
            <v>9S010203</v>
          </cell>
          <cell r="C1409" t="str">
            <v>完売</v>
          </cell>
          <cell r="D1409"/>
          <cell r="E1409">
            <v>0</v>
          </cell>
          <cell r="F1409" t="str">
            <v>エシェゾー</v>
          </cell>
          <cell r="G1409">
            <v>2003</v>
          </cell>
          <cell r="H1409" t="str">
            <v>赤</v>
          </cell>
          <cell r="I1409" t="str">
            <v>DRC</v>
          </cell>
          <cell r="J1409" t="str">
            <v>コート・ド・ニュイ 特級</v>
          </cell>
          <cell r="K1409">
            <v>750</v>
          </cell>
          <cell r="L1409" t="str">
            <v>９５点</v>
          </cell>
          <cell r="M1409">
            <v>750</v>
          </cell>
          <cell r="N1409">
            <v>132</v>
          </cell>
          <cell r="O1409">
            <v>350</v>
          </cell>
          <cell r="P1409">
            <v>99747.4</v>
          </cell>
          <cell r="Q1409">
            <v>93.75</v>
          </cell>
          <cell r="R1409">
            <v>99991.15</v>
          </cell>
          <cell r="S1409">
            <v>117876.64705882352</v>
          </cell>
          <cell r="T1409">
            <v>235800</v>
          </cell>
          <cell r="U1409">
            <v>103706.5</v>
          </cell>
          <cell r="V1409">
            <v>122207.64705882354</v>
          </cell>
          <cell r="W1409">
            <v>244400</v>
          </cell>
          <cell r="X1409">
            <v>157000</v>
          </cell>
        </row>
        <row r="1410">
          <cell r="B1410" t="str">
            <v>9S010206</v>
          </cell>
          <cell r="C1410" t="str">
            <v>完売</v>
          </cell>
          <cell r="D1410"/>
          <cell r="E1410">
            <v>0</v>
          </cell>
          <cell r="F1410" t="str">
            <v>エシェゾー</v>
          </cell>
          <cell r="G1410">
            <v>2006</v>
          </cell>
          <cell r="H1410" t="str">
            <v>赤</v>
          </cell>
          <cell r="I1410" t="str">
            <v>DRC</v>
          </cell>
          <cell r="J1410" t="str">
            <v>コート・ド・ニュイ 特級</v>
          </cell>
          <cell r="K1410">
            <v>750</v>
          </cell>
          <cell r="L1410"/>
          <cell r="M1410">
            <v>520</v>
          </cell>
          <cell r="N1410">
            <v>132</v>
          </cell>
          <cell r="O1410">
            <v>350</v>
          </cell>
          <cell r="P1410">
            <v>69265.960000000006</v>
          </cell>
          <cell r="Q1410">
            <v>93.75</v>
          </cell>
          <cell r="R1410">
            <v>69509.710000000006</v>
          </cell>
          <cell r="S1410">
            <v>82016.129411764719</v>
          </cell>
          <cell r="T1410">
            <v>164000</v>
          </cell>
          <cell r="U1410">
            <v>101833.33</v>
          </cell>
          <cell r="V1410">
            <v>120003.91764705883</v>
          </cell>
          <cell r="W1410">
            <v>240000</v>
          </cell>
          <cell r="X1410">
            <v>130000</v>
          </cell>
        </row>
        <row r="1411">
          <cell r="B1411" t="str">
            <v>9S010207</v>
          </cell>
          <cell r="C1411" t="str">
            <v>完売</v>
          </cell>
          <cell r="D1411"/>
          <cell r="E1411">
            <v>0</v>
          </cell>
          <cell r="F1411" t="str">
            <v>エシェゾー</v>
          </cell>
          <cell r="G1411">
            <v>2007</v>
          </cell>
          <cell r="H1411" t="str">
            <v>赤</v>
          </cell>
          <cell r="I1411" t="str">
            <v>DRC</v>
          </cell>
          <cell r="J1411" t="str">
            <v>コート・ド・ニュイ 特級</v>
          </cell>
          <cell r="K1411">
            <v>750</v>
          </cell>
          <cell r="L1411"/>
          <cell r="M1411">
            <v>321</v>
          </cell>
          <cell r="N1411">
            <v>132</v>
          </cell>
          <cell r="O1411">
            <v>350</v>
          </cell>
          <cell r="P1411">
            <v>42892.887999999999</v>
          </cell>
          <cell r="Q1411">
            <v>93.75</v>
          </cell>
          <cell r="R1411">
            <v>43136.637999999999</v>
          </cell>
          <cell r="S1411">
            <v>50988.985882352943</v>
          </cell>
          <cell r="T1411">
            <v>102000</v>
          </cell>
          <cell r="U1411">
            <v>0</v>
          </cell>
          <cell r="V1411">
            <v>200</v>
          </cell>
          <cell r="W1411">
            <v>400</v>
          </cell>
          <cell r="X1411">
            <v>89000</v>
          </cell>
        </row>
        <row r="1412">
          <cell r="B1412" t="str">
            <v>9S010209</v>
          </cell>
          <cell r="C1412" t="str">
            <v>完売</v>
          </cell>
          <cell r="D1412"/>
          <cell r="E1412">
            <v>0</v>
          </cell>
          <cell r="F1412" t="str">
            <v>エシェゾー</v>
          </cell>
          <cell r="G1412">
            <v>2009</v>
          </cell>
          <cell r="H1412" t="str">
            <v>赤</v>
          </cell>
          <cell r="I1412" t="str">
            <v>DRC</v>
          </cell>
          <cell r="J1412" t="str">
            <v>コート・ド・ニュイ 特級</v>
          </cell>
          <cell r="K1412">
            <v>750</v>
          </cell>
          <cell r="L1412" t="str">
            <v>９１＋点</v>
          </cell>
          <cell r="M1412">
            <v>880</v>
          </cell>
          <cell r="N1412">
            <v>132</v>
          </cell>
          <cell r="O1412">
            <v>350</v>
          </cell>
          <cell r="P1412">
            <v>116976.04</v>
          </cell>
          <cell r="Q1412">
            <v>93.75</v>
          </cell>
          <cell r="R1412">
            <v>117219.79</v>
          </cell>
          <cell r="S1412">
            <v>138145.63529411764</v>
          </cell>
          <cell r="T1412">
            <v>276300</v>
          </cell>
          <cell r="U1412">
            <v>99954.8</v>
          </cell>
          <cell r="V1412">
            <v>117793.88235294119</v>
          </cell>
          <cell r="W1412">
            <v>235600</v>
          </cell>
          <cell r="X1412">
            <v>228000</v>
          </cell>
        </row>
        <row r="1413">
          <cell r="B1413" t="str">
            <v>9S010373</v>
          </cell>
          <cell r="C1413" t="str">
            <v>完売</v>
          </cell>
          <cell r="D1413"/>
          <cell r="E1413">
            <v>0</v>
          </cell>
          <cell r="F1413" t="str">
            <v>グラン・エシェゾー</v>
          </cell>
          <cell r="G1413">
            <v>1973</v>
          </cell>
          <cell r="H1413" t="str">
            <v>赤</v>
          </cell>
          <cell r="I1413" t="str">
            <v>DRC</v>
          </cell>
          <cell r="J1413" t="str">
            <v>コート・ド・ニュイ 特級</v>
          </cell>
          <cell r="K1413">
            <v>750</v>
          </cell>
          <cell r="L1413"/>
          <cell r="M1413">
            <v>1148</v>
          </cell>
          <cell r="N1413">
            <v>132</v>
          </cell>
          <cell r="O1413">
            <v>350</v>
          </cell>
          <cell r="P1413">
            <v>152493.54399999999</v>
          </cell>
          <cell r="Q1413">
            <v>93.75</v>
          </cell>
          <cell r="R1413">
            <v>152737.29399999999</v>
          </cell>
          <cell r="S1413">
            <v>179930.93411764706</v>
          </cell>
          <cell r="T1413">
            <v>359900</v>
          </cell>
          <cell r="U1413">
            <v>155791.5</v>
          </cell>
          <cell r="V1413">
            <v>183484.11764705883</v>
          </cell>
          <cell r="W1413">
            <v>367000</v>
          </cell>
          <cell r="X1413">
            <v>380000</v>
          </cell>
        </row>
        <row r="1414">
          <cell r="B1414" t="str">
            <v>9S010386</v>
          </cell>
          <cell r="C1414" t="str">
            <v>完売</v>
          </cell>
          <cell r="D1414"/>
          <cell r="E1414">
            <v>0</v>
          </cell>
          <cell r="F1414" t="str">
            <v>グラン・エシェゾー</v>
          </cell>
          <cell r="G1414">
            <v>1986</v>
          </cell>
          <cell r="H1414" t="str">
            <v>赤</v>
          </cell>
          <cell r="I1414" t="str">
            <v>DRC</v>
          </cell>
          <cell r="J1414" t="str">
            <v>コート・ド・ニュイ 特級</v>
          </cell>
          <cell r="K1414">
            <v>750</v>
          </cell>
          <cell r="L1414" t="str">
            <v>９２点</v>
          </cell>
          <cell r="M1414">
            <v>574</v>
          </cell>
          <cell r="N1414">
            <v>132</v>
          </cell>
          <cell r="O1414">
            <v>350</v>
          </cell>
          <cell r="P1414">
            <v>76422.471999999994</v>
          </cell>
          <cell r="Q1414">
            <v>93.75</v>
          </cell>
          <cell r="R1414">
            <v>76666.221999999994</v>
          </cell>
          <cell r="S1414">
            <v>90435.555294117643</v>
          </cell>
          <cell r="T1414">
            <v>180900</v>
          </cell>
          <cell r="U1414">
            <v>0</v>
          </cell>
          <cell r="V1414">
            <v>200</v>
          </cell>
          <cell r="W1414">
            <v>400</v>
          </cell>
          <cell r="X1414">
            <v>155000</v>
          </cell>
        </row>
        <row r="1415">
          <cell r="B1415" t="str">
            <v>9S010302</v>
          </cell>
          <cell r="C1415" t="str">
            <v>完売</v>
          </cell>
          <cell r="D1415"/>
          <cell r="E1415">
            <v>0</v>
          </cell>
          <cell r="F1415" t="str">
            <v>グラン・エシェゾー</v>
          </cell>
          <cell r="G1415">
            <v>2002</v>
          </cell>
          <cell r="H1415" t="str">
            <v>赤</v>
          </cell>
          <cell r="I1415" t="str">
            <v>DRC</v>
          </cell>
          <cell r="J1415" t="str">
            <v>コート・ド・ニュイ 特級</v>
          </cell>
          <cell r="K1415">
            <v>750</v>
          </cell>
          <cell r="L1415" t="str">
            <v>８９点</v>
          </cell>
          <cell r="M1415">
            <v>1080</v>
          </cell>
          <cell r="N1415">
            <v>132</v>
          </cell>
          <cell r="O1415">
            <v>350</v>
          </cell>
          <cell r="P1415">
            <v>143481.64000000001</v>
          </cell>
          <cell r="Q1415">
            <v>93.75</v>
          </cell>
          <cell r="R1415">
            <v>143725.39000000001</v>
          </cell>
          <cell r="S1415">
            <v>169328.69411764707</v>
          </cell>
          <cell r="T1415">
            <v>338700</v>
          </cell>
          <cell r="U1415">
            <v>119836</v>
          </cell>
          <cell r="V1415">
            <v>141183.5294117647</v>
          </cell>
          <cell r="W1415">
            <v>282400</v>
          </cell>
          <cell r="X1415">
            <v>304000</v>
          </cell>
        </row>
        <row r="1416">
          <cell r="B1416" t="str">
            <v>9S010303</v>
          </cell>
          <cell r="C1416" t="str">
            <v>完売</v>
          </cell>
          <cell r="D1416"/>
          <cell r="E1416">
            <v>0</v>
          </cell>
          <cell r="F1416" t="str">
            <v>グラン・エシェゾー</v>
          </cell>
          <cell r="G1416">
            <v>2003</v>
          </cell>
          <cell r="H1416" t="str">
            <v>赤</v>
          </cell>
          <cell r="I1416" t="str">
            <v>DRC</v>
          </cell>
          <cell r="J1416" t="str">
            <v>コート・ド・ニュイ 特級</v>
          </cell>
          <cell r="K1416">
            <v>750</v>
          </cell>
          <cell r="L1416" t="str">
            <v>９６点</v>
          </cell>
          <cell r="M1416">
            <v>1200</v>
          </cell>
          <cell r="N1416">
            <v>132</v>
          </cell>
          <cell r="O1416">
            <v>350</v>
          </cell>
          <cell r="P1416">
            <v>159385</v>
          </cell>
          <cell r="Q1416">
            <v>93.75</v>
          </cell>
          <cell r="R1416">
            <v>159628.75</v>
          </cell>
          <cell r="S1416">
            <v>188038.5294117647</v>
          </cell>
          <cell r="T1416">
            <v>376100</v>
          </cell>
          <cell r="U1416">
            <v>153919</v>
          </cell>
          <cell r="V1416">
            <v>181281.17647058825</v>
          </cell>
          <cell r="W1416">
            <v>362600</v>
          </cell>
          <cell r="X1416">
            <v>373700</v>
          </cell>
        </row>
        <row r="1417">
          <cell r="B1417" t="str">
            <v>9S010307</v>
          </cell>
          <cell r="C1417" t="str">
            <v>完売</v>
          </cell>
          <cell r="D1417"/>
          <cell r="E1417">
            <v>0</v>
          </cell>
          <cell r="F1417" t="str">
            <v>グラン・エシェゾー</v>
          </cell>
          <cell r="G1417">
            <v>2007</v>
          </cell>
          <cell r="H1417" t="str">
            <v>赤</v>
          </cell>
          <cell r="I1417" t="str">
            <v>DRC</v>
          </cell>
          <cell r="J1417" t="str">
            <v>コート・ド・ニュイ 特級</v>
          </cell>
          <cell r="K1417">
            <v>750</v>
          </cell>
          <cell r="L1417" t="str">
            <v>９２点</v>
          </cell>
          <cell r="M1417">
            <v>531</v>
          </cell>
          <cell r="N1417">
            <v>132</v>
          </cell>
          <cell r="O1417">
            <v>350</v>
          </cell>
          <cell r="P1417">
            <v>70723.767999999996</v>
          </cell>
          <cell r="Q1417">
            <v>93.75</v>
          </cell>
          <cell r="R1417">
            <v>70967.517999999996</v>
          </cell>
          <cell r="S1417">
            <v>83731.197647058827</v>
          </cell>
          <cell r="T1417">
            <v>167500</v>
          </cell>
          <cell r="U1417">
            <v>73816.33</v>
          </cell>
          <cell r="V1417">
            <v>87042.74117647059</v>
          </cell>
          <cell r="W1417">
            <v>174100</v>
          </cell>
          <cell r="X1417">
            <v>140000</v>
          </cell>
        </row>
        <row r="1418">
          <cell r="B1418" t="str">
            <v>9S010309</v>
          </cell>
          <cell r="C1418" t="str">
            <v>完売</v>
          </cell>
          <cell r="D1418" t="str">
            <v>NEW</v>
          </cell>
          <cell r="E1418">
            <v>0</v>
          </cell>
          <cell r="F1418" t="str">
            <v>グラン・エシェゾー</v>
          </cell>
          <cell r="G1418">
            <v>2009</v>
          </cell>
          <cell r="H1418" t="str">
            <v>赤</v>
          </cell>
          <cell r="I1418" t="str">
            <v>DRC</v>
          </cell>
          <cell r="J1418" t="str">
            <v>コート・ド・ニュイ 特級</v>
          </cell>
          <cell r="K1418">
            <v>750</v>
          </cell>
          <cell r="L1418" t="str">
            <v xml:space="preserve">WA95    </v>
          </cell>
          <cell r="M1418">
            <v>2360</v>
          </cell>
          <cell r="N1418">
            <v>132</v>
          </cell>
          <cell r="O1418">
            <v>350</v>
          </cell>
          <cell r="P1418">
            <v>313117.48</v>
          </cell>
          <cell r="Q1418">
            <v>93.75</v>
          </cell>
          <cell r="R1418">
            <v>313361.23</v>
          </cell>
          <cell r="S1418">
            <v>368900.27058823529</v>
          </cell>
          <cell r="T1418">
            <v>737800</v>
          </cell>
          <cell r="U1418">
            <v>308729</v>
          </cell>
          <cell r="V1418">
            <v>363410.58823529416</v>
          </cell>
          <cell r="W1418">
            <v>726800</v>
          </cell>
          <cell r="X1418">
            <v>763700</v>
          </cell>
        </row>
        <row r="1419">
          <cell r="B1419" t="str">
            <v>9S010312</v>
          </cell>
          <cell r="C1419" t="str">
            <v>完売</v>
          </cell>
          <cell r="D1419"/>
          <cell r="E1419">
            <v>0</v>
          </cell>
          <cell r="F1419" t="str">
            <v>グラン・エシェゾー</v>
          </cell>
          <cell r="G1419">
            <v>2012</v>
          </cell>
          <cell r="H1419" t="str">
            <v>赤</v>
          </cell>
          <cell r="I1419" t="str">
            <v>DRC</v>
          </cell>
          <cell r="J1419" t="str">
            <v>コート・ド・ニュイ 特級</v>
          </cell>
          <cell r="K1419">
            <v>750</v>
          </cell>
          <cell r="L1419" t="str">
            <v>９５点</v>
          </cell>
          <cell r="M1419">
            <v>936</v>
          </cell>
          <cell r="N1419">
            <v>132</v>
          </cell>
          <cell r="O1419">
            <v>350</v>
          </cell>
          <cell r="P1419">
            <v>124397.60800000001</v>
          </cell>
          <cell r="Q1419">
            <v>93.75</v>
          </cell>
          <cell r="R1419">
            <v>124641.35800000001</v>
          </cell>
          <cell r="S1419">
            <v>146876.89176470588</v>
          </cell>
          <cell r="T1419">
            <v>293800</v>
          </cell>
          <cell r="U1419">
            <v>110665</v>
          </cell>
          <cell r="V1419">
            <v>130394.11764705883</v>
          </cell>
          <cell r="W1419">
            <v>260800</v>
          </cell>
          <cell r="X1419">
            <v>255700</v>
          </cell>
        </row>
        <row r="1420">
          <cell r="B1420" t="str">
            <v>9S011111</v>
          </cell>
          <cell r="C1420" t="str">
            <v>完売</v>
          </cell>
          <cell r="D1420"/>
          <cell r="E1420">
            <v>0</v>
          </cell>
          <cell r="F1420" t="str">
            <v>コルトン</v>
          </cell>
          <cell r="G1420">
            <v>2011</v>
          </cell>
          <cell r="H1420" t="str">
            <v>赤</v>
          </cell>
          <cell r="I1420" t="str">
            <v>DRC</v>
          </cell>
          <cell r="J1420" t="str">
            <v>コート・ド・ニュイ 特級</v>
          </cell>
          <cell r="K1420">
            <v>750</v>
          </cell>
          <cell r="L1420"/>
          <cell r="M1420">
            <v>760</v>
          </cell>
          <cell r="N1420">
            <v>132</v>
          </cell>
          <cell r="O1420">
            <v>350</v>
          </cell>
          <cell r="P1420">
            <v>101072.68000000001</v>
          </cell>
          <cell r="Q1420">
            <v>93.75</v>
          </cell>
          <cell r="R1420">
            <v>101316.43000000001</v>
          </cell>
          <cell r="S1420">
            <v>119435.80000000002</v>
          </cell>
          <cell r="T1420">
            <v>238900</v>
          </cell>
          <cell r="U1420">
            <v>93081.33</v>
          </cell>
          <cell r="V1420">
            <v>109707.44705882353</v>
          </cell>
          <cell r="W1420">
            <v>219400</v>
          </cell>
          <cell r="X1420">
            <v>207300</v>
          </cell>
        </row>
        <row r="1421">
          <cell r="B1421" t="str">
            <v>9S011112</v>
          </cell>
          <cell r="C1421" t="str">
            <v>完売</v>
          </cell>
          <cell r="D1421"/>
          <cell r="E1421">
            <v>0</v>
          </cell>
          <cell r="F1421" t="str">
            <v>コルトン</v>
          </cell>
          <cell r="G1421">
            <v>2012</v>
          </cell>
          <cell r="H1421" t="str">
            <v>赤</v>
          </cell>
          <cell r="I1421" t="str">
            <v>DRC</v>
          </cell>
          <cell r="J1421" t="str">
            <v>コート・ド・ニュイ 特級</v>
          </cell>
          <cell r="K1421">
            <v>750</v>
          </cell>
          <cell r="L1421" t="str">
            <v>92点</v>
          </cell>
          <cell r="M1421">
            <v>1178</v>
          </cell>
          <cell r="N1421">
            <v>132</v>
          </cell>
          <cell r="O1421">
            <v>350</v>
          </cell>
          <cell r="P1421">
            <v>156469.38399999999</v>
          </cell>
          <cell r="Q1421">
            <v>93.75</v>
          </cell>
          <cell r="R1421">
            <v>156713.13399999999</v>
          </cell>
          <cell r="S1421">
            <v>184608.39294117645</v>
          </cell>
          <cell r="T1421">
            <v>369200</v>
          </cell>
          <cell r="U1421">
            <v>160027</v>
          </cell>
          <cell r="V1421">
            <v>188467.05882352943</v>
          </cell>
          <cell r="W1421">
            <v>376900</v>
          </cell>
          <cell r="X1421">
            <v>373000</v>
          </cell>
        </row>
        <row r="1422">
          <cell r="B1422" t="str">
            <v>9S010888</v>
          </cell>
          <cell r="C1422" t="str">
            <v>完売</v>
          </cell>
          <cell r="D1422"/>
          <cell r="E1422">
            <v>0</v>
          </cell>
          <cell r="F1422" t="str">
            <v>モンラッシェ・ブラン</v>
          </cell>
          <cell r="G1422">
            <v>1988</v>
          </cell>
          <cell r="H1422" t="str">
            <v>白</v>
          </cell>
          <cell r="I1422" t="str">
            <v>DRC</v>
          </cell>
          <cell r="J1422" t="str">
            <v>コート・ド・ニュイ 特級</v>
          </cell>
          <cell r="K1422">
            <v>750</v>
          </cell>
          <cell r="L1422"/>
          <cell r="M1422">
            <v>3375</v>
          </cell>
          <cell r="N1422">
            <v>132</v>
          </cell>
          <cell r="O1422">
            <v>350</v>
          </cell>
          <cell r="P1422">
            <v>447633.4</v>
          </cell>
          <cell r="Q1422">
            <v>93.75</v>
          </cell>
          <cell r="R1422">
            <v>447877.15</v>
          </cell>
          <cell r="S1422">
            <v>527154.29411764711</v>
          </cell>
          <cell r="T1422">
            <v>1054300</v>
          </cell>
          <cell r="U1422">
            <v>0</v>
          </cell>
          <cell r="V1422">
            <v>200</v>
          </cell>
          <cell r="W1422">
            <v>400</v>
          </cell>
          <cell r="X1422">
            <v>720000</v>
          </cell>
        </row>
        <row r="1423">
          <cell r="B1423" t="str">
            <v>9S010891</v>
          </cell>
          <cell r="C1423" t="str">
            <v>完売</v>
          </cell>
          <cell r="D1423"/>
          <cell r="E1423">
            <v>0</v>
          </cell>
          <cell r="F1423" t="str">
            <v>モンラッシェ・ブラン</v>
          </cell>
          <cell r="G1423">
            <v>1991</v>
          </cell>
          <cell r="H1423" t="str">
            <v>白</v>
          </cell>
          <cell r="I1423" t="str">
            <v>DRC</v>
          </cell>
          <cell r="J1423" t="str">
            <v>コート・ド・ニュイ 特級</v>
          </cell>
          <cell r="K1423">
            <v>750</v>
          </cell>
          <cell r="L1423"/>
          <cell r="M1423"/>
          <cell r="N1423">
            <v>132</v>
          </cell>
          <cell r="O1423">
            <v>350</v>
          </cell>
          <cell r="P1423">
            <v>351.4</v>
          </cell>
          <cell r="Q1423">
            <v>52.709999999999994</v>
          </cell>
          <cell r="R1423">
            <v>554.1099999999999</v>
          </cell>
          <cell r="S1423">
            <v>891.89411764705869</v>
          </cell>
          <cell r="T1423">
            <v>1800</v>
          </cell>
          <cell r="U1423">
            <v>0</v>
          </cell>
          <cell r="V1423">
            <v>200</v>
          </cell>
          <cell r="W1423">
            <v>400</v>
          </cell>
          <cell r="X1423">
            <v>620000</v>
          </cell>
        </row>
        <row r="1424">
          <cell r="B1424" t="str">
            <v>9S010894</v>
          </cell>
          <cell r="C1424" t="str">
            <v>完売</v>
          </cell>
          <cell r="D1424"/>
          <cell r="E1424">
            <v>0</v>
          </cell>
          <cell r="F1424" t="str">
            <v>モンラッシェ・ブラン</v>
          </cell>
          <cell r="G1424">
            <v>1994</v>
          </cell>
          <cell r="H1424" t="str">
            <v>白</v>
          </cell>
          <cell r="I1424" t="str">
            <v>DRC</v>
          </cell>
          <cell r="J1424" t="str">
            <v>コート・ド・ニュイ 特級</v>
          </cell>
          <cell r="K1424">
            <v>750</v>
          </cell>
          <cell r="L1424"/>
          <cell r="M1424">
            <v>1750</v>
          </cell>
          <cell r="N1424">
            <v>132</v>
          </cell>
          <cell r="O1424">
            <v>350</v>
          </cell>
          <cell r="P1424">
            <v>232275.4</v>
          </cell>
          <cell r="Q1424">
            <v>93.75</v>
          </cell>
          <cell r="R1424">
            <v>232519.15</v>
          </cell>
          <cell r="S1424">
            <v>273791.9411764706</v>
          </cell>
          <cell r="T1424">
            <v>547600</v>
          </cell>
          <cell r="U1424">
            <v>0</v>
          </cell>
          <cell r="V1424">
            <v>200</v>
          </cell>
          <cell r="W1424">
            <v>400</v>
          </cell>
          <cell r="X1424">
            <v>450000</v>
          </cell>
        </row>
        <row r="1425">
          <cell r="B1425" t="str">
            <v>9S010802</v>
          </cell>
          <cell r="C1425" t="str">
            <v>完売</v>
          </cell>
          <cell r="D1425"/>
          <cell r="E1425">
            <v>0</v>
          </cell>
          <cell r="F1425" t="str">
            <v>モンラッシェ・ブラン</v>
          </cell>
          <cell r="G1425">
            <v>2002</v>
          </cell>
          <cell r="H1425" t="str">
            <v>白</v>
          </cell>
          <cell r="I1425" t="str">
            <v>DRC</v>
          </cell>
          <cell r="J1425" t="str">
            <v>コート・ド・ニュイ 特級</v>
          </cell>
          <cell r="K1425">
            <v>750</v>
          </cell>
          <cell r="L1425" t="str">
            <v>９４点</v>
          </cell>
          <cell r="M1425">
            <v>2200</v>
          </cell>
          <cell r="N1425">
            <v>132</v>
          </cell>
          <cell r="O1425">
            <v>350</v>
          </cell>
          <cell r="P1425">
            <v>291913</v>
          </cell>
          <cell r="Q1425">
            <v>93.75</v>
          </cell>
          <cell r="R1425">
            <v>292156.75</v>
          </cell>
          <cell r="S1425">
            <v>343953.82352941175</v>
          </cell>
          <cell r="T1425">
            <v>687900</v>
          </cell>
          <cell r="U1425">
            <v>0</v>
          </cell>
          <cell r="V1425">
            <v>200</v>
          </cell>
          <cell r="W1425">
            <v>400</v>
          </cell>
          <cell r="X1425">
            <v>500000</v>
          </cell>
        </row>
        <row r="1426">
          <cell r="B1426" t="str">
            <v>9S010804</v>
          </cell>
          <cell r="C1426" t="str">
            <v>完売</v>
          </cell>
          <cell r="D1426"/>
          <cell r="E1426">
            <v>0</v>
          </cell>
          <cell r="F1426" t="str">
            <v>モンラッシェ・ブラン</v>
          </cell>
          <cell r="G1426">
            <v>2004</v>
          </cell>
          <cell r="H1426" t="str">
            <v>白</v>
          </cell>
          <cell r="I1426" t="str">
            <v>DRC</v>
          </cell>
          <cell r="J1426" t="str">
            <v>コート・ド・ニュイ 特級</v>
          </cell>
          <cell r="K1426">
            <v>750</v>
          </cell>
          <cell r="L1426"/>
          <cell r="M1426">
            <v>1998</v>
          </cell>
          <cell r="N1426">
            <v>132</v>
          </cell>
          <cell r="O1426">
            <v>350</v>
          </cell>
          <cell r="P1426">
            <v>265142.34399999998</v>
          </cell>
          <cell r="Q1426">
            <v>93.75</v>
          </cell>
          <cell r="R1426">
            <v>265386.09399999998</v>
          </cell>
          <cell r="S1426">
            <v>312458.93411764706</v>
          </cell>
          <cell r="T1426">
            <v>624900</v>
          </cell>
          <cell r="U1426">
            <v>0</v>
          </cell>
          <cell r="V1426">
            <v>200</v>
          </cell>
          <cell r="W1426">
            <v>400</v>
          </cell>
          <cell r="X1426">
            <v>680000</v>
          </cell>
        </row>
        <row r="1427">
          <cell r="B1427" t="str">
            <v>9S010808</v>
          </cell>
          <cell r="C1427" t="str">
            <v>完売</v>
          </cell>
          <cell r="D1427"/>
          <cell r="E1427">
            <v>0</v>
          </cell>
          <cell r="F1427" t="str">
            <v>モンラッシェ・ブラン</v>
          </cell>
          <cell r="G1427">
            <v>2008</v>
          </cell>
          <cell r="H1427" t="str">
            <v>白</v>
          </cell>
          <cell r="I1427" t="str">
            <v>DRC</v>
          </cell>
          <cell r="J1427" t="str">
            <v>コート・ド・ニュイ 特級</v>
          </cell>
          <cell r="K1427">
            <v>750</v>
          </cell>
          <cell r="L1427" t="str">
            <v>９８＋点</v>
          </cell>
          <cell r="M1427">
            <v>3191</v>
          </cell>
          <cell r="N1427">
            <v>132</v>
          </cell>
          <cell r="O1427">
            <v>350</v>
          </cell>
          <cell r="P1427">
            <v>423248.24800000002</v>
          </cell>
          <cell r="Q1427">
            <v>93.75</v>
          </cell>
          <cell r="R1427">
            <v>423491.99800000002</v>
          </cell>
          <cell r="S1427">
            <v>498465.88000000006</v>
          </cell>
          <cell r="T1427">
            <v>996900</v>
          </cell>
          <cell r="U1427">
            <v>306689</v>
          </cell>
          <cell r="V1427">
            <v>361010.58823529416</v>
          </cell>
          <cell r="W1427">
            <v>722000</v>
          </cell>
          <cell r="X1427">
            <v>740000</v>
          </cell>
        </row>
        <row r="1428">
          <cell r="B1428" t="str">
            <v>9S010667</v>
          </cell>
          <cell r="C1428" t="str">
            <v>完売</v>
          </cell>
          <cell r="D1428"/>
          <cell r="E1428">
            <v>0</v>
          </cell>
          <cell r="F1428" t="str">
            <v>ラ・ターシュ</v>
          </cell>
          <cell r="G1428">
            <v>1967</v>
          </cell>
          <cell r="H1428" t="str">
            <v>赤</v>
          </cell>
          <cell r="I1428" t="str">
            <v>DRC</v>
          </cell>
          <cell r="J1428" t="str">
            <v>コート・ド・ニュイ 特級</v>
          </cell>
          <cell r="K1428">
            <v>750</v>
          </cell>
          <cell r="L1428"/>
          <cell r="M1428">
            <v>1009</v>
          </cell>
          <cell r="N1428">
            <v>132</v>
          </cell>
          <cell r="O1428">
            <v>350</v>
          </cell>
          <cell r="P1428">
            <v>134072.152</v>
          </cell>
          <cell r="Q1428">
            <v>93.75</v>
          </cell>
          <cell r="R1428">
            <v>134315.902</v>
          </cell>
          <cell r="S1428">
            <v>158258.70823529412</v>
          </cell>
          <cell r="T1428">
            <v>316500</v>
          </cell>
          <cell r="U1428">
            <v>0</v>
          </cell>
          <cell r="V1428">
            <v>200</v>
          </cell>
          <cell r="W1428">
            <v>400</v>
          </cell>
          <cell r="X1428">
            <v>258500</v>
          </cell>
        </row>
        <row r="1429">
          <cell r="B1429" t="str">
            <v>9S010689</v>
          </cell>
          <cell r="C1429" t="str">
            <v>完売</v>
          </cell>
          <cell r="D1429"/>
          <cell r="E1429">
            <v>0</v>
          </cell>
          <cell r="F1429" t="str">
            <v>ラ・ターシュ</v>
          </cell>
          <cell r="G1429">
            <v>1989</v>
          </cell>
          <cell r="H1429" t="str">
            <v>赤</v>
          </cell>
          <cell r="I1429" t="str">
            <v>DRC</v>
          </cell>
          <cell r="J1429" t="str">
            <v>コート・ド・ニュイ 特級</v>
          </cell>
          <cell r="K1429">
            <v>750</v>
          </cell>
          <cell r="L1429" t="str">
            <v>９０点</v>
          </cell>
          <cell r="M1429">
            <v>1650</v>
          </cell>
          <cell r="N1429">
            <v>132</v>
          </cell>
          <cell r="O1429">
            <v>350</v>
          </cell>
          <cell r="P1429">
            <v>219022.6</v>
          </cell>
          <cell r="Q1429">
            <v>93.75</v>
          </cell>
          <cell r="R1429">
            <v>219266.35</v>
          </cell>
          <cell r="S1429">
            <v>258200.4117647059</v>
          </cell>
          <cell r="T1429">
            <v>516400</v>
          </cell>
          <cell r="U1429">
            <v>0</v>
          </cell>
          <cell r="V1429">
            <v>200</v>
          </cell>
          <cell r="W1429">
            <v>400</v>
          </cell>
          <cell r="X1429">
            <v>330000</v>
          </cell>
        </row>
        <row r="1430">
          <cell r="B1430" t="str">
            <v>9S010695</v>
          </cell>
          <cell r="C1430" t="str">
            <v>完売</v>
          </cell>
          <cell r="D1430"/>
          <cell r="E1430">
            <v>0</v>
          </cell>
          <cell r="F1430" t="str">
            <v>ラ・ターシュ</v>
          </cell>
          <cell r="G1430">
            <v>1995</v>
          </cell>
          <cell r="H1430" t="str">
            <v>赤</v>
          </cell>
          <cell r="I1430" t="str">
            <v>DRC</v>
          </cell>
          <cell r="J1430" t="str">
            <v>コート・ド・ニュイ 特級</v>
          </cell>
          <cell r="K1430">
            <v>750</v>
          </cell>
          <cell r="L1430"/>
          <cell r="M1430"/>
          <cell r="N1430">
            <v>132</v>
          </cell>
          <cell r="O1430">
            <v>350</v>
          </cell>
          <cell r="P1430">
            <v>351.4</v>
          </cell>
          <cell r="Q1430">
            <v>52.709999999999994</v>
          </cell>
          <cell r="R1430">
            <v>554.1099999999999</v>
          </cell>
          <cell r="S1430">
            <v>891.89411764705869</v>
          </cell>
          <cell r="T1430">
            <v>1800</v>
          </cell>
          <cell r="U1430">
            <v>0</v>
          </cell>
          <cell r="V1430">
            <v>200</v>
          </cell>
          <cell r="W1430">
            <v>400</v>
          </cell>
          <cell r="X1430">
            <v>400000</v>
          </cell>
        </row>
        <row r="1431">
          <cell r="B1431" t="str">
            <v>9S010697</v>
          </cell>
          <cell r="C1431" t="str">
            <v>完売</v>
          </cell>
          <cell r="D1431"/>
          <cell r="E1431">
            <v>0</v>
          </cell>
          <cell r="F1431" t="str">
            <v>ラ・ターシュ</v>
          </cell>
          <cell r="G1431">
            <v>1997</v>
          </cell>
          <cell r="H1431" t="str">
            <v>赤</v>
          </cell>
          <cell r="I1431" t="str">
            <v>DRC</v>
          </cell>
          <cell r="J1431" t="str">
            <v>コート・ド・ニュイ 特級</v>
          </cell>
          <cell r="K1431">
            <v>750</v>
          </cell>
          <cell r="L1431" t="str">
            <v>９３点＋</v>
          </cell>
          <cell r="M1431">
            <v>1150</v>
          </cell>
          <cell r="N1431">
            <v>132</v>
          </cell>
          <cell r="O1431">
            <v>350</v>
          </cell>
          <cell r="P1431">
            <v>152758.6</v>
          </cell>
          <cell r="Q1431">
            <v>93.75</v>
          </cell>
          <cell r="R1431">
            <v>153002.35</v>
          </cell>
          <cell r="S1431">
            <v>180242.76470588238</v>
          </cell>
          <cell r="T1431">
            <v>360500</v>
          </cell>
          <cell r="U1431">
            <v>0</v>
          </cell>
          <cell r="V1431">
            <v>200</v>
          </cell>
          <cell r="W1431">
            <v>400</v>
          </cell>
          <cell r="X1431">
            <v>260000</v>
          </cell>
        </row>
        <row r="1432">
          <cell r="B1432" t="str">
            <v>9S010600</v>
          </cell>
          <cell r="C1432" t="str">
            <v>完売</v>
          </cell>
          <cell r="D1432"/>
          <cell r="E1432">
            <v>0</v>
          </cell>
          <cell r="F1432" t="str">
            <v>ラ・ターシュ</v>
          </cell>
          <cell r="G1432">
            <v>2000</v>
          </cell>
          <cell r="H1432" t="str">
            <v>赤</v>
          </cell>
          <cell r="I1432" t="str">
            <v>DRC</v>
          </cell>
          <cell r="J1432" t="str">
            <v>コート・ド・ニュイ 特級</v>
          </cell>
          <cell r="K1432">
            <v>750</v>
          </cell>
          <cell r="L1432"/>
          <cell r="M1432">
            <v>1345</v>
          </cell>
          <cell r="N1432">
            <v>132</v>
          </cell>
          <cell r="O1432">
            <v>350</v>
          </cell>
          <cell r="P1432">
            <v>178601.56</v>
          </cell>
          <cell r="Q1432">
            <v>93.75</v>
          </cell>
          <cell r="R1432">
            <v>178845.31</v>
          </cell>
          <cell r="S1432">
            <v>210646.24705882353</v>
          </cell>
          <cell r="T1432">
            <v>421300</v>
          </cell>
          <cell r="U1432">
            <v>257118</v>
          </cell>
          <cell r="V1432">
            <v>302691.76470588235</v>
          </cell>
          <cell r="W1432">
            <v>605400</v>
          </cell>
          <cell r="X1432">
            <v>280000</v>
          </cell>
        </row>
        <row r="1433">
          <cell r="B1433" t="str">
            <v>9S010604</v>
          </cell>
          <cell r="C1433" t="str">
            <v>完売</v>
          </cell>
          <cell r="D1433"/>
          <cell r="E1433">
            <v>0</v>
          </cell>
          <cell r="F1433" t="str">
            <v>ラ・ターシュ</v>
          </cell>
          <cell r="G1433">
            <v>2004</v>
          </cell>
          <cell r="H1433" t="str">
            <v>赤</v>
          </cell>
          <cell r="I1433" t="str">
            <v>DRC</v>
          </cell>
          <cell r="J1433" t="str">
            <v>コート・ド・ニュイ 特級</v>
          </cell>
          <cell r="K1433">
            <v>750</v>
          </cell>
          <cell r="L1433"/>
          <cell r="M1433">
            <v>1330</v>
          </cell>
          <cell r="N1433">
            <v>132</v>
          </cell>
          <cell r="O1433">
            <v>350</v>
          </cell>
          <cell r="P1433">
            <v>176613.64</v>
          </cell>
          <cell r="Q1433">
            <v>93.75</v>
          </cell>
          <cell r="R1433">
            <v>176857.39</v>
          </cell>
          <cell r="S1433">
            <v>208307.51764705885</v>
          </cell>
          <cell r="T1433">
            <v>416600</v>
          </cell>
          <cell r="U1433">
            <v>0</v>
          </cell>
          <cell r="V1433">
            <v>200</v>
          </cell>
          <cell r="W1433">
            <v>400</v>
          </cell>
          <cell r="X1433">
            <v>278000</v>
          </cell>
        </row>
        <row r="1434">
          <cell r="B1434" t="str">
            <v>9S010606</v>
          </cell>
          <cell r="C1434" t="str">
            <v>完売</v>
          </cell>
          <cell r="D1434"/>
          <cell r="E1434">
            <v>0</v>
          </cell>
          <cell r="F1434" t="str">
            <v>ラ・ターシュ</v>
          </cell>
          <cell r="G1434">
            <v>2006</v>
          </cell>
          <cell r="H1434" t="str">
            <v>赤</v>
          </cell>
          <cell r="I1434" t="str">
            <v>DRC</v>
          </cell>
          <cell r="J1434" t="str">
            <v>コート・ド・ニュイ 特級</v>
          </cell>
          <cell r="K1434">
            <v>750</v>
          </cell>
          <cell r="L1434" t="str">
            <v>９４点</v>
          </cell>
          <cell r="M1434">
            <v>1520</v>
          </cell>
          <cell r="N1434">
            <v>132</v>
          </cell>
          <cell r="O1434">
            <v>350</v>
          </cell>
          <cell r="P1434">
            <v>201793.96</v>
          </cell>
          <cell r="Q1434">
            <v>93.75</v>
          </cell>
          <cell r="R1434">
            <v>202037.71</v>
          </cell>
          <cell r="S1434">
            <v>237931.42352941175</v>
          </cell>
          <cell r="T1434">
            <v>475900</v>
          </cell>
          <cell r="U1434">
            <v>178179</v>
          </cell>
          <cell r="V1434">
            <v>209822.35294117648</v>
          </cell>
          <cell r="W1434">
            <v>419600</v>
          </cell>
          <cell r="X1434">
            <v>300000</v>
          </cell>
        </row>
        <row r="1435">
          <cell r="B1435" t="str">
            <v>9S010573</v>
          </cell>
          <cell r="C1435" t="str">
            <v>完売</v>
          </cell>
          <cell r="D1435"/>
          <cell r="E1435">
            <v>0</v>
          </cell>
          <cell r="F1435" t="str">
            <v>リッシュブール</v>
          </cell>
          <cell r="G1435">
            <v>1973</v>
          </cell>
          <cell r="H1435" t="str">
            <v>赤</v>
          </cell>
          <cell r="I1435" t="str">
            <v>DRC</v>
          </cell>
          <cell r="J1435" t="str">
            <v>コート・ド・ニュイ 特級</v>
          </cell>
          <cell r="K1435">
            <v>750</v>
          </cell>
          <cell r="L1435"/>
          <cell r="M1435">
            <v>1050</v>
          </cell>
          <cell r="N1435">
            <v>132</v>
          </cell>
          <cell r="O1435">
            <v>350</v>
          </cell>
          <cell r="P1435">
            <v>139505.79999999999</v>
          </cell>
          <cell r="Q1435">
            <v>93.75</v>
          </cell>
          <cell r="R1435">
            <v>139749.54999999999</v>
          </cell>
          <cell r="S1435">
            <v>164651.23529411765</v>
          </cell>
          <cell r="T1435">
            <v>329300</v>
          </cell>
          <cell r="U1435">
            <v>142668</v>
          </cell>
          <cell r="V1435">
            <v>168044.70588235295</v>
          </cell>
          <cell r="W1435">
            <v>336100</v>
          </cell>
          <cell r="X1435">
            <v>350000</v>
          </cell>
        </row>
        <row r="1436">
          <cell r="B1436" t="str">
            <v>9S010592</v>
          </cell>
          <cell r="C1436" t="str">
            <v>完売</v>
          </cell>
          <cell r="D1436"/>
          <cell r="E1436">
            <v>0</v>
          </cell>
          <cell r="F1436" t="str">
            <v>リッシュブール</v>
          </cell>
          <cell r="G1436">
            <v>1992</v>
          </cell>
          <cell r="H1436" t="str">
            <v>赤</v>
          </cell>
          <cell r="I1436" t="str">
            <v>DRC</v>
          </cell>
          <cell r="J1436" t="str">
            <v>コート・ド・ニュイ 特級</v>
          </cell>
          <cell r="K1436">
            <v>750</v>
          </cell>
          <cell r="L1436"/>
          <cell r="M1436">
            <v>520</v>
          </cell>
          <cell r="N1436">
            <v>132</v>
          </cell>
          <cell r="O1436">
            <v>350</v>
          </cell>
          <cell r="P1436">
            <v>69265.960000000006</v>
          </cell>
          <cell r="Q1436">
            <v>93.75</v>
          </cell>
          <cell r="R1436">
            <v>69509.710000000006</v>
          </cell>
          <cell r="S1436">
            <v>82016.129411764719</v>
          </cell>
          <cell r="T1436">
            <v>164000</v>
          </cell>
          <cell r="U1436">
            <v>311748</v>
          </cell>
          <cell r="V1436">
            <v>366962.3529411765</v>
          </cell>
          <cell r="W1436">
            <v>733900</v>
          </cell>
          <cell r="X1436">
            <v>200000</v>
          </cell>
        </row>
        <row r="1437">
          <cell r="B1437" t="str">
            <v>9S010594</v>
          </cell>
          <cell r="C1437" t="str">
            <v>完売</v>
          </cell>
          <cell r="D1437"/>
          <cell r="E1437">
            <v>0</v>
          </cell>
          <cell r="F1437" t="str">
            <v>リッシュブール</v>
          </cell>
          <cell r="G1437">
            <v>1994</v>
          </cell>
          <cell r="H1437" t="str">
            <v>赤</v>
          </cell>
          <cell r="I1437" t="str">
            <v>DRC</v>
          </cell>
          <cell r="J1437" t="str">
            <v>コート・ド・ニュイ 特級</v>
          </cell>
          <cell r="K1437">
            <v>750</v>
          </cell>
          <cell r="L1437"/>
          <cell r="M1437">
            <v>2481</v>
          </cell>
          <cell r="N1437">
            <v>132</v>
          </cell>
          <cell r="O1437">
            <v>350</v>
          </cell>
          <cell r="P1437">
            <v>329153.36800000002</v>
          </cell>
          <cell r="Q1437">
            <v>93.75</v>
          </cell>
          <cell r="R1437">
            <v>329397.11800000002</v>
          </cell>
          <cell r="S1437">
            <v>387766.02117647062</v>
          </cell>
          <cell r="T1437">
            <v>775500</v>
          </cell>
          <cell r="U1437">
            <v>224570</v>
          </cell>
          <cell r="V1437">
            <v>264400</v>
          </cell>
          <cell r="W1437">
            <v>528800</v>
          </cell>
          <cell r="X1437">
            <v>693500</v>
          </cell>
        </row>
        <row r="1438">
          <cell r="B1438" t="str">
            <v>9S010596</v>
          </cell>
          <cell r="C1438" t="str">
            <v>完売</v>
          </cell>
          <cell r="D1438"/>
          <cell r="E1438">
            <v>0</v>
          </cell>
          <cell r="F1438" t="str">
            <v>リッシュブール</v>
          </cell>
          <cell r="G1438">
            <v>1996</v>
          </cell>
          <cell r="H1438" t="str">
            <v>赤</v>
          </cell>
          <cell r="I1438" t="str">
            <v>DRC</v>
          </cell>
          <cell r="J1438" t="str">
            <v>コート・ド・ニュイ 特級</v>
          </cell>
          <cell r="K1438">
            <v>750</v>
          </cell>
          <cell r="L1438" t="str">
            <v>９４点</v>
          </cell>
          <cell r="M1438">
            <v>0</v>
          </cell>
          <cell r="N1438">
            <v>132</v>
          </cell>
          <cell r="O1438">
            <v>350</v>
          </cell>
          <cell r="P1438">
            <v>351.4</v>
          </cell>
          <cell r="Q1438">
            <v>52.709999999999994</v>
          </cell>
          <cell r="R1438">
            <v>554.1099999999999</v>
          </cell>
          <cell r="S1438">
            <v>891.89411764705869</v>
          </cell>
          <cell r="T1438">
            <v>1800</v>
          </cell>
          <cell r="U1438">
            <v>333486.5</v>
          </cell>
          <cell r="V1438">
            <v>392537.0588235294</v>
          </cell>
          <cell r="W1438">
            <v>785100</v>
          </cell>
          <cell r="X1438">
            <v>812500</v>
          </cell>
        </row>
        <row r="1439">
          <cell r="B1439" t="str">
            <v>9S010597</v>
          </cell>
          <cell r="C1439" t="str">
            <v>完売</v>
          </cell>
          <cell r="D1439"/>
          <cell r="E1439">
            <v>0</v>
          </cell>
          <cell r="F1439" t="str">
            <v>リッシュブール</v>
          </cell>
          <cell r="G1439">
            <v>1997</v>
          </cell>
          <cell r="H1439" t="str">
            <v>赤</v>
          </cell>
          <cell r="I1439" t="str">
            <v>DRC</v>
          </cell>
          <cell r="J1439" t="str">
            <v>コート・ド・ニュイ 特級</v>
          </cell>
          <cell r="K1439">
            <v>750</v>
          </cell>
          <cell r="L1439" t="str">
            <v>９３点</v>
          </cell>
          <cell r="M1439">
            <v>0</v>
          </cell>
          <cell r="N1439">
            <v>132</v>
          </cell>
          <cell r="O1439">
            <v>350</v>
          </cell>
          <cell r="P1439">
            <v>351.4</v>
          </cell>
          <cell r="Q1439">
            <v>52.709999999999994</v>
          </cell>
          <cell r="R1439">
            <v>554.1099999999999</v>
          </cell>
          <cell r="S1439">
            <v>891.89411764705869</v>
          </cell>
          <cell r="T1439">
            <v>1800</v>
          </cell>
          <cell r="U1439">
            <v>280377</v>
          </cell>
          <cell r="V1439">
            <v>330055.29411764705</v>
          </cell>
          <cell r="W1439">
            <v>660100</v>
          </cell>
          <cell r="X1439">
            <v>928100</v>
          </cell>
        </row>
        <row r="1440">
          <cell r="B1440" t="str">
            <v>9S010500</v>
          </cell>
          <cell r="C1440" t="str">
            <v>完売</v>
          </cell>
          <cell r="D1440"/>
          <cell r="E1440">
            <v>0</v>
          </cell>
          <cell r="F1440" t="str">
            <v>リッシュブール</v>
          </cell>
          <cell r="G1440">
            <v>2000</v>
          </cell>
          <cell r="H1440" t="str">
            <v>赤</v>
          </cell>
          <cell r="I1440" t="str">
            <v>DRC</v>
          </cell>
          <cell r="J1440" t="str">
            <v>コート・ド・ニュイ 特級</v>
          </cell>
          <cell r="K1440">
            <v>750</v>
          </cell>
          <cell r="L1440"/>
          <cell r="M1440">
            <v>530</v>
          </cell>
          <cell r="N1440">
            <v>132</v>
          </cell>
          <cell r="O1440">
            <v>350</v>
          </cell>
          <cell r="P1440">
            <v>70591.240000000005</v>
          </cell>
          <cell r="Q1440">
            <v>93.75</v>
          </cell>
          <cell r="R1440">
            <v>70834.990000000005</v>
          </cell>
          <cell r="S1440">
            <v>83575.282352941183</v>
          </cell>
          <cell r="T1440">
            <v>167200</v>
          </cell>
          <cell r="U1440">
            <v>120239</v>
          </cell>
          <cell r="V1440">
            <v>141657.64705882352</v>
          </cell>
          <cell r="W1440">
            <v>283300</v>
          </cell>
          <cell r="X1440">
            <v>115000</v>
          </cell>
        </row>
        <row r="1441">
          <cell r="B1441" t="str">
            <v>9S010504</v>
          </cell>
          <cell r="C1441" t="str">
            <v>完売</v>
          </cell>
          <cell r="D1441"/>
          <cell r="E1441">
            <v>0</v>
          </cell>
          <cell r="F1441" t="str">
            <v>リッシュブール</v>
          </cell>
          <cell r="G1441">
            <v>2004</v>
          </cell>
          <cell r="H1441" t="str">
            <v>赤</v>
          </cell>
          <cell r="I1441" t="str">
            <v>DRC</v>
          </cell>
          <cell r="J1441" t="str">
            <v>コート・ド・ニュイ 特級</v>
          </cell>
          <cell r="K1441">
            <v>750</v>
          </cell>
          <cell r="L1441"/>
          <cell r="M1441">
            <v>690</v>
          </cell>
          <cell r="N1441">
            <v>132</v>
          </cell>
          <cell r="O1441">
            <v>350</v>
          </cell>
          <cell r="P1441">
            <v>91795.72</v>
          </cell>
          <cell r="Q1441">
            <v>93.75</v>
          </cell>
          <cell r="R1441">
            <v>92039.47</v>
          </cell>
          <cell r="S1441">
            <v>108521.72941176471</v>
          </cell>
          <cell r="T1441">
            <v>217000</v>
          </cell>
          <cell r="U1441">
            <v>114264</v>
          </cell>
          <cell r="V1441">
            <v>134628.23529411765</v>
          </cell>
          <cell r="W1441">
            <v>269300</v>
          </cell>
          <cell r="X1441">
            <v>232000</v>
          </cell>
        </row>
        <row r="1442">
          <cell r="B1442" t="str">
            <v>9S010508</v>
          </cell>
          <cell r="C1442" t="str">
            <v>完売</v>
          </cell>
          <cell r="D1442"/>
          <cell r="E1442">
            <v>0</v>
          </cell>
          <cell r="F1442" t="str">
            <v>リッシュブール</v>
          </cell>
          <cell r="G1442">
            <v>2008</v>
          </cell>
          <cell r="H1442" t="str">
            <v>赤</v>
          </cell>
          <cell r="I1442" t="str">
            <v>DRC</v>
          </cell>
          <cell r="J1442" t="str">
            <v>コート・ド・ニュイ 特級</v>
          </cell>
          <cell r="K1442">
            <v>750</v>
          </cell>
          <cell r="L1442"/>
          <cell r="M1442">
            <v>1000</v>
          </cell>
          <cell r="N1442">
            <v>132</v>
          </cell>
          <cell r="O1442">
            <v>350</v>
          </cell>
          <cell r="P1442">
            <v>132879.4</v>
          </cell>
          <cell r="Q1442">
            <v>93.75</v>
          </cell>
          <cell r="R1442">
            <v>133123.15</v>
          </cell>
          <cell r="S1442">
            <v>156855.4705882353</v>
          </cell>
          <cell r="T1442">
            <v>313700</v>
          </cell>
          <cell r="U1442">
            <v>0</v>
          </cell>
          <cell r="V1442">
            <v>200</v>
          </cell>
          <cell r="W1442">
            <v>400</v>
          </cell>
          <cell r="X1442">
            <v>230000</v>
          </cell>
        </row>
        <row r="1443">
          <cell r="B1443" t="str">
            <v>9S010774</v>
          </cell>
          <cell r="C1443" t="str">
            <v>完売</v>
          </cell>
          <cell r="D1443"/>
          <cell r="E1443">
            <v>0</v>
          </cell>
          <cell r="F1443" t="str">
            <v>ロマネ・コンティ</v>
          </cell>
          <cell r="G1443">
            <v>1974</v>
          </cell>
          <cell r="H1443" t="str">
            <v>赤</v>
          </cell>
          <cell r="I1443" t="str">
            <v>DRC</v>
          </cell>
          <cell r="J1443" t="str">
            <v>コート・ド・ニュイ 特級</v>
          </cell>
          <cell r="K1443">
            <v>750</v>
          </cell>
          <cell r="L1443"/>
          <cell r="M1443"/>
          <cell r="N1443">
            <v>132</v>
          </cell>
          <cell r="O1443">
            <v>350</v>
          </cell>
          <cell r="P1443">
            <v>351.4</v>
          </cell>
          <cell r="Q1443">
            <v>52.709999999999994</v>
          </cell>
          <cell r="R1443">
            <v>554.1099999999999</v>
          </cell>
          <cell r="S1443">
            <v>891.89411764705869</v>
          </cell>
          <cell r="T1443">
            <v>1800</v>
          </cell>
          <cell r="U1443">
            <v>986484</v>
          </cell>
          <cell r="V1443">
            <v>1160769.411764706</v>
          </cell>
          <cell r="W1443">
            <v>2321500</v>
          </cell>
          <cell r="X1443">
            <v>1100000</v>
          </cell>
        </row>
        <row r="1444">
          <cell r="B1444" t="str">
            <v>9S010776</v>
          </cell>
          <cell r="C1444" t="str">
            <v>完売</v>
          </cell>
          <cell r="D1444"/>
          <cell r="E1444">
            <v>0</v>
          </cell>
          <cell r="F1444" t="str">
            <v>ロマネ・コンティ</v>
          </cell>
          <cell r="G1444">
            <v>1976</v>
          </cell>
          <cell r="H1444" t="str">
            <v>赤</v>
          </cell>
          <cell r="I1444" t="str">
            <v>DRC</v>
          </cell>
          <cell r="J1444" t="str">
            <v>コート・ド・ニュイ 特級</v>
          </cell>
          <cell r="K1444">
            <v>750</v>
          </cell>
          <cell r="L1444"/>
          <cell r="M1444">
            <v>6500</v>
          </cell>
          <cell r="N1444">
            <v>132</v>
          </cell>
          <cell r="O1444">
            <v>350</v>
          </cell>
          <cell r="P1444">
            <v>861783.4</v>
          </cell>
          <cell r="Q1444">
            <v>93.75</v>
          </cell>
          <cell r="R1444">
            <v>862027.15</v>
          </cell>
          <cell r="S1444">
            <v>1014389.5882352942</v>
          </cell>
          <cell r="T1444">
            <v>2028800</v>
          </cell>
          <cell r="U1444">
            <v>0</v>
          </cell>
          <cell r="V1444">
            <v>200</v>
          </cell>
          <cell r="W1444">
            <v>400</v>
          </cell>
          <cell r="X1444">
            <v>1500000</v>
          </cell>
        </row>
        <row r="1445">
          <cell r="B1445" t="str">
            <v>9S010780</v>
          </cell>
          <cell r="C1445" t="str">
            <v>完売</v>
          </cell>
          <cell r="D1445"/>
          <cell r="E1445">
            <v>0</v>
          </cell>
          <cell r="F1445" t="str">
            <v>ロマネ・コンティ</v>
          </cell>
          <cell r="G1445">
            <v>1980</v>
          </cell>
          <cell r="H1445" t="str">
            <v>赤</v>
          </cell>
          <cell r="I1445" t="str">
            <v>DRC</v>
          </cell>
          <cell r="J1445" t="str">
            <v>コート・ド・ニュイ 特級</v>
          </cell>
          <cell r="K1445">
            <v>750</v>
          </cell>
          <cell r="L1445"/>
          <cell r="M1445">
            <v>5000</v>
          </cell>
          <cell r="N1445">
            <v>132</v>
          </cell>
          <cell r="O1445">
            <v>350</v>
          </cell>
          <cell r="P1445">
            <v>662991.4</v>
          </cell>
          <cell r="Q1445">
            <v>93.75</v>
          </cell>
          <cell r="R1445">
            <v>663235.15</v>
          </cell>
          <cell r="S1445">
            <v>780516.64705882361</v>
          </cell>
          <cell r="T1445">
            <v>1561000</v>
          </cell>
          <cell r="U1445">
            <v>0</v>
          </cell>
          <cell r="V1445">
            <v>200</v>
          </cell>
          <cell r="W1445">
            <v>400</v>
          </cell>
          <cell r="X1445">
            <v>1750000</v>
          </cell>
        </row>
        <row r="1446">
          <cell r="B1446" t="str">
            <v>9S010786</v>
          </cell>
          <cell r="C1446" t="str">
            <v>完売</v>
          </cell>
          <cell r="D1446"/>
          <cell r="E1446">
            <v>0</v>
          </cell>
          <cell r="F1446" t="str">
            <v>ロマネ・コンティ</v>
          </cell>
          <cell r="G1446">
            <v>1986</v>
          </cell>
          <cell r="H1446" t="str">
            <v>赤</v>
          </cell>
          <cell r="I1446" t="str">
            <v>DRC</v>
          </cell>
          <cell r="J1446" t="str">
            <v>コート・ド・ニュイ 特級</v>
          </cell>
          <cell r="K1446">
            <v>750</v>
          </cell>
          <cell r="L1446"/>
          <cell r="M1446">
            <v>7500</v>
          </cell>
          <cell r="N1446">
            <v>132</v>
          </cell>
          <cell r="O1446">
            <v>350</v>
          </cell>
          <cell r="P1446">
            <v>994311.4</v>
          </cell>
          <cell r="Q1446">
            <v>93.75</v>
          </cell>
          <cell r="R1446">
            <v>994555.15</v>
          </cell>
          <cell r="S1446">
            <v>1170304.8823529412</v>
          </cell>
          <cell r="T1446">
            <v>2340600</v>
          </cell>
          <cell r="U1446">
            <v>0</v>
          </cell>
          <cell r="V1446">
            <v>200</v>
          </cell>
          <cell r="W1446">
            <v>400</v>
          </cell>
          <cell r="X1446">
            <v>1440000</v>
          </cell>
        </row>
        <row r="1447">
          <cell r="B1447" t="str">
            <v>9S010793</v>
          </cell>
          <cell r="C1447" t="str">
            <v>完売</v>
          </cell>
          <cell r="D1447"/>
          <cell r="E1447">
            <v>0</v>
          </cell>
          <cell r="F1447" t="str">
            <v>ロマネ・コンティ</v>
          </cell>
          <cell r="G1447">
            <v>1993</v>
          </cell>
          <cell r="H1447" t="str">
            <v>赤</v>
          </cell>
          <cell r="I1447" t="str">
            <v>DRC</v>
          </cell>
          <cell r="J1447" t="str">
            <v>コート・ド・ニュイ 特級</v>
          </cell>
          <cell r="K1447">
            <v>750</v>
          </cell>
          <cell r="L1447" t="str">
            <v>９１点＋</v>
          </cell>
          <cell r="M1447">
            <v>5000</v>
          </cell>
          <cell r="N1447">
            <v>132</v>
          </cell>
          <cell r="O1447">
            <v>350</v>
          </cell>
          <cell r="P1447">
            <v>662991.4</v>
          </cell>
          <cell r="Q1447">
            <v>93.75</v>
          </cell>
          <cell r="R1447">
            <v>663235.15</v>
          </cell>
          <cell r="S1447">
            <v>780516.64705882361</v>
          </cell>
          <cell r="T1447">
            <v>1561000</v>
          </cell>
          <cell r="U1447">
            <v>0</v>
          </cell>
          <cell r="V1447">
            <v>200</v>
          </cell>
          <cell r="W1447">
            <v>400</v>
          </cell>
          <cell r="X1447">
            <v>1100000</v>
          </cell>
        </row>
        <row r="1448">
          <cell r="B1448" t="str">
            <v>9S010796</v>
          </cell>
          <cell r="C1448" t="str">
            <v>完売</v>
          </cell>
          <cell r="D1448"/>
          <cell r="E1448">
            <v>0</v>
          </cell>
          <cell r="F1448" t="str">
            <v>ロマネ・コンティ</v>
          </cell>
          <cell r="G1448">
            <v>1996</v>
          </cell>
          <cell r="H1448" t="str">
            <v>赤</v>
          </cell>
          <cell r="I1448" t="str">
            <v>DRC</v>
          </cell>
          <cell r="J1448" t="str">
            <v>コート・ド・ニュイ 特級</v>
          </cell>
          <cell r="K1448">
            <v>750</v>
          </cell>
          <cell r="L1448" t="str">
            <v>９６－９８点</v>
          </cell>
          <cell r="M1448">
            <v>7700</v>
          </cell>
          <cell r="N1448">
            <v>132</v>
          </cell>
          <cell r="O1448">
            <v>350</v>
          </cell>
          <cell r="P1448">
            <v>1020817</v>
          </cell>
          <cell r="Q1448">
            <v>93.75</v>
          </cell>
          <cell r="R1448">
            <v>1021060.75</v>
          </cell>
          <cell r="S1448">
            <v>1201487.9411764706</v>
          </cell>
          <cell r="T1448">
            <v>2403000</v>
          </cell>
          <cell r="U1448">
            <v>0</v>
          </cell>
          <cell r="V1448">
            <v>200</v>
          </cell>
          <cell r="W1448">
            <v>400</v>
          </cell>
          <cell r="X1448">
            <v>1800000</v>
          </cell>
        </row>
        <row r="1449">
          <cell r="B1449" t="str">
            <v>9S010797</v>
          </cell>
          <cell r="C1449" t="str">
            <v>完売</v>
          </cell>
          <cell r="D1449"/>
          <cell r="E1449">
            <v>0</v>
          </cell>
          <cell r="F1449" t="str">
            <v>ロマネ・コンティ</v>
          </cell>
          <cell r="G1449">
            <v>1997</v>
          </cell>
          <cell r="H1449" t="str">
            <v>赤</v>
          </cell>
          <cell r="I1449" t="str">
            <v>DRC</v>
          </cell>
          <cell r="J1449" t="str">
            <v>コート・ド・ニュイ 特級</v>
          </cell>
          <cell r="K1449">
            <v>750</v>
          </cell>
          <cell r="L1449" t="str">
            <v>９５点</v>
          </cell>
          <cell r="M1449">
            <v>7350</v>
          </cell>
          <cell r="N1449">
            <v>132</v>
          </cell>
          <cell r="O1449">
            <v>350</v>
          </cell>
          <cell r="P1449">
            <v>974432.2</v>
          </cell>
          <cell r="Q1449">
            <v>93.75</v>
          </cell>
          <cell r="R1449">
            <v>974675.95</v>
          </cell>
          <cell r="S1449">
            <v>1146917.588235294</v>
          </cell>
          <cell r="T1449">
            <v>2293800</v>
          </cell>
          <cell r="U1449">
            <v>2364116</v>
          </cell>
          <cell r="V1449">
            <v>2781512.9411764708</v>
          </cell>
          <cell r="W1449">
            <v>5563000</v>
          </cell>
          <cell r="X1449">
            <v>5546400</v>
          </cell>
        </row>
        <row r="1450">
          <cell r="B1450" t="str">
            <v>9S010799</v>
          </cell>
          <cell r="C1450" t="str">
            <v>完売</v>
          </cell>
          <cell r="D1450"/>
          <cell r="E1450">
            <v>0</v>
          </cell>
          <cell r="F1450" t="str">
            <v>ロマネ・コンティ</v>
          </cell>
          <cell r="G1450">
            <v>1999</v>
          </cell>
          <cell r="H1450" t="str">
            <v>赤</v>
          </cell>
          <cell r="I1450" t="str">
            <v>DRC</v>
          </cell>
          <cell r="J1450" t="str">
            <v>コート・ド・ニュイ 特級</v>
          </cell>
          <cell r="K1450">
            <v>750</v>
          </cell>
          <cell r="L1450" t="str">
            <v>９９点</v>
          </cell>
          <cell r="M1450">
            <v>6600</v>
          </cell>
          <cell r="N1450">
            <v>132</v>
          </cell>
          <cell r="O1450">
            <v>350</v>
          </cell>
          <cell r="P1450">
            <v>875036.2</v>
          </cell>
          <cell r="Q1450">
            <v>93.75</v>
          </cell>
          <cell r="R1450">
            <v>875279.95</v>
          </cell>
          <cell r="S1450">
            <v>1029981.1176470588</v>
          </cell>
          <cell r="T1450">
            <v>2060000</v>
          </cell>
          <cell r="U1450">
            <v>0</v>
          </cell>
          <cell r="V1450">
            <v>200</v>
          </cell>
          <cell r="W1450">
            <v>400</v>
          </cell>
          <cell r="X1450">
            <v>1400000</v>
          </cell>
        </row>
        <row r="1451">
          <cell r="B1451" t="str">
            <v>9S010700</v>
          </cell>
          <cell r="C1451" t="str">
            <v>完売</v>
          </cell>
          <cell r="D1451"/>
          <cell r="E1451">
            <v>0</v>
          </cell>
          <cell r="F1451" t="str">
            <v>ロマネ・コンティ</v>
          </cell>
          <cell r="G1451">
            <v>2000</v>
          </cell>
          <cell r="H1451" t="str">
            <v>赤</v>
          </cell>
          <cell r="I1451" t="str">
            <v>DRC</v>
          </cell>
          <cell r="J1451" t="str">
            <v>コート・ド・ニュイ 特級</v>
          </cell>
          <cell r="K1451">
            <v>750</v>
          </cell>
          <cell r="L1451" t="str">
            <v>９７点（ワイナート）</v>
          </cell>
          <cell r="M1451">
            <v>4650</v>
          </cell>
          <cell r="N1451">
            <v>132</v>
          </cell>
          <cell r="O1451">
            <v>350</v>
          </cell>
          <cell r="P1451">
            <v>616606.6</v>
          </cell>
          <cell r="Q1451">
            <v>93.75</v>
          </cell>
          <cell r="R1451">
            <v>616850.35</v>
          </cell>
          <cell r="S1451">
            <v>725946.29411764711</v>
          </cell>
          <cell r="T1451">
            <v>1451900</v>
          </cell>
          <cell r="U1451">
            <v>0</v>
          </cell>
          <cell r="V1451">
            <v>200</v>
          </cell>
          <cell r="W1451">
            <v>400</v>
          </cell>
          <cell r="X1451">
            <v>980000</v>
          </cell>
        </row>
        <row r="1452">
          <cell r="B1452" t="str">
            <v>9S010701</v>
          </cell>
          <cell r="C1452" t="str">
            <v>完売</v>
          </cell>
          <cell r="D1452"/>
          <cell r="E1452">
            <v>0</v>
          </cell>
          <cell r="F1452" t="str">
            <v>ロマネ・コンティ</v>
          </cell>
          <cell r="G1452">
            <v>2001</v>
          </cell>
          <cell r="H1452" t="str">
            <v>赤</v>
          </cell>
          <cell r="I1452" t="str">
            <v>DRC</v>
          </cell>
          <cell r="J1452" t="str">
            <v>コート・ド・ニュイ 特級</v>
          </cell>
          <cell r="K1452">
            <v>750</v>
          </cell>
          <cell r="L1452" t="str">
            <v>９３点</v>
          </cell>
          <cell r="M1452">
            <v>4600</v>
          </cell>
          <cell r="N1452">
            <v>132</v>
          </cell>
          <cell r="O1452">
            <v>350</v>
          </cell>
          <cell r="P1452">
            <v>609980.19999999995</v>
          </cell>
          <cell r="Q1452">
            <v>93.75</v>
          </cell>
          <cell r="R1452">
            <v>610223.94999999995</v>
          </cell>
          <cell r="S1452">
            <v>718150.5294117647</v>
          </cell>
          <cell r="T1452">
            <v>1436300</v>
          </cell>
          <cell r="U1452">
            <v>0</v>
          </cell>
          <cell r="V1452">
            <v>200</v>
          </cell>
          <cell r="W1452">
            <v>400</v>
          </cell>
          <cell r="X1452">
            <v>960000</v>
          </cell>
        </row>
        <row r="1453">
          <cell r="B1453" t="str">
            <v>9S010703</v>
          </cell>
          <cell r="C1453" t="str">
            <v>完売</v>
          </cell>
          <cell r="D1453"/>
          <cell r="E1453">
            <v>0</v>
          </cell>
          <cell r="F1453" t="str">
            <v>ロマネ・コンティ</v>
          </cell>
          <cell r="G1453">
            <v>2003</v>
          </cell>
          <cell r="H1453" t="str">
            <v>赤</v>
          </cell>
          <cell r="I1453" t="str">
            <v>DRC</v>
          </cell>
          <cell r="J1453" t="str">
            <v>コート・ド・ニュイ 特級</v>
          </cell>
          <cell r="K1453">
            <v>750</v>
          </cell>
          <cell r="L1453"/>
          <cell r="M1453">
            <v>7500</v>
          </cell>
          <cell r="N1453">
            <v>132</v>
          </cell>
          <cell r="O1453">
            <v>350</v>
          </cell>
          <cell r="P1453">
            <v>994311.4</v>
          </cell>
          <cell r="Q1453">
            <v>93.75</v>
          </cell>
          <cell r="R1453">
            <v>994555.15</v>
          </cell>
          <cell r="S1453">
            <v>1170304.8823529412</v>
          </cell>
          <cell r="T1453">
            <v>2340600</v>
          </cell>
          <cell r="U1453">
            <v>0</v>
          </cell>
          <cell r="V1453">
            <v>200</v>
          </cell>
          <cell r="W1453">
            <v>400</v>
          </cell>
          <cell r="X1453">
            <v>1600000</v>
          </cell>
        </row>
        <row r="1454">
          <cell r="B1454" t="str">
            <v>9S010704</v>
          </cell>
          <cell r="C1454" t="str">
            <v>完売</v>
          </cell>
          <cell r="D1454"/>
          <cell r="E1454">
            <v>0</v>
          </cell>
          <cell r="F1454" t="str">
            <v>ロマネ・コンティ</v>
          </cell>
          <cell r="G1454">
            <v>2004</v>
          </cell>
          <cell r="H1454" t="str">
            <v>赤</v>
          </cell>
          <cell r="I1454" t="str">
            <v>DRC</v>
          </cell>
          <cell r="J1454" t="str">
            <v>コート・ド・ニュイ 特級</v>
          </cell>
          <cell r="K1454">
            <v>750</v>
          </cell>
          <cell r="L1454"/>
          <cell r="M1454">
            <v>9400</v>
          </cell>
          <cell r="N1454">
            <v>132</v>
          </cell>
          <cell r="O1454">
            <v>350</v>
          </cell>
          <cell r="P1454">
            <v>1246114.6000000001</v>
          </cell>
          <cell r="Q1454">
            <v>93.75</v>
          </cell>
          <cell r="R1454">
            <v>1246358.3500000001</v>
          </cell>
          <cell r="S1454">
            <v>1466543.9411764708</v>
          </cell>
          <cell r="T1454">
            <v>2933100</v>
          </cell>
          <cell r="U1454">
            <v>0</v>
          </cell>
          <cell r="V1454">
            <v>200</v>
          </cell>
          <cell r="W1454">
            <v>400</v>
          </cell>
          <cell r="X1454">
            <v>1800000</v>
          </cell>
        </row>
        <row r="1455">
          <cell r="B1455" t="str">
            <v>9S010706</v>
          </cell>
          <cell r="C1455" t="str">
            <v>完売</v>
          </cell>
          <cell r="D1455"/>
          <cell r="E1455">
            <v>0</v>
          </cell>
          <cell r="F1455" t="str">
            <v>ロマネ・コンティ</v>
          </cell>
          <cell r="G1455">
            <v>2006</v>
          </cell>
          <cell r="H1455" t="str">
            <v>赤</v>
          </cell>
          <cell r="I1455" t="str">
            <v>DRC</v>
          </cell>
          <cell r="J1455" t="str">
            <v>コート・ド・ニュイ 特級</v>
          </cell>
          <cell r="K1455">
            <v>750</v>
          </cell>
          <cell r="L1455"/>
          <cell r="M1455">
            <v>9500</v>
          </cell>
          <cell r="N1455">
            <v>132</v>
          </cell>
          <cell r="O1455">
            <v>350</v>
          </cell>
          <cell r="P1455">
            <v>1259367.3999999999</v>
          </cell>
          <cell r="Q1455">
            <v>93.75</v>
          </cell>
          <cell r="R1455">
            <v>1259611.1499999999</v>
          </cell>
          <cell r="S1455">
            <v>1482135.4705882352</v>
          </cell>
          <cell r="T1455">
            <v>2964300</v>
          </cell>
          <cell r="U1455">
            <v>779063</v>
          </cell>
          <cell r="V1455">
            <v>916744.70588235301</v>
          </cell>
          <cell r="W1455">
            <v>1833500</v>
          </cell>
          <cell r="X1455">
            <v>1850000</v>
          </cell>
        </row>
        <row r="1456">
          <cell r="B1456" t="str">
            <v>9S010707</v>
          </cell>
          <cell r="C1456" t="str">
            <v>完売</v>
          </cell>
          <cell r="D1456"/>
          <cell r="E1456">
            <v>0</v>
          </cell>
          <cell r="F1456" t="str">
            <v>ロマネ・コンティ</v>
          </cell>
          <cell r="G1456">
            <v>2007</v>
          </cell>
          <cell r="H1456" t="str">
            <v>赤</v>
          </cell>
          <cell r="I1456" t="str">
            <v>DRC</v>
          </cell>
          <cell r="J1456" t="str">
            <v>コート・ド・ニュイ 特級</v>
          </cell>
          <cell r="K1456">
            <v>750</v>
          </cell>
          <cell r="L1456" t="str">
            <v xml:space="preserve">９６点 </v>
          </cell>
          <cell r="M1456">
            <v>8900</v>
          </cell>
          <cell r="N1456">
            <v>132</v>
          </cell>
          <cell r="O1456">
            <v>350</v>
          </cell>
          <cell r="P1456">
            <v>1179850.6000000001</v>
          </cell>
          <cell r="Q1456">
            <v>93.75</v>
          </cell>
          <cell r="R1456">
            <v>1180094.3500000001</v>
          </cell>
          <cell r="S1456">
            <v>1388586.2941176472</v>
          </cell>
          <cell r="T1456">
            <v>2777200</v>
          </cell>
          <cell r="U1456">
            <v>826614</v>
          </cell>
          <cell r="V1456">
            <v>972687.0588235294</v>
          </cell>
          <cell r="W1456">
            <v>1945400</v>
          </cell>
          <cell r="X1456">
            <v>1964200</v>
          </cell>
        </row>
        <row r="1457">
          <cell r="B1457" t="str">
            <v>9S010473</v>
          </cell>
          <cell r="C1457" t="str">
            <v>完売</v>
          </cell>
          <cell r="D1457"/>
          <cell r="E1457">
            <v>0</v>
          </cell>
          <cell r="F1457" t="str">
            <v>ロマネ・サン・ヴィヴァン</v>
          </cell>
          <cell r="G1457">
            <v>1973</v>
          </cell>
          <cell r="H1457" t="str">
            <v>赤</v>
          </cell>
          <cell r="I1457" t="str">
            <v>DRC</v>
          </cell>
          <cell r="J1457" t="str">
            <v>コート・ド・ニュイ 特級</v>
          </cell>
          <cell r="K1457">
            <v>750</v>
          </cell>
          <cell r="L1457"/>
          <cell r="M1457">
            <v>780</v>
          </cell>
          <cell r="N1457">
            <v>132</v>
          </cell>
          <cell r="O1457">
            <v>350</v>
          </cell>
          <cell r="P1457">
            <v>103723.24</v>
          </cell>
          <cell r="Q1457">
            <v>93.75</v>
          </cell>
          <cell r="R1457">
            <v>103966.99</v>
          </cell>
          <cell r="S1457">
            <v>122554.10588235295</v>
          </cell>
          <cell r="T1457">
            <v>245100</v>
          </cell>
          <cell r="U1457">
            <v>100172</v>
          </cell>
          <cell r="V1457">
            <v>118049.41176470589</v>
          </cell>
          <cell r="W1457">
            <v>236100</v>
          </cell>
          <cell r="X1457">
            <v>245000</v>
          </cell>
        </row>
        <row r="1458">
          <cell r="B1458" t="str">
            <v>9S010493</v>
          </cell>
          <cell r="C1458">
            <v>1</v>
          </cell>
          <cell r="D1458"/>
          <cell r="E1458">
            <v>1</v>
          </cell>
          <cell r="F1458" t="str">
            <v>ロマネ・サン・ヴィヴァン</v>
          </cell>
          <cell r="G1458">
            <v>1993</v>
          </cell>
          <cell r="H1458" t="str">
            <v>赤</v>
          </cell>
          <cell r="I1458" t="str">
            <v>DRC</v>
          </cell>
          <cell r="J1458" t="str">
            <v>コート・ド・ニュイ 特級</v>
          </cell>
          <cell r="K1458">
            <v>750</v>
          </cell>
          <cell r="L1458" t="str">
            <v>ラベル下部スクラッチ幅2㎝</v>
          </cell>
          <cell r="M1458">
            <v>2458</v>
          </cell>
          <cell r="N1458">
            <v>132</v>
          </cell>
          <cell r="O1458">
            <v>350</v>
          </cell>
          <cell r="P1458">
            <v>326105.22399999999</v>
          </cell>
          <cell r="Q1458">
            <v>93.75</v>
          </cell>
          <cell r="R1458">
            <v>326348.97399999999</v>
          </cell>
          <cell r="S1458">
            <v>384179.9694117647</v>
          </cell>
          <cell r="T1458">
            <v>768400</v>
          </cell>
          <cell r="U1458">
            <v>277639</v>
          </cell>
          <cell r="V1458">
            <v>326834.11764705885</v>
          </cell>
          <cell r="W1458">
            <v>653700</v>
          </cell>
          <cell r="X1458">
            <v>777000</v>
          </cell>
        </row>
        <row r="1459">
          <cell r="B1459" t="str">
            <v>9S010482</v>
          </cell>
          <cell r="C1459" t="str">
            <v>完売</v>
          </cell>
          <cell r="D1459"/>
          <cell r="E1459">
            <v>0</v>
          </cell>
          <cell r="F1459" t="str">
            <v>ロマネ・サン・ヴィヴァン</v>
          </cell>
          <cell r="G1459">
            <v>1982</v>
          </cell>
          <cell r="H1459" t="str">
            <v>赤</v>
          </cell>
          <cell r="I1459" t="str">
            <v>DRC</v>
          </cell>
          <cell r="J1459" t="str">
            <v>コート・ド・ニュイ 特級</v>
          </cell>
          <cell r="K1459">
            <v>750</v>
          </cell>
          <cell r="L1459"/>
          <cell r="M1459">
            <v>550</v>
          </cell>
          <cell r="N1459">
            <v>132</v>
          </cell>
          <cell r="O1459">
            <v>350</v>
          </cell>
          <cell r="P1459">
            <v>73241.8</v>
          </cell>
          <cell r="Q1459">
            <v>93.75</v>
          </cell>
          <cell r="R1459">
            <v>73485.55</v>
          </cell>
          <cell r="S1459">
            <v>86693.588235294126</v>
          </cell>
          <cell r="T1459">
            <v>173400</v>
          </cell>
          <cell r="U1459">
            <v>180968</v>
          </cell>
          <cell r="V1459">
            <v>213103.5294117647</v>
          </cell>
          <cell r="W1459">
            <v>426200</v>
          </cell>
          <cell r="X1459">
            <v>113000</v>
          </cell>
        </row>
        <row r="1460">
          <cell r="B1460" t="str">
            <v>9S010489</v>
          </cell>
          <cell r="C1460" t="str">
            <v>完売</v>
          </cell>
          <cell r="D1460"/>
          <cell r="E1460">
            <v>0</v>
          </cell>
          <cell r="F1460" t="str">
            <v>ロマネ・サン・ヴィヴァン</v>
          </cell>
          <cell r="G1460">
            <v>1989</v>
          </cell>
          <cell r="H1460" t="str">
            <v>赤</v>
          </cell>
          <cell r="I1460" t="str">
            <v>DRC</v>
          </cell>
          <cell r="J1460" t="str">
            <v>コート・ド・ニュイ 特級</v>
          </cell>
          <cell r="K1460">
            <v>750</v>
          </cell>
          <cell r="L1460"/>
          <cell r="M1460">
            <v>800</v>
          </cell>
          <cell r="N1460">
            <v>132</v>
          </cell>
          <cell r="O1460">
            <v>350</v>
          </cell>
          <cell r="P1460">
            <v>106373.8</v>
          </cell>
          <cell r="Q1460">
            <v>93.75</v>
          </cell>
          <cell r="R1460">
            <v>106617.55</v>
          </cell>
          <cell r="S1460">
            <v>125672.41176470589</v>
          </cell>
          <cell r="T1460">
            <v>251300</v>
          </cell>
          <cell r="U1460">
            <v>235223.66</v>
          </cell>
          <cell r="V1460">
            <v>276933.71764705883</v>
          </cell>
          <cell r="W1460">
            <v>553900</v>
          </cell>
          <cell r="X1460">
            <v>161000</v>
          </cell>
        </row>
        <row r="1461">
          <cell r="B1461" t="str">
            <v>9S010497</v>
          </cell>
          <cell r="C1461" t="str">
            <v>完売</v>
          </cell>
          <cell r="D1461"/>
          <cell r="E1461">
            <v>0</v>
          </cell>
          <cell r="F1461" t="str">
            <v>ロマネ・サン・ヴィヴァン</v>
          </cell>
          <cell r="G1461">
            <v>1997</v>
          </cell>
          <cell r="H1461" t="str">
            <v>赤</v>
          </cell>
          <cell r="I1461" t="str">
            <v>DRC</v>
          </cell>
          <cell r="J1461" t="str">
            <v>コート・ド・ニュイ 特級</v>
          </cell>
          <cell r="K1461">
            <v>750</v>
          </cell>
          <cell r="L1461"/>
          <cell r="M1461">
            <v>584</v>
          </cell>
          <cell r="N1461">
            <v>132</v>
          </cell>
          <cell r="O1461">
            <v>350</v>
          </cell>
          <cell r="P1461">
            <v>77747.751999999993</v>
          </cell>
          <cell r="Q1461">
            <v>93.75</v>
          </cell>
          <cell r="R1461">
            <v>77991.501999999993</v>
          </cell>
          <cell r="S1461">
            <v>91994.708235294107</v>
          </cell>
          <cell r="T1461">
            <v>184000</v>
          </cell>
          <cell r="U1461">
            <v>261500.5</v>
          </cell>
          <cell r="V1461">
            <v>307847.64705882355</v>
          </cell>
          <cell r="W1461">
            <v>615700</v>
          </cell>
          <cell r="X1461">
            <v>778100</v>
          </cell>
        </row>
        <row r="1462">
          <cell r="B1462" t="str">
            <v>9S010400</v>
          </cell>
          <cell r="C1462" t="str">
            <v>完売</v>
          </cell>
          <cell r="D1462"/>
          <cell r="E1462">
            <v>0</v>
          </cell>
          <cell r="F1462" t="str">
            <v>ロマネ・サン・ヴィヴァン</v>
          </cell>
          <cell r="G1462">
            <v>2000</v>
          </cell>
          <cell r="H1462" t="str">
            <v>赤</v>
          </cell>
          <cell r="I1462" t="str">
            <v>DRC</v>
          </cell>
          <cell r="J1462" t="str">
            <v>コート・ド・ニュイ 特級</v>
          </cell>
          <cell r="K1462">
            <v>750</v>
          </cell>
          <cell r="L1462"/>
          <cell r="M1462">
            <v>446.2</v>
          </cell>
          <cell r="N1462">
            <v>132</v>
          </cell>
          <cell r="O1462">
            <v>350</v>
          </cell>
          <cell r="P1462">
            <v>59485.393600000003</v>
          </cell>
          <cell r="Q1462">
            <v>93.75</v>
          </cell>
          <cell r="R1462">
            <v>59729.143600000003</v>
          </cell>
          <cell r="S1462">
            <v>70509.580705882356</v>
          </cell>
          <cell r="T1462">
            <v>141000</v>
          </cell>
          <cell r="U1462">
            <v>0</v>
          </cell>
          <cell r="V1462">
            <v>200</v>
          </cell>
          <cell r="W1462">
            <v>400</v>
          </cell>
          <cell r="X1462">
            <v>100000</v>
          </cell>
        </row>
        <row r="1463">
          <cell r="B1463" t="str">
            <v>9S010402</v>
          </cell>
          <cell r="C1463" t="str">
            <v>完売</v>
          </cell>
          <cell r="D1463"/>
          <cell r="E1463">
            <v>0</v>
          </cell>
          <cell r="F1463" t="str">
            <v>ロマネ・サン・ヴィヴァン</v>
          </cell>
          <cell r="G1463">
            <v>2002</v>
          </cell>
          <cell r="H1463" t="str">
            <v>赤</v>
          </cell>
          <cell r="I1463" t="str">
            <v>DRC</v>
          </cell>
          <cell r="J1463" t="str">
            <v>コート・ド・ニュイ 特級</v>
          </cell>
          <cell r="K1463">
            <v>750</v>
          </cell>
          <cell r="L1463"/>
          <cell r="M1463">
            <v>620.79999999999995</v>
          </cell>
          <cell r="N1463">
            <v>132</v>
          </cell>
          <cell r="O1463">
            <v>350</v>
          </cell>
          <cell r="P1463">
            <v>82624.782399999996</v>
          </cell>
          <cell r="Q1463">
            <v>93.75</v>
          </cell>
          <cell r="R1463">
            <v>82868.532399999996</v>
          </cell>
          <cell r="S1463">
            <v>97732.39105882353</v>
          </cell>
          <cell r="T1463">
            <v>195500</v>
          </cell>
          <cell r="U1463">
            <v>0</v>
          </cell>
          <cell r="V1463">
            <v>200</v>
          </cell>
          <cell r="W1463">
            <v>400</v>
          </cell>
          <cell r="X1463">
            <v>140000</v>
          </cell>
        </row>
        <row r="1464">
          <cell r="B1464" t="str">
            <v>9S010404</v>
          </cell>
          <cell r="C1464" t="str">
            <v>完売</v>
          </cell>
          <cell r="D1464"/>
          <cell r="E1464">
            <v>0</v>
          </cell>
          <cell r="F1464" t="str">
            <v>ロマネ・サン・ヴィヴァン</v>
          </cell>
          <cell r="G1464">
            <v>2004</v>
          </cell>
          <cell r="H1464" t="str">
            <v>赤</v>
          </cell>
          <cell r="I1464" t="str">
            <v>DRC</v>
          </cell>
          <cell r="J1464" t="str">
            <v>コート・ド・ニュイ 特級</v>
          </cell>
          <cell r="K1464">
            <v>750</v>
          </cell>
          <cell r="L1464"/>
          <cell r="M1464">
            <v>497</v>
          </cell>
          <cell r="N1464">
            <v>132</v>
          </cell>
          <cell r="O1464">
            <v>350</v>
          </cell>
          <cell r="P1464">
            <v>66217.816000000006</v>
          </cell>
          <cell r="Q1464">
            <v>93.75</v>
          </cell>
          <cell r="R1464">
            <v>66461.566000000006</v>
          </cell>
          <cell r="S1464">
            <v>78430.077647058832</v>
          </cell>
          <cell r="T1464">
            <v>156900</v>
          </cell>
          <cell r="U1464">
            <v>94987</v>
          </cell>
          <cell r="V1464">
            <v>111949.41176470589</v>
          </cell>
          <cell r="W1464">
            <v>223900</v>
          </cell>
          <cell r="X1464">
            <v>140000</v>
          </cell>
        </row>
        <row r="1465">
          <cell r="B1465" t="str">
            <v>9S010407</v>
          </cell>
          <cell r="C1465" t="str">
            <v>完売</v>
          </cell>
          <cell r="D1465"/>
          <cell r="E1465">
            <v>0</v>
          </cell>
          <cell r="F1465" t="str">
            <v>ロマネ・サン・ヴィヴァン</v>
          </cell>
          <cell r="G1465">
            <v>2007</v>
          </cell>
          <cell r="H1465" t="str">
            <v>赤</v>
          </cell>
          <cell r="I1465" t="str">
            <v>DRC</v>
          </cell>
          <cell r="J1465" t="str">
            <v>コート・ド・ニュイ 特級</v>
          </cell>
          <cell r="K1465">
            <v>750</v>
          </cell>
          <cell r="L1465" t="str">
            <v>９３点</v>
          </cell>
          <cell r="M1465">
            <v>1030</v>
          </cell>
          <cell r="N1465">
            <v>132</v>
          </cell>
          <cell r="O1465">
            <v>350</v>
          </cell>
          <cell r="P1465">
            <v>136855.24</v>
          </cell>
          <cell r="Q1465">
            <v>93.75</v>
          </cell>
          <cell r="R1465">
            <v>137098.99</v>
          </cell>
          <cell r="S1465">
            <v>161532.92941176469</v>
          </cell>
          <cell r="T1465">
            <v>323100</v>
          </cell>
          <cell r="U1465">
            <v>105704</v>
          </cell>
          <cell r="V1465">
            <v>124557.64705882354</v>
          </cell>
          <cell r="W1465">
            <v>249100</v>
          </cell>
          <cell r="X1465">
            <v>277000</v>
          </cell>
        </row>
        <row r="1466">
          <cell r="B1466" t="str">
            <v>9S010408</v>
          </cell>
          <cell r="C1466" t="str">
            <v>完売</v>
          </cell>
          <cell r="D1466"/>
          <cell r="E1466">
            <v>0</v>
          </cell>
          <cell r="F1466" t="str">
            <v>ロマネ・サン・ヴィヴァン</v>
          </cell>
          <cell r="G1466">
            <v>2008</v>
          </cell>
          <cell r="H1466" t="str">
            <v>赤</v>
          </cell>
          <cell r="I1466" t="str">
            <v>DRC</v>
          </cell>
          <cell r="J1466" t="str">
            <v>コート・ド・ニュイ 特級</v>
          </cell>
          <cell r="K1466">
            <v>750</v>
          </cell>
          <cell r="L1466"/>
          <cell r="M1466">
            <v>1000</v>
          </cell>
          <cell r="N1466">
            <v>132</v>
          </cell>
          <cell r="O1466">
            <v>350</v>
          </cell>
          <cell r="P1466">
            <v>132879.4</v>
          </cell>
          <cell r="Q1466">
            <v>93.75</v>
          </cell>
          <cell r="R1466">
            <v>133123.15</v>
          </cell>
          <cell r="S1466">
            <v>156855.4705882353</v>
          </cell>
          <cell r="T1466">
            <v>313700</v>
          </cell>
          <cell r="U1466">
            <v>146499.82999999999</v>
          </cell>
          <cell r="V1466">
            <v>172552.74117647059</v>
          </cell>
          <cell r="W1466">
            <v>345100</v>
          </cell>
          <cell r="X1466">
            <v>311600</v>
          </cell>
        </row>
        <row r="1467">
          <cell r="B1467" t="str">
            <v>9S010492</v>
          </cell>
          <cell r="C1467" t="str">
            <v>完売</v>
          </cell>
          <cell r="D1467"/>
          <cell r="E1467">
            <v>0</v>
          </cell>
          <cell r="F1467" t="str">
            <v>ロマネ・サン・ヴィヴァン【液面、ラベル不良】</v>
          </cell>
          <cell r="G1467">
            <v>1992</v>
          </cell>
          <cell r="H1467" t="str">
            <v>赤</v>
          </cell>
          <cell r="I1467" t="str">
            <v>DRC</v>
          </cell>
          <cell r="J1467" t="str">
            <v>コート・ド・ニュイ 特級</v>
          </cell>
          <cell r="K1467">
            <v>750</v>
          </cell>
          <cell r="L1467" t="str">
            <v>液面△4ｃｍ、ヴィンテージ欠損</v>
          </cell>
          <cell r="M1467">
            <v>584</v>
          </cell>
          <cell r="N1467">
            <v>132</v>
          </cell>
          <cell r="O1467">
            <v>350</v>
          </cell>
          <cell r="P1467">
            <v>77747.751999999993</v>
          </cell>
          <cell r="Q1467">
            <v>93.75</v>
          </cell>
          <cell r="R1467">
            <v>77991.501999999993</v>
          </cell>
          <cell r="S1467">
            <v>91994.708235294107</v>
          </cell>
          <cell r="T1467">
            <v>184000</v>
          </cell>
          <cell r="U1467">
            <v>212794</v>
          </cell>
          <cell r="V1467">
            <v>250545.88235294117</v>
          </cell>
          <cell r="W1467">
            <v>501100</v>
          </cell>
          <cell r="X1467">
            <v>502000</v>
          </cell>
        </row>
        <row r="1468">
          <cell r="B1468" t="str">
            <v>9S692006</v>
          </cell>
          <cell r="C1468" t="str">
            <v>完売</v>
          </cell>
          <cell r="D1468"/>
          <cell r="E1468">
            <v>0</v>
          </cell>
          <cell r="F1468" t="str">
            <v>ヴォルネイ・サントノ・デュ・ミリュー</v>
          </cell>
          <cell r="G1468">
            <v>2006</v>
          </cell>
          <cell r="H1468" t="str">
            <v>赤</v>
          </cell>
          <cell r="I1468" t="str">
            <v>アルノー・アント</v>
          </cell>
          <cell r="J1468" t="str">
            <v>コート・ド・ボーヌ 1級</v>
          </cell>
          <cell r="K1468">
            <v>750</v>
          </cell>
          <cell r="L1468"/>
          <cell r="M1468">
            <v>46</v>
          </cell>
          <cell r="N1468">
            <v>132</v>
          </cell>
          <cell r="O1468">
            <v>350</v>
          </cell>
          <cell r="P1468">
            <v>6447.6880000000001</v>
          </cell>
          <cell r="Q1468">
            <v>93.75</v>
          </cell>
          <cell r="R1468">
            <v>6691.4380000000001</v>
          </cell>
          <cell r="S1468">
            <v>8112.2800000000007</v>
          </cell>
          <cell r="T1468">
            <v>16200</v>
          </cell>
          <cell r="U1468">
            <v>7089</v>
          </cell>
          <cell r="V1468">
            <v>8540</v>
          </cell>
          <cell r="W1468">
            <v>17100</v>
          </cell>
          <cell r="X1468">
            <v>16900</v>
          </cell>
        </row>
        <row r="1469">
          <cell r="B1469" t="str">
            <v>9S030608</v>
          </cell>
          <cell r="C1469" t="str">
            <v>完売</v>
          </cell>
          <cell r="D1469"/>
          <cell r="E1469">
            <v>0</v>
          </cell>
          <cell r="F1469" t="str">
            <v>クロ・ドラ・ロッシュ</v>
          </cell>
          <cell r="G1469">
            <v>2008</v>
          </cell>
          <cell r="H1469" t="str">
            <v>赤</v>
          </cell>
          <cell r="I1469" t="str">
            <v>アルマン・ルソー</v>
          </cell>
          <cell r="J1469" t="str">
            <v>コート・ド・ニュイ 特級</v>
          </cell>
          <cell r="K1469">
            <v>750</v>
          </cell>
          <cell r="L1469" t="str">
            <v>８９－９０点</v>
          </cell>
          <cell r="M1469">
            <v>135</v>
          </cell>
          <cell r="N1469">
            <v>132</v>
          </cell>
          <cell r="O1469">
            <v>350</v>
          </cell>
          <cell r="P1469">
            <v>18242.68</v>
          </cell>
          <cell r="Q1469">
            <v>93.75</v>
          </cell>
          <cell r="R1469">
            <v>18486.43</v>
          </cell>
          <cell r="S1469">
            <v>21988.74117647059</v>
          </cell>
          <cell r="T1469">
            <v>44000</v>
          </cell>
          <cell r="U1469">
            <v>0</v>
          </cell>
          <cell r="V1469">
            <v>200</v>
          </cell>
          <cell r="W1469">
            <v>400</v>
          </cell>
          <cell r="X1469">
            <v>31700</v>
          </cell>
        </row>
        <row r="1470">
          <cell r="B1470" t="str">
            <v>9S030514</v>
          </cell>
          <cell r="C1470" t="str">
            <v>完売</v>
          </cell>
          <cell r="D1470"/>
          <cell r="E1470">
            <v>0</v>
          </cell>
          <cell r="F1470" t="str">
            <v>シャルム・シャンベルタン</v>
          </cell>
          <cell r="G1470">
            <v>2014</v>
          </cell>
          <cell r="H1470" t="str">
            <v>赤</v>
          </cell>
          <cell r="I1470" t="str">
            <v>アルマン・ルソー</v>
          </cell>
          <cell r="J1470" t="str">
            <v>コート・ド・ニュイ 特級</v>
          </cell>
          <cell r="K1470">
            <v>750</v>
          </cell>
          <cell r="L1470" t="str">
            <v>93-95点</v>
          </cell>
          <cell r="M1470">
            <v>275</v>
          </cell>
          <cell r="N1470">
            <v>132</v>
          </cell>
          <cell r="O1470">
            <v>350</v>
          </cell>
          <cell r="P1470">
            <v>36796.6</v>
          </cell>
          <cell r="Q1470">
            <v>93.75</v>
          </cell>
          <cell r="R1470">
            <v>37040.35</v>
          </cell>
          <cell r="S1470">
            <v>43816.882352941175</v>
          </cell>
          <cell r="T1470">
            <v>87600</v>
          </cell>
          <cell r="U1470">
            <v>35143</v>
          </cell>
          <cell r="V1470">
            <v>41544.705882352944</v>
          </cell>
          <cell r="W1470">
            <v>83100</v>
          </cell>
          <cell r="X1470">
            <v>85700</v>
          </cell>
        </row>
        <row r="1471">
          <cell r="B1471" t="str">
            <v>9S030909</v>
          </cell>
          <cell r="C1471" t="str">
            <v>完売</v>
          </cell>
          <cell r="D1471"/>
          <cell r="E1471">
            <v>0</v>
          </cell>
          <cell r="F1471" t="str">
            <v>シャンベルタン</v>
          </cell>
          <cell r="G1471">
            <v>2009</v>
          </cell>
          <cell r="H1471" t="str">
            <v>赤</v>
          </cell>
          <cell r="I1471" t="str">
            <v>アルマン・ルソー</v>
          </cell>
          <cell r="J1471" t="str">
            <v>コート・ド・ニュイ 特級</v>
          </cell>
          <cell r="K1471">
            <v>750</v>
          </cell>
          <cell r="L1471" t="str">
            <v>９４－９６点</v>
          </cell>
          <cell r="M1471">
            <v>779.66</v>
          </cell>
          <cell r="N1471">
            <v>132</v>
          </cell>
          <cell r="O1471">
            <v>350</v>
          </cell>
          <cell r="P1471">
            <v>103678.18048</v>
          </cell>
          <cell r="Q1471">
            <v>93.75</v>
          </cell>
          <cell r="R1471">
            <v>103921.93048</v>
          </cell>
          <cell r="S1471">
            <v>122501.09468235294</v>
          </cell>
          <cell r="T1471">
            <v>245000</v>
          </cell>
          <cell r="U1471">
            <v>0</v>
          </cell>
          <cell r="V1471">
            <v>200</v>
          </cell>
          <cell r="W1471">
            <v>400</v>
          </cell>
          <cell r="X1471">
            <v>175000</v>
          </cell>
        </row>
        <row r="1472">
          <cell r="B1472" t="str">
            <v>9S030806</v>
          </cell>
          <cell r="C1472" t="str">
            <v>完売</v>
          </cell>
          <cell r="D1472"/>
          <cell r="E1472">
            <v>0</v>
          </cell>
          <cell r="F1472" t="str">
            <v>シャンベルタン･クロ・ド・ベーズ</v>
          </cell>
          <cell r="G1472">
            <v>2006</v>
          </cell>
          <cell r="H1472" t="str">
            <v>赤</v>
          </cell>
          <cell r="I1472" t="str">
            <v>アルマン・ルソー</v>
          </cell>
          <cell r="J1472" t="str">
            <v>コート・ド・ニュイ 特級</v>
          </cell>
          <cell r="K1472">
            <v>750</v>
          </cell>
          <cell r="L1472" t="str">
            <v>９４－９５点</v>
          </cell>
          <cell r="M1472">
            <v>287.5</v>
          </cell>
          <cell r="N1472">
            <v>132</v>
          </cell>
          <cell r="O1472">
            <v>350</v>
          </cell>
          <cell r="P1472">
            <v>38453.199999999997</v>
          </cell>
          <cell r="Q1472">
            <v>93.75</v>
          </cell>
          <cell r="R1472">
            <v>38696.949999999997</v>
          </cell>
          <cell r="S1472">
            <v>45765.823529411762</v>
          </cell>
          <cell r="T1472">
            <v>91500</v>
          </cell>
          <cell r="U1472">
            <v>0</v>
          </cell>
          <cell r="V1472">
            <v>200</v>
          </cell>
          <cell r="W1472">
            <v>400</v>
          </cell>
          <cell r="X1472">
            <v>82000</v>
          </cell>
        </row>
        <row r="1473">
          <cell r="B1473" t="str">
            <v>9S030006</v>
          </cell>
          <cell r="C1473" t="str">
            <v>完売</v>
          </cell>
          <cell r="D1473"/>
          <cell r="E1473">
            <v>0</v>
          </cell>
          <cell r="F1473" t="str">
            <v>ジュヴレ・シャンベルタン</v>
          </cell>
          <cell r="G1473">
            <v>2006</v>
          </cell>
          <cell r="H1473" t="str">
            <v>赤</v>
          </cell>
          <cell r="I1473" t="str">
            <v>アルマン・ルソー</v>
          </cell>
          <cell r="J1473" t="str">
            <v>コート・ド・ニュイ</v>
          </cell>
          <cell r="K1473">
            <v>750</v>
          </cell>
          <cell r="L1473"/>
          <cell r="M1473">
            <v>58</v>
          </cell>
          <cell r="N1473">
            <v>132</v>
          </cell>
          <cell r="O1473">
            <v>350</v>
          </cell>
          <cell r="P1473">
            <v>8038.0240000000003</v>
          </cell>
          <cell r="Q1473">
            <v>93.75</v>
          </cell>
          <cell r="R1473">
            <v>8281.7740000000013</v>
          </cell>
          <cell r="S1473">
            <v>9983.2635294117663</v>
          </cell>
          <cell r="T1473">
            <v>20000</v>
          </cell>
          <cell r="U1473">
            <v>0</v>
          </cell>
          <cell r="V1473">
            <v>200</v>
          </cell>
          <cell r="W1473">
            <v>400</v>
          </cell>
          <cell r="X1473">
            <v>13000</v>
          </cell>
        </row>
        <row r="1474">
          <cell r="B1474" t="str">
            <v>9S030306</v>
          </cell>
          <cell r="C1474" t="str">
            <v>完売</v>
          </cell>
          <cell r="D1474"/>
          <cell r="E1474">
            <v>0</v>
          </cell>
          <cell r="F1474" t="str">
            <v>ジュウ゛レ・シャンベルタン･クロ・サン・ジャック</v>
          </cell>
          <cell r="G1474">
            <v>2006</v>
          </cell>
          <cell r="H1474" t="str">
            <v>赤</v>
          </cell>
          <cell r="I1474" t="str">
            <v>アルマン・ルソー</v>
          </cell>
          <cell r="J1474" t="str">
            <v>コート・ド・ニュイ 1級</v>
          </cell>
          <cell r="K1474">
            <v>750</v>
          </cell>
          <cell r="L1474"/>
          <cell r="M1474">
            <v>112.7</v>
          </cell>
          <cell r="N1474">
            <v>132</v>
          </cell>
          <cell r="O1474">
            <v>350</v>
          </cell>
          <cell r="P1474">
            <v>15287.3056</v>
          </cell>
          <cell r="Q1474">
            <v>93.75</v>
          </cell>
          <cell r="R1474">
            <v>15531.0556</v>
          </cell>
          <cell r="S1474">
            <v>18511.83011764706</v>
          </cell>
          <cell r="T1474">
            <v>37000</v>
          </cell>
          <cell r="U1474">
            <v>55933</v>
          </cell>
          <cell r="V1474">
            <v>66003.529411764714</v>
          </cell>
          <cell r="W1474">
            <v>132000</v>
          </cell>
          <cell r="X1474">
            <v>31200</v>
          </cell>
        </row>
        <row r="1475">
          <cell r="B1475" t="str">
            <v>9S030206</v>
          </cell>
          <cell r="C1475" t="str">
            <v>完売</v>
          </cell>
          <cell r="D1475"/>
          <cell r="E1475">
            <v>0</v>
          </cell>
          <cell r="F1475" t="str">
            <v>ジュヴレ・シャンベルタン・ラヴォー・サン・ジャック</v>
          </cell>
          <cell r="G1475">
            <v>2006</v>
          </cell>
          <cell r="H1475" t="str">
            <v>赤</v>
          </cell>
          <cell r="I1475" t="str">
            <v>アルマン・ルソー</v>
          </cell>
          <cell r="J1475" t="str">
            <v>コート・ド・ニュイ 1級</v>
          </cell>
          <cell r="K1475">
            <v>750</v>
          </cell>
          <cell r="L1475"/>
          <cell r="M1475">
            <v>79</v>
          </cell>
          <cell r="N1475">
            <v>132</v>
          </cell>
          <cell r="O1475">
            <v>350</v>
          </cell>
          <cell r="P1475">
            <v>10821.111999999999</v>
          </cell>
          <cell r="Q1475">
            <v>93.75</v>
          </cell>
          <cell r="R1475">
            <v>11064.861999999999</v>
          </cell>
          <cell r="S1475">
            <v>13257.484705882353</v>
          </cell>
          <cell r="T1475">
            <v>26500</v>
          </cell>
          <cell r="U1475">
            <v>0</v>
          </cell>
          <cell r="V1475">
            <v>200</v>
          </cell>
          <cell r="W1475">
            <v>400</v>
          </cell>
          <cell r="X1475">
            <v>25000</v>
          </cell>
        </row>
        <row r="1476">
          <cell r="B1476" t="str">
            <v>9S030106</v>
          </cell>
          <cell r="C1476" t="str">
            <v>完売</v>
          </cell>
          <cell r="D1476"/>
          <cell r="E1476">
            <v>0</v>
          </cell>
          <cell r="F1476" t="str">
            <v>ジュウ゛レ・シャンベルタン･レ・カゼティエール</v>
          </cell>
          <cell r="G1476">
            <v>2006</v>
          </cell>
          <cell r="H1476" t="str">
            <v>赤</v>
          </cell>
          <cell r="I1476" t="str">
            <v>アルマン・ルソー</v>
          </cell>
          <cell r="J1476" t="str">
            <v>コート・ド・ニュイ 1級</v>
          </cell>
          <cell r="K1476">
            <v>750</v>
          </cell>
          <cell r="L1476"/>
          <cell r="M1476">
            <v>56.4</v>
          </cell>
          <cell r="N1476">
            <v>132</v>
          </cell>
          <cell r="O1476">
            <v>350</v>
          </cell>
          <cell r="P1476">
            <v>7825.9791999999998</v>
          </cell>
          <cell r="Q1476">
            <v>93.75</v>
          </cell>
          <cell r="R1476">
            <v>8069.7291999999998</v>
          </cell>
          <cell r="S1476">
            <v>9733.7990588235298</v>
          </cell>
          <cell r="T1476">
            <v>19500</v>
          </cell>
          <cell r="U1476">
            <v>0</v>
          </cell>
          <cell r="V1476">
            <v>200</v>
          </cell>
          <cell r="W1476">
            <v>400</v>
          </cell>
          <cell r="X1476">
            <v>19000</v>
          </cell>
        </row>
        <row r="1477">
          <cell r="B1477" t="str">
            <v>9S030411</v>
          </cell>
          <cell r="C1477" t="str">
            <v>完売</v>
          </cell>
          <cell r="D1477"/>
          <cell r="E1477">
            <v>0</v>
          </cell>
          <cell r="F1477" t="str">
            <v>マジ・シャンベルタン</v>
          </cell>
          <cell r="G1477">
            <v>2011</v>
          </cell>
          <cell r="H1477" t="str">
            <v>赤</v>
          </cell>
          <cell r="I1477" t="str">
            <v>アルマン・ルソー</v>
          </cell>
          <cell r="J1477" t="str">
            <v>コート・ド・ニュイ 特級</v>
          </cell>
          <cell r="K1477">
            <v>750</v>
          </cell>
          <cell r="L1477" t="str">
            <v>９１点</v>
          </cell>
          <cell r="M1477">
            <v>203</v>
          </cell>
          <cell r="N1477">
            <v>132</v>
          </cell>
          <cell r="O1477">
            <v>350</v>
          </cell>
          <cell r="P1477">
            <v>27254.583999999999</v>
          </cell>
          <cell r="Q1477">
            <v>93.75</v>
          </cell>
          <cell r="R1477">
            <v>27498.333999999999</v>
          </cell>
          <cell r="S1477">
            <v>32590.981176470588</v>
          </cell>
          <cell r="T1477">
            <v>65200</v>
          </cell>
          <cell r="U1477">
            <v>28123</v>
          </cell>
          <cell r="V1477">
            <v>33285.882352941175</v>
          </cell>
          <cell r="W1477">
            <v>66600</v>
          </cell>
          <cell r="X1477">
            <v>63700</v>
          </cell>
        </row>
        <row r="1478">
          <cell r="B1478" t="str">
            <v>9S030707</v>
          </cell>
          <cell r="C1478" t="str">
            <v>完売</v>
          </cell>
          <cell r="D1478"/>
          <cell r="E1478">
            <v>0</v>
          </cell>
          <cell r="F1478" t="str">
            <v>リュショット・シャンベルタン･クロ・ド・リュショット</v>
          </cell>
          <cell r="G1478">
            <v>2007</v>
          </cell>
          <cell r="H1478" t="str">
            <v>赤</v>
          </cell>
          <cell r="I1478" t="str">
            <v>アルマン・ルソー</v>
          </cell>
          <cell r="J1478" t="str">
            <v>コート・ド・ニュイ 特級</v>
          </cell>
          <cell r="K1478">
            <v>750</v>
          </cell>
          <cell r="L1478" t="str">
            <v>モノポール・93-95点</v>
          </cell>
          <cell r="M1478">
            <v>112.7</v>
          </cell>
          <cell r="N1478">
            <v>132</v>
          </cell>
          <cell r="O1478">
            <v>350</v>
          </cell>
          <cell r="P1478">
            <v>15287.3056</v>
          </cell>
          <cell r="Q1478">
            <v>93.75</v>
          </cell>
          <cell r="R1478">
            <v>15531.0556</v>
          </cell>
          <cell r="S1478">
            <v>18511.83011764706</v>
          </cell>
          <cell r="T1478">
            <v>37000</v>
          </cell>
          <cell r="U1478">
            <v>0</v>
          </cell>
          <cell r="V1478">
            <v>200</v>
          </cell>
          <cell r="W1478">
            <v>400</v>
          </cell>
          <cell r="X1478">
            <v>31200</v>
          </cell>
        </row>
        <row r="1479">
          <cell r="B1479" t="str">
            <v>9S440917</v>
          </cell>
          <cell r="C1479" t="str">
            <v>完売</v>
          </cell>
          <cell r="D1479"/>
          <cell r="E1479">
            <v>0</v>
          </cell>
          <cell r="F1479" t="str">
            <v>シャンボール・ミュジニー</v>
          </cell>
          <cell r="G1479">
            <v>2017</v>
          </cell>
          <cell r="H1479" t="str">
            <v>赤</v>
          </cell>
          <cell r="I1479" t="str">
            <v>アルロー</v>
          </cell>
          <cell r="J1479" t="str">
            <v>コート・ド・ニュイ</v>
          </cell>
          <cell r="K1479">
            <v>750</v>
          </cell>
          <cell r="L1479" t="str">
            <v>87-89点</v>
          </cell>
          <cell r="M1479">
            <v>42</v>
          </cell>
          <cell r="N1479">
            <v>132</v>
          </cell>
          <cell r="O1479">
            <v>350</v>
          </cell>
          <cell r="P1479">
            <v>5917.576</v>
          </cell>
          <cell r="Q1479">
            <v>93.75</v>
          </cell>
          <cell r="R1479">
            <v>6161.326</v>
          </cell>
          <cell r="S1479">
            <v>7488.6188235294121</v>
          </cell>
          <cell r="T1479">
            <v>15000</v>
          </cell>
          <cell r="U1479">
            <v>5585.83</v>
          </cell>
          <cell r="V1479">
            <v>6771.5647058823533</v>
          </cell>
          <cell r="W1479">
            <v>13500</v>
          </cell>
          <cell r="X1479">
            <v>13900</v>
          </cell>
        </row>
        <row r="1480">
          <cell r="B1480" t="str">
            <v>9S441011</v>
          </cell>
          <cell r="C1480" t="str">
            <v>完売</v>
          </cell>
          <cell r="D1480"/>
          <cell r="E1480">
            <v>0</v>
          </cell>
          <cell r="F1480" t="str">
            <v>ジュヴレ・シャンベルタン</v>
          </cell>
          <cell r="G1480">
            <v>2011</v>
          </cell>
          <cell r="H1480" t="str">
            <v>赤</v>
          </cell>
          <cell r="I1480" t="str">
            <v>アルロー</v>
          </cell>
          <cell r="J1480" t="str">
            <v>コート・ド・ニュイ</v>
          </cell>
          <cell r="K1480">
            <v>750</v>
          </cell>
          <cell r="L1480"/>
          <cell r="M1480">
            <v>36.5</v>
          </cell>
          <cell r="N1480">
            <v>132</v>
          </cell>
          <cell r="O1480">
            <v>350</v>
          </cell>
          <cell r="P1480">
            <v>5188.6719999999996</v>
          </cell>
          <cell r="Q1480">
            <v>93.75</v>
          </cell>
          <cell r="R1480">
            <v>5432.4219999999996</v>
          </cell>
          <cell r="S1480">
            <v>6631.0847058823529</v>
          </cell>
          <cell r="T1480">
            <v>13300</v>
          </cell>
          <cell r="U1480">
            <v>4937</v>
          </cell>
          <cell r="V1480">
            <v>6008.2352941176468</v>
          </cell>
          <cell r="W1480">
            <v>12000</v>
          </cell>
          <cell r="X1480">
            <v>12300</v>
          </cell>
        </row>
        <row r="1481">
          <cell r="B1481" t="str">
            <v>9S440316</v>
          </cell>
          <cell r="C1481" t="str">
            <v>完売</v>
          </cell>
          <cell r="D1481"/>
          <cell r="E1481">
            <v>0</v>
          </cell>
          <cell r="F1481" t="str">
            <v>モレ・サン・ドニ</v>
          </cell>
          <cell r="G1481">
            <v>2016</v>
          </cell>
          <cell r="H1481" t="str">
            <v>赤</v>
          </cell>
          <cell r="I1481" t="str">
            <v>アルロー</v>
          </cell>
          <cell r="J1481" t="str">
            <v>コート・ド・ニュイ</v>
          </cell>
          <cell r="K1481">
            <v>750</v>
          </cell>
          <cell r="L1481" t="str">
            <v>89-91点</v>
          </cell>
          <cell r="M1481">
            <v>41.4</v>
          </cell>
          <cell r="N1481">
            <v>132</v>
          </cell>
          <cell r="O1481">
            <v>350</v>
          </cell>
          <cell r="P1481">
            <v>5838.0592000000006</v>
          </cell>
          <cell r="Q1481">
            <v>93.75</v>
          </cell>
          <cell r="R1481">
            <v>6081.8092000000006</v>
          </cell>
          <cell r="S1481">
            <v>7395.0696470588246</v>
          </cell>
          <cell r="T1481">
            <v>14800</v>
          </cell>
          <cell r="U1481">
            <v>5515.16</v>
          </cell>
          <cell r="V1481">
            <v>6688.4235294117643</v>
          </cell>
          <cell r="W1481">
            <v>13400</v>
          </cell>
          <cell r="X1481">
            <v>13700</v>
          </cell>
        </row>
        <row r="1482">
          <cell r="B1482" t="str">
            <v>9S440409</v>
          </cell>
          <cell r="C1482" t="str">
            <v>完売</v>
          </cell>
          <cell r="D1482"/>
          <cell r="E1482">
            <v>0</v>
          </cell>
          <cell r="F1482" t="str">
            <v>モレ・サン・ドニ･レ・ミランド</v>
          </cell>
          <cell r="G1482">
            <v>2009</v>
          </cell>
          <cell r="H1482" t="str">
            <v>赤</v>
          </cell>
          <cell r="I1482" t="str">
            <v>アルロー</v>
          </cell>
          <cell r="J1482" t="str">
            <v>コート・ド・ニュイ 1級</v>
          </cell>
          <cell r="K1482">
            <v>750</v>
          </cell>
          <cell r="L1482"/>
          <cell r="M1482">
            <v>33</v>
          </cell>
          <cell r="N1482">
            <v>132</v>
          </cell>
          <cell r="O1482">
            <v>350</v>
          </cell>
          <cell r="P1482">
            <v>4724.8239999999996</v>
          </cell>
          <cell r="Q1482">
            <v>93.75</v>
          </cell>
          <cell r="R1482">
            <v>4968.5739999999996</v>
          </cell>
          <cell r="S1482">
            <v>6085.3811764705879</v>
          </cell>
          <cell r="T1482">
            <v>12200</v>
          </cell>
          <cell r="U1482">
            <v>0</v>
          </cell>
          <cell r="V1482">
            <v>200</v>
          </cell>
          <cell r="W1482">
            <v>400</v>
          </cell>
          <cell r="X1482">
            <v>9900</v>
          </cell>
        </row>
        <row r="1483">
          <cell r="B1483" t="str">
            <v>9S440508</v>
          </cell>
          <cell r="C1483" t="str">
            <v>完売</v>
          </cell>
          <cell r="D1483"/>
          <cell r="E1483">
            <v>0</v>
          </cell>
          <cell r="F1483" t="str">
            <v>モレ・サン・ドニ・レ・リュショット</v>
          </cell>
          <cell r="G1483">
            <v>2008</v>
          </cell>
          <cell r="H1483" t="str">
            <v>赤</v>
          </cell>
          <cell r="I1483" t="str">
            <v>アルロー</v>
          </cell>
          <cell r="J1483" t="str">
            <v>コート・ド・ニュイ 1級</v>
          </cell>
          <cell r="K1483">
            <v>750</v>
          </cell>
          <cell r="L1483"/>
          <cell r="M1483">
            <v>35</v>
          </cell>
          <cell r="N1483">
            <v>132</v>
          </cell>
          <cell r="O1483">
            <v>350</v>
          </cell>
          <cell r="P1483">
            <v>4989.88</v>
          </cell>
          <cell r="Q1483">
            <v>93.75</v>
          </cell>
          <cell r="R1483">
            <v>5233.63</v>
          </cell>
          <cell r="S1483">
            <v>6397.2117647058831</v>
          </cell>
          <cell r="T1483">
            <v>12800</v>
          </cell>
          <cell r="U1483">
            <v>0</v>
          </cell>
          <cell r="V1483">
            <v>200</v>
          </cell>
          <cell r="W1483">
            <v>400</v>
          </cell>
          <cell r="X1483">
            <v>10400</v>
          </cell>
        </row>
        <row r="1484">
          <cell r="B1484" t="str">
            <v>9S180915</v>
          </cell>
          <cell r="C1484" t="str">
            <v>完売</v>
          </cell>
          <cell r="D1484"/>
          <cell r="E1484">
            <v>0</v>
          </cell>
          <cell r="F1484" t="str">
            <v>コルトン</v>
          </cell>
          <cell r="G1484">
            <v>2015</v>
          </cell>
          <cell r="H1484" t="str">
            <v>赤</v>
          </cell>
          <cell r="I1484" t="str">
            <v>アントナン・ギヨン</v>
          </cell>
          <cell r="J1484" t="str">
            <v>コート・ド・ボーヌ 特級</v>
          </cell>
          <cell r="K1484">
            <v>750</v>
          </cell>
          <cell r="L1484"/>
          <cell r="M1484">
            <v>51.25</v>
          </cell>
          <cell r="N1484">
            <v>132</v>
          </cell>
          <cell r="O1484">
            <v>350</v>
          </cell>
          <cell r="P1484">
            <v>7143.46</v>
          </cell>
          <cell r="Q1484">
            <v>93.75</v>
          </cell>
          <cell r="R1484">
            <v>7387.21</v>
          </cell>
          <cell r="S1484">
            <v>8930.8352941176472</v>
          </cell>
          <cell r="T1484">
            <v>17900</v>
          </cell>
          <cell r="U1484">
            <v>6627.71</v>
          </cell>
          <cell r="V1484">
            <v>7997.3058823529418</v>
          </cell>
          <cell r="W1484">
            <v>16000</v>
          </cell>
          <cell r="X1484">
            <v>16300</v>
          </cell>
        </row>
        <row r="1485">
          <cell r="B1485" t="str">
            <v>9S180815</v>
          </cell>
          <cell r="C1485" t="str">
            <v>完売</v>
          </cell>
          <cell r="D1485"/>
          <cell r="E1485">
            <v>0</v>
          </cell>
          <cell r="F1485" t="str">
            <v>コルトン・シャルルマーニュ</v>
          </cell>
          <cell r="G1485">
            <v>2015</v>
          </cell>
          <cell r="H1485" t="str">
            <v>白</v>
          </cell>
          <cell r="I1485" t="str">
            <v>アントナン・ギヨン</v>
          </cell>
          <cell r="J1485" t="str">
            <v>コート・ド・ボーヌ 特級</v>
          </cell>
          <cell r="K1485">
            <v>750</v>
          </cell>
          <cell r="L1485"/>
          <cell r="M1485">
            <v>83</v>
          </cell>
          <cell r="N1485">
            <v>132</v>
          </cell>
          <cell r="O1485">
            <v>350</v>
          </cell>
          <cell r="P1485">
            <v>11351.224</v>
          </cell>
          <cell r="Q1485">
            <v>93.75</v>
          </cell>
          <cell r="R1485">
            <v>11594.974</v>
          </cell>
          <cell r="S1485">
            <v>13881.145882352941</v>
          </cell>
          <cell r="T1485">
            <v>27800</v>
          </cell>
          <cell r="U1485">
            <v>10468</v>
          </cell>
          <cell r="V1485">
            <v>12515.294117647059</v>
          </cell>
          <cell r="W1485">
            <v>25000</v>
          </cell>
          <cell r="X1485">
            <v>25000</v>
          </cell>
        </row>
        <row r="1486">
          <cell r="B1486" t="str">
            <v>9S180715</v>
          </cell>
          <cell r="C1486" t="str">
            <v>完売</v>
          </cell>
          <cell r="D1486"/>
          <cell r="E1486">
            <v>0</v>
          </cell>
          <cell r="F1486" t="str">
            <v>コルトン・ブレッサンド</v>
          </cell>
          <cell r="G1486">
            <v>2015</v>
          </cell>
          <cell r="H1486" t="str">
            <v>赤</v>
          </cell>
          <cell r="I1486" t="str">
            <v>アントナン・ギヨン</v>
          </cell>
          <cell r="J1486" t="str">
            <v>コート・ド・ボーヌ 特級</v>
          </cell>
          <cell r="K1486">
            <v>750</v>
          </cell>
          <cell r="L1486"/>
          <cell r="M1486">
            <v>55</v>
          </cell>
          <cell r="N1486">
            <v>132</v>
          </cell>
          <cell r="O1486">
            <v>350</v>
          </cell>
          <cell r="P1486">
            <v>7640.44</v>
          </cell>
          <cell r="Q1486">
            <v>93.75</v>
          </cell>
          <cell r="R1486">
            <v>7884.19</v>
          </cell>
          <cell r="S1486">
            <v>9515.5176470588231</v>
          </cell>
          <cell r="T1486">
            <v>19000</v>
          </cell>
          <cell r="U1486">
            <v>7081.44</v>
          </cell>
          <cell r="V1486">
            <v>8531.1058823529402</v>
          </cell>
          <cell r="W1486">
            <v>17100</v>
          </cell>
          <cell r="X1486">
            <v>17500</v>
          </cell>
        </row>
        <row r="1487">
          <cell r="B1487" t="str">
            <v>9S040313</v>
          </cell>
          <cell r="C1487" t="str">
            <v>完売</v>
          </cell>
          <cell r="D1487" t="str">
            <v>割当</v>
          </cell>
          <cell r="E1487">
            <v>0</v>
          </cell>
          <cell r="F1487" t="str">
            <v>ヴォーヌ・ロマネ・レ・ヴァロー</v>
          </cell>
          <cell r="G1487">
            <v>2013</v>
          </cell>
          <cell r="H1487" t="str">
            <v>赤</v>
          </cell>
          <cell r="I1487" t="str">
            <v>アンヌ・グロ</v>
          </cell>
          <cell r="J1487" t="str">
            <v>コート・ド・ニュイ</v>
          </cell>
          <cell r="K1487">
            <v>750</v>
          </cell>
          <cell r="L1487"/>
          <cell r="M1487">
            <v>45</v>
          </cell>
          <cell r="N1487">
            <v>132</v>
          </cell>
          <cell r="O1487">
            <v>350</v>
          </cell>
          <cell r="P1487">
            <v>6315.16</v>
          </cell>
          <cell r="Q1487">
            <v>93.75</v>
          </cell>
          <cell r="R1487">
            <v>6558.91</v>
          </cell>
          <cell r="S1487">
            <v>7956.3647058823526</v>
          </cell>
          <cell r="T1487">
            <v>15900</v>
          </cell>
          <cell r="U1487">
            <v>6436</v>
          </cell>
          <cell r="V1487">
            <v>7771.7647058823532</v>
          </cell>
          <cell r="W1487">
            <v>15500</v>
          </cell>
          <cell r="X1487">
            <v>16000</v>
          </cell>
        </row>
        <row r="1488">
          <cell r="B1488" t="str">
            <v>9S040714</v>
          </cell>
          <cell r="C1488" t="str">
            <v>完売</v>
          </cell>
          <cell r="D1488" t="str">
            <v>割当</v>
          </cell>
          <cell r="E1488">
            <v>0</v>
          </cell>
          <cell r="F1488" t="str">
            <v>エシェゾー</v>
          </cell>
          <cell r="G1488">
            <v>2014</v>
          </cell>
          <cell r="H1488" t="str">
            <v>赤</v>
          </cell>
          <cell r="I1488" t="str">
            <v>アンヌ・グロ</v>
          </cell>
          <cell r="J1488" t="str">
            <v>コート・ド・ニュイ 特級</v>
          </cell>
          <cell r="K1488">
            <v>750</v>
          </cell>
          <cell r="L1488"/>
          <cell r="M1488">
            <v>72</v>
          </cell>
          <cell r="N1488">
            <v>132</v>
          </cell>
          <cell r="O1488">
            <v>350</v>
          </cell>
          <cell r="P1488">
            <v>9893.4159999999993</v>
          </cell>
          <cell r="Q1488">
            <v>93.75</v>
          </cell>
          <cell r="R1488">
            <v>10137.165999999999</v>
          </cell>
          <cell r="S1488">
            <v>12166.077647058823</v>
          </cell>
          <cell r="T1488">
            <v>24300</v>
          </cell>
          <cell r="U1488">
            <v>9136.5</v>
          </cell>
          <cell r="V1488">
            <v>10948.823529411766</v>
          </cell>
          <cell r="W1488">
            <v>21900</v>
          </cell>
          <cell r="X1488">
            <v>26000</v>
          </cell>
        </row>
        <row r="1489">
          <cell r="B1489" t="str">
            <v>9S040214</v>
          </cell>
          <cell r="C1489" t="str">
            <v>完売</v>
          </cell>
          <cell r="D1489" t="str">
            <v>割当</v>
          </cell>
          <cell r="E1489">
            <v>0</v>
          </cell>
          <cell r="F1489" t="str">
            <v>オート・コート・ド・ニュイ</v>
          </cell>
          <cell r="G1489">
            <v>2014</v>
          </cell>
          <cell r="H1489" t="str">
            <v>赤</v>
          </cell>
          <cell r="I1489" t="str">
            <v>アンヌ・グロ</v>
          </cell>
          <cell r="J1489" t="str">
            <v>コート・ド・ニュイ</v>
          </cell>
          <cell r="K1489">
            <v>750</v>
          </cell>
          <cell r="L1489"/>
          <cell r="M1489">
            <v>13.2</v>
          </cell>
          <cell r="N1489">
            <v>132</v>
          </cell>
          <cell r="O1489">
            <v>350</v>
          </cell>
          <cell r="P1489">
            <v>2100.7695999999996</v>
          </cell>
          <cell r="Q1489">
            <v>93.75</v>
          </cell>
          <cell r="R1489">
            <v>2344.5195999999996</v>
          </cell>
          <cell r="S1489">
            <v>2998.2583529411763</v>
          </cell>
          <cell r="T1489">
            <v>6000</v>
          </cell>
          <cell r="U1489">
            <v>1915</v>
          </cell>
          <cell r="V1489">
            <v>2452.9411764705883</v>
          </cell>
          <cell r="W1489">
            <v>4900</v>
          </cell>
          <cell r="X1489">
            <v>5500</v>
          </cell>
        </row>
        <row r="1490">
          <cell r="B1490" t="str">
            <v>9S040014</v>
          </cell>
          <cell r="C1490" t="str">
            <v>完売</v>
          </cell>
          <cell r="D1490" t="str">
            <v>割当</v>
          </cell>
          <cell r="E1490">
            <v>0</v>
          </cell>
          <cell r="F1490" t="str">
            <v>オート・コート・ド・ニュイ･ブラン･キュヴェ・マリン・ブラン</v>
          </cell>
          <cell r="G1490">
            <v>2014</v>
          </cell>
          <cell r="H1490" t="str">
            <v>白</v>
          </cell>
          <cell r="I1490" t="str">
            <v>アンヌ・グロ</v>
          </cell>
          <cell r="J1490" t="str">
            <v>コート・ド・ニュイ</v>
          </cell>
          <cell r="K1490">
            <v>750</v>
          </cell>
          <cell r="L1490"/>
          <cell r="M1490">
            <v>13.7</v>
          </cell>
          <cell r="N1490">
            <v>132</v>
          </cell>
          <cell r="O1490">
            <v>350</v>
          </cell>
          <cell r="P1490">
            <v>2167.0335999999998</v>
          </cell>
          <cell r="Q1490">
            <v>93.75</v>
          </cell>
          <cell r="R1490">
            <v>2410.7835999999998</v>
          </cell>
          <cell r="S1490">
            <v>3076.2159999999999</v>
          </cell>
          <cell r="T1490">
            <v>6200</v>
          </cell>
          <cell r="U1490">
            <v>1977</v>
          </cell>
          <cell r="V1490">
            <v>2525.8823529411766</v>
          </cell>
          <cell r="W1490">
            <v>5100</v>
          </cell>
          <cell r="X1490">
            <v>6000</v>
          </cell>
        </row>
        <row r="1491">
          <cell r="B1491" t="str">
            <v>9S040514</v>
          </cell>
          <cell r="C1491" t="str">
            <v>完売</v>
          </cell>
          <cell r="D1491" t="str">
            <v>割当</v>
          </cell>
          <cell r="E1491">
            <v>0</v>
          </cell>
          <cell r="F1491" t="str">
            <v>クロ・ド・ヴージョ･レ・グラン・モーペルテュイ</v>
          </cell>
          <cell r="G1491">
            <v>2014</v>
          </cell>
          <cell r="H1491" t="str">
            <v>赤</v>
          </cell>
          <cell r="I1491" t="str">
            <v>アンヌ・グロ</v>
          </cell>
          <cell r="J1491" t="str">
            <v>コート・ド・ニュイ 特級</v>
          </cell>
          <cell r="K1491">
            <v>750</v>
          </cell>
          <cell r="L1491"/>
          <cell r="M1491">
            <v>79</v>
          </cell>
          <cell r="N1491">
            <v>132</v>
          </cell>
          <cell r="O1491">
            <v>350</v>
          </cell>
          <cell r="P1491">
            <v>10821.111999999999</v>
          </cell>
          <cell r="Q1491">
            <v>93.75</v>
          </cell>
          <cell r="R1491">
            <v>11064.861999999999</v>
          </cell>
          <cell r="S1491">
            <v>13257.484705882353</v>
          </cell>
          <cell r="T1491">
            <v>26500</v>
          </cell>
          <cell r="U1491">
            <v>9997</v>
          </cell>
          <cell r="V1491">
            <v>11961.176470588236</v>
          </cell>
          <cell r="W1491">
            <v>23900</v>
          </cell>
          <cell r="X1491">
            <v>28000</v>
          </cell>
        </row>
        <row r="1492">
          <cell r="B1492" t="str">
            <v>9S040414</v>
          </cell>
          <cell r="C1492" t="str">
            <v>完売</v>
          </cell>
          <cell r="D1492" t="str">
            <v>割当</v>
          </cell>
          <cell r="E1492">
            <v>0</v>
          </cell>
          <cell r="F1492" t="str">
            <v>シャンボール・ミュジニー･ラ・コンブ・ドルヴォー</v>
          </cell>
          <cell r="G1492">
            <v>2014</v>
          </cell>
          <cell r="H1492" t="str">
            <v>赤</v>
          </cell>
          <cell r="I1492" t="str">
            <v>アンヌ・グロ</v>
          </cell>
          <cell r="J1492" t="str">
            <v>コート・ド・ニュイ</v>
          </cell>
          <cell r="K1492">
            <v>750</v>
          </cell>
          <cell r="L1492"/>
          <cell r="M1492">
            <v>34</v>
          </cell>
          <cell r="N1492">
            <v>132</v>
          </cell>
          <cell r="O1492">
            <v>350</v>
          </cell>
          <cell r="P1492">
            <v>4857.3519999999999</v>
          </cell>
          <cell r="Q1492">
            <v>93.75</v>
          </cell>
          <cell r="R1492">
            <v>5101.1019999999999</v>
          </cell>
          <cell r="S1492">
            <v>6241.296470588235</v>
          </cell>
          <cell r="T1492">
            <v>12500</v>
          </cell>
          <cell r="U1492">
            <v>4470</v>
          </cell>
          <cell r="V1492">
            <v>5458.8235294117649</v>
          </cell>
          <cell r="W1492">
            <v>10900</v>
          </cell>
          <cell r="X1492">
            <v>12000</v>
          </cell>
        </row>
        <row r="1493">
          <cell r="B1493" t="str">
            <v>9S040113</v>
          </cell>
          <cell r="C1493" t="str">
            <v>完売</v>
          </cell>
          <cell r="D1493" t="str">
            <v>割当</v>
          </cell>
          <cell r="E1493">
            <v>0</v>
          </cell>
          <cell r="F1493" t="str">
            <v>ブルゴーニュ･ルージュ</v>
          </cell>
          <cell r="G1493">
            <v>2013</v>
          </cell>
          <cell r="H1493" t="str">
            <v>赤</v>
          </cell>
          <cell r="I1493" t="str">
            <v>アンヌ・グロ</v>
          </cell>
          <cell r="J1493" t="str">
            <v>AOC ブルゴーニュ</v>
          </cell>
          <cell r="K1493">
            <v>750</v>
          </cell>
          <cell r="L1493"/>
          <cell r="M1493">
            <v>13.2</v>
          </cell>
          <cell r="N1493">
            <v>132</v>
          </cell>
          <cell r="O1493">
            <v>350</v>
          </cell>
          <cell r="P1493">
            <v>2100.7695999999996</v>
          </cell>
          <cell r="Q1493">
            <v>93.75</v>
          </cell>
          <cell r="R1493">
            <v>2344.5195999999996</v>
          </cell>
          <cell r="S1493">
            <v>2998.2583529411763</v>
          </cell>
          <cell r="T1493">
            <v>6000</v>
          </cell>
          <cell r="U1493">
            <v>2088</v>
          </cell>
          <cell r="V1493">
            <v>2656.4705882352941</v>
          </cell>
          <cell r="W1493">
            <v>5300</v>
          </cell>
          <cell r="X1493">
            <v>5500</v>
          </cell>
        </row>
        <row r="1494">
          <cell r="B1494" t="str">
            <v>9S040614</v>
          </cell>
          <cell r="C1494" t="str">
            <v>完売</v>
          </cell>
          <cell r="D1494" t="str">
            <v>割当</v>
          </cell>
          <cell r="E1494">
            <v>0</v>
          </cell>
          <cell r="F1494" t="str">
            <v>リッシュブール</v>
          </cell>
          <cell r="G1494">
            <v>2014</v>
          </cell>
          <cell r="H1494" t="str">
            <v>赤</v>
          </cell>
          <cell r="I1494" t="str">
            <v>アンヌ・グロ</v>
          </cell>
          <cell r="J1494" t="str">
            <v>コート・ド・ニュイ 特級</v>
          </cell>
          <cell r="K1494">
            <v>750</v>
          </cell>
          <cell r="L1494"/>
          <cell r="M1494">
            <v>192</v>
          </cell>
          <cell r="N1494">
            <v>132</v>
          </cell>
          <cell r="O1494">
            <v>350</v>
          </cell>
          <cell r="P1494">
            <v>25796.776000000002</v>
          </cell>
          <cell r="Q1494">
            <v>93.75</v>
          </cell>
          <cell r="R1494">
            <v>26040.526000000002</v>
          </cell>
          <cell r="S1494">
            <v>30875.912941176473</v>
          </cell>
          <cell r="T1494">
            <v>61800</v>
          </cell>
          <cell r="U1494">
            <v>48180</v>
          </cell>
          <cell r="V1494">
            <v>56882.352941176468</v>
          </cell>
          <cell r="W1494">
            <v>113800</v>
          </cell>
          <cell r="X1494">
            <v>67000</v>
          </cell>
        </row>
        <row r="1495">
          <cell r="B1495" t="str">
            <v>9S883016</v>
          </cell>
          <cell r="C1495" t="str">
            <v>完売</v>
          </cell>
          <cell r="D1495"/>
          <cell r="E1495">
            <v>0</v>
          </cell>
          <cell r="F1495" t="str">
            <v>ジュヴレ・シャンベルタン・ヴィエイユ・ヴィーニュ</v>
          </cell>
          <cell r="G1495" t="str">
            <v>2016</v>
          </cell>
          <cell r="H1495" t="str">
            <v>赤</v>
          </cell>
          <cell r="I1495" t="str">
            <v>アンベール・フレール</v>
          </cell>
          <cell r="J1495" t="str">
            <v>コート・ド・ニュイ</v>
          </cell>
          <cell r="K1495">
            <v>750</v>
          </cell>
          <cell r="L1495"/>
          <cell r="M1495">
            <v>37.380000000000003</v>
          </cell>
          <cell r="N1495">
            <v>132</v>
          </cell>
          <cell r="O1495">
            <v>350</v>
          </cell>
          <cell r="P1495">
            <v>5305.2966400000005</v>
          </cell>
          <cell r="Q1495">
            <v>93.75</v>
          </cell>
          <cell r="R1495">
            <v>5549.0466400000005</v>
          </cell>
          <cell r="S1495">
            <v>6768.2901647058834</v>
          </cell>
          <cell r="T1495">
            <v>13500</v>
          </cell>
          <cell r="U1495">
            <v>5011.8</v>
          </cell>
          <cell r="V1495">
            <v>6096.2352941176478</v>
          </cell>
          <cell r="W1495">
            <v>12200</v>
          </cell>
          <cell r="X1495">
            <v>12500</v>
          </cell>
        </row>
        <row r="1496">
          <cell r="B1496" t="str">
            <v>9S050309</v>
          </cell>
          <cell r="C1496" t="str">
            <v>完売</v>
          </cell>
          <cell r="D1496"/>
          <cell r="E1496">
            <v>0</v>
          </cell>
          <cell r="F1496" t="str">
            <v>ニュイ・サンジョルジュ</v>
          </cell>
          <cell r="G1496">
            <v>2009</v>
          </cell>
          <cell r="H1496" t="str">
            <v>赤</v>
          </cell>
          <cell r="I1496" t="str">
            <v>アンリ・グージュ</v>
          </cell>
          <cell r="J1496" t="str">
            <v>コート・ド・ニュイ</v>
          </cell>
          <cell r="K1496">
            <v>750</v>
          </cell>
          <cell r="L1496" t="str">
            <v>８９点</v>
          </cell>
          <cell r="M1496">
            <v>26.5</v>
          </cell>
          <cell r="N1496">
            <v>132</v>
          </cell>
          <cell r="O1496">
            <v>350</v>
          </cell>
          <cell r="P1496">
            <v>3863.3919999999998</v>
          </cell>
          <cell r="Q1496">
            <v>93.75</v>
          </cell>
          <cell r="R1496">
            <v>4107.1419999999998</v>
          </cell>
          <cell r="S1496">
            <v>5071.9317647058824</v>
          </cell>
          <cell r="T1496">
            <v>10100</v>
          </cell>
          <cell r="U1496">
            <v>3319.66</v>
          </cell>
          <cell r="V1496">
            <v>4105.4823529411769</v>
          </cell>
          <cell r="W1496">
            <v>8200</v>
          </cell>
          <cell r="X1496">
            <v>8600</v>
          </cell>
        </row>
        <row r="1497">
          <cell r="B1497" t="str">
            <v>9S050106</v>
          </cell>
          <cell r="C1497" t="str">
            <v>完売</v>
          </cell>
          <cell r="D1497"/>
          <cell r="E1497">
            <v>0</v>
          </cell>
          <cell r="F1497" t="str">
            <v>ニュイ・サンジョルジュ･クロ・デ・ポレ・サンジョルジュ</v>
          </cell>
          <cell r="G1497">
            <v>2006</v>
          </cell>
          <cell r="H1497" t="str">
            <v>白</v>
          </cell>
          <cell r="I1497" t="str">
            <v>アンリ・グージュ</v>
          </cell>
          <cell r="J1497" t="str">
            <v>コート・ド・ニュイ 1級</v>
          </cell>
          <cell r="K1497">
            <v>750</v>
          </cell>
          <cell r="L1497" t="str">
            <v>９２点</v>
          </cell>
          <cell r="M1497">
            <v>35</v>
          </cell>
          <cell r="N1497">
            <v>132</v>
          </cell>
          <cell r="O1497">
            <v>350</v>
          </cell>
          <cell r="P1497">
            <v>4989.88</v>
          </cell>
          <cell r="Q1497">
            <v>93.75</v>
          </cell>
          <cell r="R1497">
            <v>5233.63</v>
          </cell>
          <cell r="S1497">
            <v>6397.2117647058831</v>
          </cell>
          <cell r="T1497">
            <v>12800</v>
          </cell>
          <cell r="U1497">
            <v>4738</v>
          </cell>
          <cell r="V1497">
            <v>5774.1176470588234</v>
          </cell>
          <cell r="W1497">
            <v>11500</v>
          </cell>
          <cell r="X1497">
            <v>12200</v>
          </cell>
        </row>
        <row r="1498">
          <cell r="B1498" t="str">
            <v>9S050209</v>
          </cell>
          <cell r="C1498" t="str">
            <v>完売</v>
          </cell>
          <cell r="D1498"/>
          <cell r="E1498">
            <v>0</v>
          </cell>
          <cell r="F1498" t="str">
            <v>ニュイ・サンジョルジュ･レ・ヴォークラン</v>
          </cell>
          <cell r="G1498">
            <v>2009</v>
          </cell>
          <cell r="H1498" t="str">
            <v>赤</v>
          </cell>
          <cell r="I1498" t="str">
            <v>アンリ・グージュ</v>
          </cell>
          <cell r="J1498" t="str">
            <v>コート・ド・ニュイ 1級</v>
          </cell>
          <cell r="K1498">
            <v>750</v>
          </cell>
          <cell r="L1498"/>
          <cell r="M1498">
            <v>98</v>
          </cell>
          <cell r="N1498">
            <v>132</v>
          </cell>
          <cell r="O1498">
            <v>350</v>
          </cell>
          <cell r="P1498">
            <v>13339.144</v>
          </cell>
          <cell r="Q1498">
            <v>93.75</v>
          </cell>
          <cell r="R1498">
            <v>13582.894</v>
          </cell>
          <cell r="S1498">
            <v>16219.875294117648</v>
          </cell>
          <cell r="T1498">
            <v>32400</v>
          </cell>
          <cell r="U1498">
            <v>12329.5</v>
          </cell>
          <cell r="V1498">
            <v>14705.294117647059</v>
          </cell>
          <cell r="W1498">
            <v>29400</v>
          </cell>
          <cell r="X1498">
            <v>29300</v>
          </cell>
        </row>
        <row r="1499">
          <cell r="B1499" t="str">
            <v>9S050010</v>
          </cell>
          <cell r="C1499" t="str">
            <v>完売</v>
          </cell>
          <cell r="D1499"/>
          <cell r="E1499">
            <v>0</v>
          </cell>
          <cell r="F1499" t="str">
            <v>ニュイ・サンジョルジュ･レ・プリュリエール</v>
          </cell>
          <cell r="G1499">
            <v>2010</v>
          </cell>
          <cell r="H1499" t="str">
            <v>赤</v>
          </cell>
          <cell r="I1499" t="str">
            <v>アンリ・グージュ</v>
          </cell>
          <cell r="J1499" t="str">
            <v>コート・ド・ニュイ 1級</v>
          </cell>
          <cell r="K1499">
            <v>750</v>
          </cell>
          <cell r="L1499"/>
          <cell r="M1499">
            <v>56.2</v>
          </cell>
          <cell r="N1499">
            <v>132</v>
          </cell>
          <cell r="O1499">
            <v>350</v>
          </cell>
          <cell r="P1499">
            <v>7799.4736000000003</v>
          </cell>
          <cell r="Q1499">
            <v>93.75</v>
          </cell>
          <cell r="R1499">
            <v>8043.2236000000003</v>
          </cell>
          <cell r="S1499">
            <v>9702.616</v>
          </cell>
          <cell r="T1499">
            <v>19400</v>
          </cell>
          <cell r="U1499">
            <v>8455.5</v>
          </cell>
          <cell r="V1499">
            <v>10147.64705882353</v>
          </cell>
          <cell r="W1499">
            <v>20300</v>
          </cell>
          <cell r="X1499">
            <v>22000</v>
          </cell>
        </row>
        <row r="1500">
          <cell r="B1500" t="str">
            <v>9S262087</v>
          </cell>
          <cell r="C1500" t="str">
            <v>完売</v>
          </cell>
          <cell r="D1500"/>
          <cell r="E1500">
            <v>0</v>
          </cell>
          <cell r="F1500" t="str">
            <v>エシェゾー</v>
          </cell>
          <cell r="G1500">
            <v>1987</v>
          </cell>
          <cell r="H1500" t="str">
            <v>赤</v>
          </cell>
          <cell r="I1500" t="str">
            <v>アンリ・ジャイエ</v>
          </cell>
          <cell r="J1500" t="str">
            <v>コート・ド・ニュイ 特級</v>
          </cell>
          <cell r="K1500">
            <v>750</v>
          </cell>
          <cell r="L1500"/>
          <cell r="M1500">
            <v>3000</v>
          </cell>
          <cell r="N1500">
            <v>132</v>
          </cell>
          <cell r="O1500">
            <v>350</v>
          </cell>
          <cell r="P1500">
            <v>397935.4</v>
          </cell>
          <cell r="Q1500">
            <v>93.75</v>
          </cell>
          <cell r="R1500">
            <v>398179.15</v>
          </cell>
          <cell r="S1500">
            <v>468686.05882352946</v>
          </cell>
          <cell r="T1500">
            <v>937400</v>
          </cell>
          <cell r="U1500">
            <v>374922</v>
          </cell>
          <cell r="V1500">
            <v>441284.70588235295</v>
          </cell>
          <cell r="W1500">
            <v>882600</v>
          </cell>
          <cell r="X1500">
            <v>860000</v>
          </cell>
        </row>
        <row r="1501">
          <cell r="B1501" t="str">
            <v>9S262005</v>
          </cell>
          <cell r="C1501" t="str">
            <v>完売</v>
          </cell>
          <cell r="D1501"/>
          <cell r="E1501">
            <v>0</v>
          </cell>
          <cell r="F1501" t="str">
            <v>エシェゾー</v>
          </cell>
          <cell r="G1501">
            <v>2005</v>
          </cell>
          <cell r="H1501" t="str">
            <v>赤</v>
          </cell>
          <cell r="I1501" t="str">
            <v>アンリ・ジャイエ</v>
          </cell>
          <cell r="J1501" t="str">
            <v>コート・ド・ニュイ 特級</v>
          </cell>
          <cell r="K1501">
            <v>750</v>
          </cell>
          <cell r="L1501"/>
          <cell r="M1501">
            <v>320</v>
          </cell>
          <cell r="N1501">
            <v>132</v>
          </cell>
          <cell r="O1501">
            <v>350</v>
          </cell>
          <cell r="P1501">
            <v>42760.36</v>
          </cell>
          <cell r="Q1501">
            <v>93.75</v>
          </cell>
          <cell r="R1501">
            <v>43004.11</v>
          </cell>
          <cell r="S1501">
            <v>50833.0705882353</v>
          </cell>
          <cell r="T1501">
            <v>101700</v>
          </cell>
          <cell r="U1501">
            <v>36460</v>
          </cell>
          <cell r="V1501">
            <v>43094.117647058825</v>
          </cell>
          <cell r="W1501">
            <v>86200</v>
          </cell>
          <cell r="X1501">
            <v>86000</v>
          </cell>
        </row>
        <row r="1502">
          <cell r="B1502" t="str">
            <v>9S080403</v>
          </cell>
          <cell r="C1502" t="str">
            <v>完売</v>
          </cell>
          <cell r="D1502"/>
          <cell r="E1502">
            <v>0</v>
          </cell>
          <cell r="F1502" t="str">
            <v>クリオ・バタール・モンラッシェ</v>
          </cell>
          <cell r="G1502">
            <v>2003</v>
          </cell>
          <cell r="H1502" t="str">
            <v>白</v>
          </cell>
          <cell r="I1502" t="str">
            <v>アンリ・ボワイヨ</v>
          </cell>
          <cell r="J1502" t="str">
            <v>コート・ド・ボーヌ 特級</v>
          </cell>
          <cell r="K1502">
            <v>750</v>
          </cell>
          <cell r="L1502" t="str">
            <v>９０-９２点</v>
          </cell>
          <cell r="M1502">
            <v>135</v>
          </cell>
          <cell r="N1502">
            <v>132</v>
          </cell>
          <cell r="O1502">
            <v>350</v>
          </cell>
          <cell r="P1502">
            <v>18242.68</v>
          </cell>
          <cell r="Q1502">
            <v>93.75</v>
          </cell>
          <cell r="R1502">
            <v>18486.43</v>
          </cell>
          <cell r="S1502">
            <v>21988.74117647059</v>
          </cell>
          <cell r="T1502">
            <v>44000</v>
          </cell>
          <cell r="U1502">
            <v>0</v>
          </cell>
          <cell r="V1502">
            <v>200</v>
          </cell>
          <cell r="W1502">
            <v>400</v>
          </cell>
          <cell r="X1502">
            <v>33000</v>
          </cell>
        </row>
        <row r="1503">
          <cell r="B1503" t="str">
            <v>9S081010</v>
          </cell>
          <cell r="C1503" t="str">
            <v>完売</v>
          </cell>
          <cell r="D1503"/>
          <cell r="E1503">
            <v>0</v>
          </cell>
          <cell r="F1503" t="str">
            <v>コルトン・シャルルマーニュ</v>
          </cell>
          <cell r="G1503">
            <v>2010</v>
          </cell>
          <cell r="H1503" t="str">
            <v>白</v>
          </cell>
          <cell r="I1503" t="str">
            <v>アンリ・ボワイヨ</v>
          </cell>
          <cell r="J1503" t="str">
            <v>コート・ド・ボーヌ 特級</v>
          </cell>
          <cell r="K1503">
            <v>750</v>
          </cell>
          <cell r="L1503"/>
          <cell r="M1503">
            <v>81.36</v>
          </cell>
          <cell r="N1503">
            <v>132</v>
          </cell>
          <cell r="O1503">
            <v>350</v>
          </cell>
          <cell r="P1503">
            <v>11133.87808</v>
          </cell>
          <cell r="Q1503">
            <v>93.75</v>
          </cell>
          <cell r="R1503">
            <v>11377.62808</v>
          </cell>
          <cell r="S1503">
            <v>13625.444800000001</v>
          </cell>
          <cell r="T1503">
            <v>27300</v>
          </cell>
          <cell r="U1503">
            <v>0</v>
          </cell>
          <cell r="V1503">
            <v>200</v>
          </cell>
          <cell r="W1503">
            <v>400</v>
          </cell>
          <cell r="X1503">
            <v>21000</v>
          </cell>
        </row>
        <row r="1504">
          <cell r="B1504" t="str">
            <v>9S080102</v>
          </cell>
          <cell r="C1504" t="str">
            <v>完売</v>
          </cell>
          <cell r="D1504"/>
          <cell r="E1504">
            <v>0</v>
          </cell>
          <cell r="F1504" t="str">
            <v>シャサーニュ・モンラッシェ</v>
          </cell>
          <cell r="G1504">
            <v>2002</v>
          </cell>
          <cell r="H1504" t="str">
            <v>白</v>
          </cell>
          <cell r="I1504" t="str">
            <v>アンリ・ボワイヨ</v>
          </cell>
          <cell r="J1504" t="str">
            <v>コート・ド・ボーヌ</v>
          </cell>
          <cell r="K1504">
            <v>750</v>
          </cell>
          <cell r="L1504" t="str">
            <v>８８点</v>
          </cell>
          <cell r="M1504">
            <v>33.5</v>
          </cell>
          <cell r="N1504">
            <v>132</v>
          </cell>
          <cell r="O1504">
            <v>350</v>
          </cell>
          <cell r="P1504">
            <v>4791.0879999999997</v>
          </cell>
          <cell r="Q1504">
            <v>93.75</v>
          </cell>
          <cell r="R1504">
            <v>5034.8379999999997</v>
          </cell>
          <cell r="S1504">
            <v>6163.3388235294115</v>
          </cell>
          <cell r="T1504">
            <v>12300</v>
          </cell>
          <cell r="U1504">
            <v>0</v>
          </cell>
          <cell r="V1504">
            <v>200</v>
          </cell>
          <cell r="W1504">
            <v>400</v>
          </cell>
          <cell r="X1504">
            <v>9000</v>
          </cell>
        </row>
        <row r="1505">
          <cell r="B1505" t="str">
            <v>9S080705</v>
          </cell>
          <cell r="C1505" t="str">
            <v>完売</v>
          </cell>
          <cell r="D1505"/>
          <cell r="E1505">
            <v>0</v>
          </cell>
          <cell r="F1505" t="str">
            <v>シャサーニュ・モンラッシェ･レ・マシュレル</v>
          </cell>
          <cell r="G1505">
            <v>2005</v>
          </cell>
          <cell r="H1505" t="str">
            <v>白</v>
          </cell>
          <cell r="I1505" t="str">
            <v>アンリ・ボワイヨ</v>
          </cell>
          <cell r="J1505" t="str">
            <v>コート・ド・ボーヌ 1級</v>
          </cell>
          <cell r="K1505">
            <v>750</v>
          </cell>
          <cell r="L1505"/>
          <cell r="M1505">
            <v>68</v>
          </cell>
          <cell r="N1505">
            <v>132</v>
          </cell>
          <cell r="O1505">
            <v>350</v>
          </cell>
          <cell r="P1505">
            <v>9363.3040000000001</v>
          </cell>
          <cell r="Q1505">
            <v>93.75</v>
          </cell>
          <cell r="R1505">
            <v>9607.0540000000001</v>
          </cell>
          <cell r="S1505">
            <v>11542.416470588236</v>
          </cell>
          <cell r="T1505">
            <v>23100</v>
          </cell>
          <cell r="U1505">
            <v>0</v>
          </cell>
          <cell r="V1505">
            <v>200</v>
          </cell>
          <cell r="W1505">
            <v>400</v>
          </cell>
          <cell r="X1505">
            <v>15000</v>
          </cell>
        </row>
        <row r="1506">
          <cell r="B1506" t="str">
            <v>9S080810</v>
          </cell>
          <cell r="C1506" t="str">
            <v>完売</v>
          </cell>
          <cell r="D1506"/>
          <cell r="E1506">
            <v>0</v>
          </cell>
          <cell r="F1506" t="str">
            <v>ピュリニー・モンラッシェ・クロ・ド・ラ・ムーシェール</v>
          </cell>
          <cell r="G1506">
            <v>2010</v>
          </cell>
          <cell r="H1506" t="str">
            <v>白</v>
          </cell>
          <cell r="I1506" t="str">
            <v>アンリ・ボワイヨ</v>
          </cell>
          <cell r="J1506" t="str">
            <v>コート・ド・ボーヌ 1級</v>
          </cell>
          <cell r="K1506">
            <v>750</v>
          </cell>
          <cell r="L1506"/>
          <cell r="M1506">
            <v>46.61</v>
          </cell>
          <cell r="N1506">
            <v>132</v>
          </cell>
          <cell r="O1506">
            <v>350</v>
          </cell>
          <cell r="P1506">
            <v>6528.5300799999995</v>
          </cell>
          <cell r="Q1506">
            <v>93.75</v>
          </cell>
          <cell r="R1506">
            <v>6772.2800799999995</v>
          </cell>
          <cell r="S1506">
            <v>8207.3883294117641</v>
          </cell>
          <cell r="T1506">
            <v>16400</v>
          </cell>
          <cell r="U1506">
            <v>4909.33</v>
          </cell>
          <cell r="V1506">
            <v>5975.6823529411768</v>
          </cell>
          <cell r="W1506">
            <v>12000</v>
          </cell>
          <cell r="X1506">
            <v>13000</v>
          </cell>
        </row>
        <row r="1507">
          <cell r="B1507" t="str">
            <v>9S080303</v>
          </cell>
          <cell r="C1507" t="str">
            <v>完売</v>
          </cell>
          <cell r="D1507"/>
          <cell r="E1507">
            <v>0</v>
          </cell>
          <cell r="F1507" t="str">
            <v>ピュリニー・モンラッシェ・ペリエール</v>
          </cell>
          <cell r="G1507">
            <v>2003</v>
          </cell>
          <cell r="H1507" t="str">
            <v>白</v>
          </cell>
          <cell r="I1507" t="str">
            <v>アンリ・ボワイヨ</v>
          </cell>
          <cell r="J1507" t="str">
            <v>コート・ド・ボーヌ 1級</v>
          </cell>
          <cell r="K1507">
            <v>750</v>
          </cell>
          <cell r="L1507"/>
          <cell r="M1507">
            <v>63</v>
          </cell>
          <cell r="N1507">
            <v>132</v>
          </cell>
          <cell r="O1507">
            <v>350</v>
          </cell>
          <cell r="P1507">
            <v>8700.6640000000007</v>
          </cell>
          <cell r="Q1507">
            <v>93.75</v>
          </cell>
          <cell r="R1507">
            <v>8944.4140000000007</v>
          </cell>
          <cell r="S1507">
            <v>10762.840000000002</v>
          </cell>
          <cell r="T1507">
            <v>21500</v>
          </cell>
          <cell r="U1507">
            <v>0</v>
          </cell>
          <cell r="V1507">
            <v>200</v>
          </cell>
          <cell r="W1507">
            <v>400</v>
          </cell>
          <cell r="X1507">
            <v>16000</v>
          </cell>
        </row>
        <row r="1508">
          <cell r="B1508" t="str">
            <v>9S080506</v>
          </cell>
          <cell r="C1508" t="str">
            <v>完売</v>
          </cell>
          <cell r="D1508"/>
          <cell r="E1508">
            <v>0</v>
          </cell>
          <cell r="F1508" t="str">
            <v>ピュリニー・モンラッシェ・レ・ピュセル</v>
          </cell>
          <cell r="G1508">
            <v>2006</v>
          </cell>
          <cell r="H1508" t="str">
            <v>白</v>
          </cell>
          <cell r="I1508" t="str">
            <v>アンリ・ボワイヨ</v>
          </cell>
          <cell r="J1508" t="str">
            <v>コート・ド・ボーヌ 1級</v>
          </cell>
          <cell r="K1508">
            <v>750</v>
          </cell>
          <cell r="L1508"/>
          <cell r="M1508">
            <v>82</v>
          </cell>
          <cell r="N1508">
            <v>132</v>
          </cell>
          <cell r="O1508">
            <v>350</v>
          </cell>
          <cell r="P1508">
            <v>11218.696</v>
          </cell>
          <cell r="Q1508">
            <v>93.75</v>
          </cell>
          <cell r="R1508">
            <v>11462.446</v>
          </cell>
          <cell r="S1508">
            <v>13725.230588235294</v>
          </cell>
          <cell r="T1508">
            <v>27500</v>
          </cell>
          <cell r="U1508">
            <v>0</v>
          </cell>
          <cell r="V1508">
            <v>200</v>
          </cell>
          <cell r="W1508">
            <v>400</v>
          </cell>
          <cell r="X1508">
            <v>18000</v>
          </cell>
        </row>
        <row r="1509">
          <cell r="B1509" t="str">
            <v>9S080605</v>
          </cell>
          <cell r="C1509" t="str">
            <v>完売</v>
          </cell>
          <cell r="D1509"/>
          <cell r="E1509">
            <v>0</v>
          </cell>
          <cell r="F1509" t="str">
            <v>ムルソー･ポリュゾ</v>
          </cell>
          <cell r="G1509">
            <v>2005</v>
          </cell>
          <cell r="H1509" t="str">
            <v>白</v>
          </cell>
          <cell r="I1509" t="str">
            <v>アンリ・ボワイヨ</v>
          </cell>
          <cell r="J1509" t="str">
            <v>コート・ド・ボーヌ 1級</v>
          </cell>
          <cell r="K1509">
            <v>750</v>
          </cell>
          <cell r="L1509"/>
          <cell r="M1509">
            <v>68</v>
          </cell>
          <cell r="N1509">
            <v>132</v>
          </cell>
          <cell r="O1509">
            <v>350</v>
          </cell>
          <cell r="P1509">
            <v>9363.3040000000001</v>
          </cell>
          <cell r="Q1509">
            <v>93.75</v>
          </cell>
          <cell r="R1509">
            <v>9607.0540000000001</v>
          </cell>
          <cell r="S1509">
            <v>11542.416470588236</v>
          </cell>
          <cell r="T1509">
            <v>23100</v>
          </cell>
          <cell r="U1509">
            <v>0</v>
          </cell>
          <cell r="V1509">
            <v>200</v>
          </cell>
          <cell r="W1509">
            <v>400</v>
          </cell>
          <cell r="X1509">
            <v>15000</v>
          </cell>
        </row>
        <row r="1510">
          <cell r="B1510" t="str">
            <v>9S070699</v>
          </cell>
          <cell r="C1510" t="str">
            <v>完売</v>
          </cell>
          <cell r="D1510"/>
          <cell r="E1510">
            <v>0</v>
          </cell>
          <cell r="F1510" t="str">
            <v>クロ・ド・ヴージョ</v>
          </cell>
          <cell r="G1510">
            <v>1999</v>
          </cell>
          <cell r="H1510" t="str">
            <v>赤</v>
          </cell>
          <cell r="I1510" t="str">
            <v>アンリ・ルブルソー</v>
          </cell>
          <cell r="J1510" t="str">
            <v>コート・ド・ニュイ 特級</v>
          </cell>
          <cell r="K1510">
            <v>750</v>
          </cell>
          <cell r="L1510" t="str">
            <v>８５－８７点</v>
          </cell>
          <cell r="M1510">
            <v>52.5</v>
          </cell>
          <cell r="N1510">
            <v>132</v>
          </cell>
          <cell r="O1510">
            <v>350</v>
          </cell>
          <cell r="P1510">
            <v>7309.12</v>
          </cell>
          <cell r="Q1510">
            <v>93.75</v>
          </cell>
          <cell r="R1510">
            <v>7552.87</v>
          </cell>
          <cell r="S1510">
            <v>9125.7294117647052</v>
          </cell>
          <cell r="T1510">
            <v>18300</v>
          </cell>
          <cell r="U1510">
            <v>6086.88</v>
          </cell>
          <cell r="V1510">
            <v>7361.035294117647</v>
          </cell>
          <cell r="W1510">
            <v>14700</v>
          </cell>
          <cell r="X1510">
            <v>15300</v>
          </cell>
        </row>
        <row r="1511">
          <cell r="B1511" t="str">
            <v>9S072398</v>
          </cell>
          <cell r="C1511" t="str">
            <v>完売</v>
          </cell>
          <cell r="D1511"/>
          <cell r="E1511">
            <v>0</v>
          </cell>
          <cell r="F1511" t="str">
            <v>シャルム・シャンベルタン</v>
          </cell>
          <cell r="G1511">
            <v>1998</v>
          </cell>
          <cell r="H1511" t="str">
            <v>赤</v>
          </cell>
          <cell r="I1511" t="str">
            <v>アンリ・ルブルソー</v>
          </cell>
          <cell r="J1511" t="str">
            <v>コート・ド・ニュイ 特級</v>
          </cell>
          <cell r="K1511">
            <v>750</v>
          </cell>
          <cell r="L1511" t="str">
            <v/>
          </cell>
          <cell r="M1511">
            <v>43.9</v>
          </cell>
          <cell r="N1511">
            <v>132</v>
          </cell>
          <cell r="O1511">
            <v>350</v>
          </cell>
          <cell r="P1511">
            <v>6169.3792000000003</v>
          </cell>
          <cell r="Q1511">
            <v>93.75</v>
          </cell>
          <cell r="R1511">
            <v>6413.1292000000003</v>
          </cell>
          <cell r="S1511">
            <v>7784.8578823529415</v>
          </cell>
          <cell r="T1511">
            <v>15600</v>
          </cell>
          <cell r="U1511">
            <v>6402.25</v>
          </cell>
          <cell r="V1511">
            <v>7732.0588235294117</v>
          </cell>
          <cell r="W1511">
            <v>15500</v>
          </cell>
          <cell r="X1511">
            <v>15700</v>
          </cell>
        </row>
        <row r="1512">
          <cell r="B1512" t="str">
            <v>9S072100</v>
          </cell>
          <cell r="C1512" t="str">
            <v>完売</v>
          </cell>
          <cell r="D1512"/>
          <cell r="E1512">
            <v>0</v>
          </cell>
          <cell r="F1512" t="str">
            <v>シャンベルタン</v>
          </cell>
          <cell r="G1512">
            <v>2000</v>
          </cell>
          <cell r="H1512" t="str">
            <v>赤</v>
          </cell>
          <cell r="I1512" t="str">
            <v>アンリ・ルブルソー</v>
          </cell>
          <cell r="J1512" t="str">
            <v>コート・ド・ニュイ 特級</v>
          </cell>
          <cell r="K1512">
            <v>750</v>
          </cell>
          <cell r="L1512"/>
          <cell r="M1512">
            <v>61.9</v>
          </cell>
          <cell r="N1512">
            <v>132</v>
          </cell>
          <cell r="O1512">
            <v>350</v>
          </cell>
          <cell r="P1512">
            <v>8554.8831999999984</v>
          </cell>
          <cell r="Q1512">
            <v>93.75</v>
          </cell>
          <cell r="R1512">
            <v>8798.6331999999984</v>
          </cell>
          <cell r="S1512">
            <v>10591.333176470587</v>
          </cell>
          <cell r="T1512">
            <v>21200</v>
          </cell>
          <cell r="U1512">
            <v>8846.5</v>
          </cell>
          <cell r="V1512">
            <v>10607.64705882353</v>
          </cell>
          <cell r="W1512">
            <v>21200</v>
          </cell>
          <cell r="X1512">
            <v>21600</v>
          </cell>
        </row>
        <row r="1513">
          <cell r="B1513" t="str">
            <v>9S072000</v>
          </cell>
          <cell r="C1513" t="str">
            <v>完売</v>
          </cell>
          <cell r="D1513"/>
          <cell r="E1513">
            <v>0</v>
          </cell>
          <cell r="F1513" t="str">
            <v>ジュヴレ・シャンベルタン</v>
          </cell>
          <cell r="G1513">
            <v>2000</v>
          </cell>
          <cell r="H1513" t="str">
            <v>赤</v>
          </cell>
          <cell r="I1513" t="str">
            <v>アンリ・ルブルソー</v>
          </cell>
          <cell r="J1513" t="str">
            <v>コート・ド・ニュイ</v>
          </cell>
          <cell r="K1513">
            <v>750</v>
          </cell>
          <cell r="L1513"/>
          <cell r="M1513">
            <v>19.399999999999999</v>
          </cell>
          <cell r="N1513">
            <v>132</v>
          </cell>
          <cell r="O1513">
            <v>350</v>
          </cell>
          <cell r="P1513">
            <v>2922.4431999999997</v>
          </cell>
          <cell r="Q1513">
            <v>93.75</v>
          </cell>
          <cell r="R1513">
            <v>3166.1931999999997</v>
          </cell>
          <cell r="S1513">
            <v>3964.933176470588</v>
          </cell>
          <cell r="T1513">
            <v>7900</v>
          </cell>
          <cell r="U1513">
            <v>0</v>
          </cell>
          <cell r="V1513">
            <v>200</v>
          </cell>
          <cell r="W1513">
            <v>400</v>
          </cell>
          <cell r="X1513">
            <v>6000</v>
          </cell>
        </row>
        <row r="1514">
          <cell r="B1514" t="str">
            <v>9S072299</v>
          </cell>
          <cell r="C1514" t="str">
            <v>完売</v>
          </cell>
          <cell r="D1514"/>
          <cell r="E1514">
            <v>0</v>
          </cell>
          <cell r="F1514" t="str">
            <v>マジ・シャンベルタン</v>
          </cell>
          <cell r="G1514">
            <v>1999</v>
          </cell>
          <cell r="H1514" t="str">
            <v>赤</v>
          </cell>
          <cell r="I1514" t="str">
            <v>アンリ・ルブルソー</v>
          </cell>
          <cell r="J1514" t="str">
            <v>コート・ド・ニュイ 特級</v>
          </cell>
          <cell r="K1514">
            <v>750</v>
          </cell>
          <cell r="L1514"/>
          <cell r="M1514">
            <v>45.9</v>
          </cell>
          <cell r="N1514">
            <v>132</v>
          </cell>
          <cell r="O1514">
            <v>350</v>
          </cell>
          <cell r="P1514">
            <v>6434.4351999999999</v>
          </cell>
          <cell r="Q1514">
            <v>93.75</v>
          </cell>
          <cell r="R1514">
            <v>6678.1851999999999</v>
          </cell>
          <cell r="S1514">
            <v>8096.6884705882358</v>
          </cell>
          <cell r="T1514">
            <v>16200</v>
          </cell>
          <cell r="U1514">
            <v>0</v>
          </cell>
          <cell r="V1514">
            <v>200</v>
          </cell>
          <cell r="W1514">
            <v>400</v>
          </cell>
          <cell r="X1514">
            <v>13400</v>
          </cell>
        </row>
        <row r="1515">
          <cell r="B1515" t="str">
            <v>9S090198</v>
          </cell>
          <cell r="C1515" t="e">
            <v>#N/A</v>
          </cell>
          <cell r="D1515"/>
          <cell r="E1515" t="e">
            <v>#N/A</v>
          </cell>
          <cell r="F1515" t="str">
            <v>ヴォルネィ･サントノ</v>
          </cell>
          <cell r="G1515">
            <v>1998</v>
          </cell>
          <cell r="H1515" t="str">
            <v>赤</v>
          </cell>
          <cell r="I1515" t="str">
            <v>ヴァンサン・ジラルダン</v>
          </cell>
          <cell r="J1515" t="str">
            <v>コート・ド・ボーヌ 1級</v>
          </cell>
          <cell r="K1515">
            <v>750</v>
          </cell>
          <cell r="L1515" t="str">
            <v>９１点</v>
          </cell>
          <cell r="M1515">
            <v>26.59</v>
          </cell>
          <cell r="N1515">
            <v>132</v>
          </cell>
          <cell r="O1515">
            <v>350</v>
          </cell>
          <cell r="P1515">
            <v>3875.31952</v>
          </cell>
          <cell r="Q1515">
            <v>93.75</v>
          </cell>
          <cell r="R1515">
            <v>4119.06952</v>
          </cell>
          <cell r="S1515">
            <v>5085.9641411764705</v>
          </cell>
          <cell r="T1515">
            <v>10200</v>
          </cell>
          <cell r="U1515" t="e">
            <v>#N/A</v>
          </cell>
          <cell r="V1515" t="e">
            <v>#N/A</v>
          </cell>
          <cell r="W1515" t="e">
            <v>#N/A</v>
          </cell>
          <cell r="X1515">
            <v>9500</v>
          </cell>
        </row>
        <row r="1516">
          <cell r="B1516" t="str">
            <v>9S090098</v>
          </cell>
          <cell r="C1516" t="e">
            <v>#N/A</v>
          </cell>
          <cell r="D1516"/>
          <cell r="E1516" t="e">
            <v>#N/A</v>
          </cell>
          <cell r="F1516" t="str">
            <v>サントネイ･レ・グラヴィエール･Ｖ.Ｖ.</v>
          </cell>
          <cell r="G1516">
            <v>1998</v>
          </cell>
          <cell r="H1516" t="str">
            <v>赤</v>
          </cell>
          <cell r="I1516" t="str">
            <v>ヴァンサン・ジラルダン</v>
          </cell>
          <cell r="J1516" t="str">
            <v>コート・ド・ボーヌ 1級</v>
          </cell>
          <cell r="K1516">
            <v>750</v>
          </cell>
          <cell r="L1516" t="str">
            <v>８９点</v>
          </cell>
          <cell r="M1516">
            <v>16.87</v>
          </cell>
          <cell r="N1516">
            <v>132</v>
          </cell>
          <cell r="O1516">
            <v>350</v>
          </cell>
          <cell r="P1516">
            <v>2587.1473599999999</v>
          </cell>
          <cell r="Q1516">
            <v>93.75</v>
          </cell>
          <cell r="R1516">
            <v>2830.8973599999999</v>
          </cell>
          <cell r="S1516">
            <v>3570.4674823529413</v>
          </cell>
          <cell r="T1516">
            <v>7100</v>
          </cell>
          <cell r="U1516" t="e">
            <v>#N/A</v>
          </cell>
          <cell r="V1516" t="e">
            <v>#N/A</v>
          </cell>
          <cell r="W1516" t="e">
            <v>#N/A</v>
          </cell>
          <cell r="X1516">
            <v>6000</v>
          </cell>
        </row>
        <row r="1517">
          <cell r="B1517" t="str">
            <v>9S090502</v>
          </cell>
          <cell r="C1517" t="str">
            <v>完売</v>
          </cell>
          <cell r="D1517"/>
          <cell r="E1517">
            <v>0</v>
          </cell>
          <cell r="F1517" t="str">
            <v>ムルソー・ジュヌヴリエール</v>
          </cell>
          <cell r="G1517">
            <v>2002</v>
          </cell>
          <cell r="H1517" t="str">
            <v>白</v>
          </cell>
          <cell r="I1517" t="str">
            <v>ヴァンサン・ジラルダン</v>
          </cell>
          <cell r="J1517" t="str">
            <v>コート・ド・ボーヌ 1級</v>
          </cell>
          <cell r="K1517">
            <v>750</v>
          </cell>
          <cell r="L1517"/>
          <cell r="M1517">
            <v>47</v>
          </cell>
          <cell r="N1517">
            <v>132</v>
          </cell>
          <cell r="O1517">
            <v>350</v>
          </cell>
          <cell r="P1517">
            <v>6580.2160000000003</v>
          </cell>
          <cell r="Q1517">
            <v>93.75</v>
          </cell>
          <cell r="R1517">
            <v>6823.9660000000003</v>
          </cell>
          <cell r="S1517">
            <v>8268.1952941176478</v>
          </cell>
          <cell r="T1517">
            <v>16500</v>
          </cell>
          <cell r="U1517">
            <v>0</v>
          </cell>
          <cell r="V1517">
            <v>200</v>
          </cell>
          <cell r="W1517">
            <v>400</v>
          </cell>
          <cell r="X1517">
            <v>10800</v>
          </cell>
        </row>
        <row r="1518">
          <cell r="B1518" t="str">
            <v>9S100708</v>
          </cell>
          <cell r="C1518" t="str">
            <v>完売</v>
          </cell>
          <cell r="D1518"/>
          <cell r="E1518">
            <v>0</v>
          </cell>
          <cell r="F1518" t="str">
            <v>ニュイ・サン・ジョルジュ・クロ・デ・ザルジエール</v>
          </cell>
          <cell r="G1518">
            <v>2008</v>
          </cell>
          <cell r="H1518" t="str">
            <v>赤</v>
          </cell>
          <cell r="I1518" t="str">
            <v>ヴァンサン・デュルイユ・ジャンティアル</v>
          </cell>
          <cell r="J1518" t="str">
            <v>コート・ド・ボーヌ 1級</v>
          </cell>
          <cell r="K1518">
            <v>750</v>
          </cell>
          <cell r="L1518" t="str">
            <v>９３点</v>
          </cell>
          <cell r="M1518">
            <v>30.7</v>
          </cell>
          <cell r="N1518">
            <v>132</v>
          </cell>
          <cell r="O1518">
            <v>350</v>
          </cell>
          <cell r="P1518">
            <v>4420.0095999999994</v>
          </cell>
          <cell r="Q1518">
            <v>93.75</v>
          </cell>
          <cell r="R1518">
            <v>4663.7595999999994</v>
          </cell>
          <cell r="S1518">
            <v>5726.7759999999998</v>
          </cell>
          <cell r="T1518">
            <v>11500</v>
          </cell>
          <cell r="U1518">
            <v>4731.25</v>
          </cell>
          <cell r="V1518">
            <v>5766.1764705882351</v>
          </cell>
          <cell r="W1518">
            <v>11500</v>
          </cell>
          <cell r="X1518">
            <v>11400</v>
          </cell>
        </row>
        <row r="1519">
          <cell r="B1519" t="str">
            <v>9S100810</v>
          </cell>
          <cell r="C1519" t="str">
            <v>完売</v>
          </cell>
          <cell r="D1519"/>
          <cell r="E1519">
            <v>0</v>
          </cell>
          <cell r="F1519" t="str">
            <v>ピュリニー・モンラッシェ・シャン・ガン</v>
          </cell>
          <cell r="G1519">
            <v>2010</v>
          </cell>
          <cell r="H1519" t="str">
            <v>白</v>
          </cell>
          <cell r="I1519" t="str">
            <v>ヴァンサン・デュルイユ・ジャンティアル</v>
          </cell>
          <cell r="J1519" t="str">
            <v>コート・ド・ボーヌ 1級</v>
          </cell>
          <cell r="K1519">
            <v>750</v>
          </cell>
          <cell r="L1519"/>
          <cell r="M1519">
            <v>38.6</v>
          </cell>
          <cell r="N1519">
            <v>132</v>
          </cell>
          <cell r="O1519">
            <v>350</v>
          </cell>
          <cell r="P1519">
            <v>5466.9808000000003</v>
          </cell>
          <cell r="Q1519">
            <v>93.75</v>
          </cell>
          <cell r="R1519">
            <v>5710.7308000000003</v>
          </cell>
          <cell r="S1519">
            <v>6958.506823529412</v>
          </cell>
          <cell r="T1519">
            <v>13900</v>
          </cell>
          <cell r="U1519">
            <v>5820.3</v>
          </cell>
          <cell r="V1519">
            <v>7047.4117647058829</v>
          </cell>
          <cell r="W1519">
            <v>14100</v>
          </cell>
          <cell r="X1519">
            <v>14300</v>
          </cell>
        </row>
        <row r="1520">
          <cell r="B1520" t="str">
            <v>9S100411</v>
          </cell>
          <cell r="C1520" t="str">
            <v>完売</v>
          </cell>
          <cell r="D1520"/>
          <cell r="E1520">
            <v>0</v>
          </cell>
          <cell r="F1520" t="str">
            <v>ブルゴーニュ・ルージュ</v>
          </cell>
          <cell r="G1520">
            <v>2011</v>
          </cell>
          <cell r="H1520" t="str">
            <v>赤</v>
          </cell>
          <cell r="I1520" t="str">
            <v>ヴァンサン・デュルイユ・ジャンティアル</v>
          </cell>
          <cell r="J1520" t="str">
            <v>AOC ブルゴーニュ</v>
          </cell>
          <cell r="K1520">
            <v>750</v>
          </cell>
          <cell r="L1520"/>
          <cell r="M1520">
            <v>9.1999999999999993</v>
          </cell>
          <cell r="N1520">
            <v>132</v>
          </cell>
          <cell r="O1520">
            <v>350</v>
          </cell>
          <cell r="P1520">
            <v>1570.6575999999998</v>
          </cell>
          <cell r="Q1520">
            <v>93.75</v>
          </cell>
          <cell r="R1520">
            <v>1814.4075999999998</v>
          </cell>
          <cell r="S1520">
            <v>2374.5971764705882</v>
          </cell>
          <cell r="T1520">
            <v>4700</v>
          </cell>
          <cell r="U1520">
            <v>1857.4</v>
          </cell>
          <cell r="V1520">
            <v>2385.1764705882356</v>
          </cell>
          <cell r="W1520">
            <v>4800</v>
          </cell>
          <cell r="X1520">
            <v>4200</v>
          </cell>
        </row>
        <row r="1521">
          <cell r="B1521" t="str">
            <v>9S100507</v>
          </cell>
          <cell r="C1521" t="str">
            <v>完売</v>
          </cell>
          <cell r="D1521"/>
          <cell r="E1521">
            <v>0</v>
          </cell>
          <cell r="F1521" t="str">
            <v>メルキュレ・ルージュ</v>
          </cell>
          <cell r="G1521">
            <v>2007</v>
          </cell>
          <cell r="H1521" t="str">
            <v>赤</v>
          </cell>
          <cell r="I1521" t="str">
            <v>ヴァンサン・デュルイユ・ジャンティアル</v>
          </cell>
          <cell r="J1521" t="str">
            <v>コート・シャロネーズ</v>
          </cell>
          <cell r="K1521">
            <v>750</v>
          </cell>
          <cell r="L1521"/>
          <cell r="M1521">
            <v>14.8</v>
          </cell>
          <cell r="N1521">
            <v>132</v>
          </cell>
          <cell r="O1521">
            <v>350</v>
          </cell>
          <cell r="P1521">
            <v>2312.8144000000002</v>
          </cell>
          <cell r="Q1521">
            <v>93.75</v>
          </cell>
          <cell r="R1521">
            <v>2556.5644000000002</v>
          </cell>
          <cell r="S1521">
            <v>3247.7228235294119</v>
          </cell>
          <cell r="T1521">
            <v>6500</v>
          </cell>
          <cell r="U1521">
            <v>0</v>
          </cell>
          <cell r="V1521">
            <v>200</v>
          </cell>
          <cell r="W1521">
            <v>400</v>
          </cell>
          <cell r="X1521">
            <v>5500</v>
          </cell>
        </row>
        <row r="1522">
          <cell r="B1522" t="str">
            <v>9S100009</v>
          </cell>
          <cell r="C1522" t="str">
            <v>完売</v>
          </cell>
          <cell r="D1522"/>
          <cell r="E1522">
            <v>0</v>
          </cell>
          <cell r="F1522" t="str">
            <v>リュリー</v>
          </cell>
          <cell r="G1522">
            <v>2009</v>
          </cell>
          <cell r="H1522" t="str">
            <v>白</v>
          </cell>
          <cell r="I1522" t="str">
            <v>ヴァンサン・デュルイユ・ジャンティアル</v>
          </cell>
          <cell r="J1522" t="str">
            <v>コート・シャロネーズ</v>
          </cell>
          <cell r="K1522">
            <v>750</v>
          </cell>
          <cell r="L1522"/>
          <cell r="M1522">
            <v>13.7</v>
          </cell>
          <cell r="N1522">
            <v>132</v>
          </cell>
          <cell r="O1522">
            <v>350</v>
          </cell>
          <cell r="P1522">
            <v>2167.0335999999998</v>
          </cell>
          <cell r="Q1522">
            <v>93.75</v>
          </cell>
          <cell r="R1522">
            <v>2410.7835999999998</v>
          </cell>
          <cell r="S1522">
            <v>3076.2159999999999</v>
          </cell>
          <cell r="T1522">
            <v>6200</v>
          </cell>
          <cell r="U1522">
            <v>0</v>
          </cell>
          <cell r="V1522">
            <v>200</v>
          </cell>
          <cell r="W1522">
            <v>400</v>
          </cell>
          <cell r="X1522">
            <v>4600</v>
          </cell>
        </row>
        <row r="1523">
          <cell r="B1523" t="str">
            <v>9S100307</v>
          </cell>
          <cell r="C1523" t="str">
            <v>完売</v>
          </cell>
          <cell r="D1523"/>
          <cell r="E1523">
            <v>0</v>
          </cell>
          <cell r="F1523" t="str">
            <v>リュリー・アン・ゲンヌ</v>
          </cell>
          <cell r="G1523">
            <v>2007</v>
          </cell>
          <cell r="H1523" t="str">
            <v>赤</v>
          </cell>
          <cell r="I1523" t="str">
            <v>ヴァンサン・デュルイユ・ジャンティアル</v>
          </cell>
          <cell r="J1523" t="str">
            <v>コート・シャロネーズ</v>
          </cell>
          <cell r="K1523">
            <v>750</v>
          </cell>
          <cell r="L1523"/>
          <cell r="M1523">
            <v>15.1</v>
          </cell>
          <cell r="N1523">
            <v>132</v>
          </cell>
          <cell r="O1523">
            <v>350</v>
          </cell>
          <cell r="P1523">
            <v>2352.5727999999999</v>
          </cell>
          <cell r="Q1523">
            <v>93.75</v>
          </cell>
          <cell r="R1523">
            <v>2596.3227999999999</v>
          </cell>
          <cell r="S1523">
            <v>3294.4974117647057</v>
          </cell>
          <cell r="T1523">
            <v>6600</v>
          </cell>
          <cell r="U1523">
            <v>2499.25</v>
          </cell>
          <cell r="V1523">
            <v>3140.294117647059</v>
          </cell>
          <cell r="W1523">
            <v>6300</v>
          </cell>
          <cell r="X1523">
            <v>6300</v>
          </cell>
        </row>
        <row r="1524">
          <cell r="B1524" t="str">
            <v>9S100109</v>
          </cell>
          <cell r="C1524" t="str">
            <v>完売</v>
          </cell>
          <cell r="D1524"/>
          <cell r="E1524">
            <v>0</v>
          </cell>
          <cell r="F1524" t="str">
            <v>リュリー・メジエール</v>
          </cell>
          <cell r="G1524">
            <v>2009</v>
          </cell>
          <cell r="H1524" t="str">
            <v>白</v>
          </cell>
          <cell r="I1524" t="str">
            <v>ヴァンサン・デュルイユ・ジャンティアル</v>
          </cell>
          <cell r="J1524" t="str">
            <v>コート・シャロネーズ</v>
          </cell>
          <cell r="K1524">
            <v>750</v>
          </cell>
          <cell r="L1524"/>
          <cell r="M1524">
            <v>14.8</v>
          </cell>
          <cell r="N1524">
            <v>132</v>
          </cell>
          <cell r="O1524">
            <v>350</v>
          </cell>
          <cell r="P1524">
            <v>2312.8144000000002</v>
          </cell>
          <cell r="Q1524">
            <v>93.75</v>
          </cell>
          <cell r="R1524">
            <v>2556.5644000000002</v>
          </cell>
          <cell r="S1524">
            <v>3247.7228235294119</v>
          </cell>
          <cell r="T1524">
            <v>6500</v>
          </cell>
          <cell r="U1524">
            <v>0</v>
          </cell>
          <cell r="V1524">
            <v>200</v>
          </cell>
          <cell r="W1524">
            <v>400</v>
          </cell>
          <cell r="X1524">
            <v>4800</v>
          </cell>
        </row>
        <row r="1525">
          <cell r="B1525" t="str">
            <v>9S770409</v>
          </cell>
          <cell r="C1525" t="str">
            <v>完売</v>
          </cell>
          <cell r="D1525"/>
          <cell r="E1525">
            <v>0</v>
          </cell>
          <cell r="F1525" t="str">
            <v>シャブリ・ウ゛ァイヨン</v>
          </cell>
          <cell r="G1525">
            <v>2009</v>
          </cell>
          <cell r="H1525" t="str">
            <v>白</v>
          </cell>
          <cell r="I1525" t="str">
            <v>ヴァンサン・ドーヴィサ</v>
          </cell>
          <cell r="J1525" t="str">
            <v>シャブリ 1級</v>
          </cell>
          <cell r="K1525">
            <v>750</v>
          </cell>
          <cell r="L1525"/>
          <cell r="M1525">
            <v>20</v>
          </cell>
          <cell r="N1525">
            <v>132</v>
          </cell>
          <cell r="O1525">
            <v>350</v>
          </cell>
          <cell r="P1525">
            <v>3001.96</v>
          </cell>
          <cell r="Q1525">
            <v>93.75</v>
          </cell>
          <cell r="R1525">
            <v>3245.71</v>
          </cell>
          <cell r="S1525">
            <v>4058.4823529411765</v>
          </cell>
          <cell r="T1525">
            <v>8100</v>
          </cell>
          <cell r="U1525">
            <v>0</v>
          </cell>
          <cell r="V1525">
            <v>200</v>
          </cell>
          <cell r="W1525">
            <v>400</v>
          </cell>
          <cell r="X1525">
            <v>11200</v>
          </cell>
        </row>
        <row r="1526">
          <cell r="B1526" t="str">
            <v>9S770007</v>
          </cell>
          <cell r="C1526" t="str">
            <v>完売</v>
          </cell>
          <cell r="D1526"/>
          <cell r="E1526">
            <v>0</v>
          </cell>
          <cell r="F1526" t="str">
            <v>シャブリ･ラ・フォレ</v>
          </cell>
          <cell r="G1526">
            <v>2007</v>
          </cell>
          <cell r="H1526" t="str">
            <v>白</v>
          </cell>
          <cell r="I1526" t="str">
            <v>ヴァンサン・ドーヴィサ</v>
          </cell>
          <cell r="J1526" t="str">
            <v>シャブリ 1級</v>
          </cell>
          <cell r="K1526">
            <v>750</v>
          </cell>
          <cell r="L1526"/>
          <cell r="M1526">
            <v>31</v>
          </cell>
          <cell r="N1526">
            <v>132</v>
          </cell>
          <cell r="O1526">
            <v>350</v>
          </cell>
          <cell r="P1526">
            <v>4459.768</v>
          </cell>
          <cell r="Q1526">
            <v>93.75</v>
          </cell>
          <cell r="R1526">
            <v>4703.518</v>
          </cell>
          <cell r="S1526">
            <v>5773.5505882352945</v>
          </cell>
          <cell r="T1526">
            <v>11500</v>
          </cell>
          <cell r="U1526">
            <v>0</v>
          </cell>
          <cell r="V1526">
            <v>200</v>
          </cell>
          <cell r="W1526">
            <v>400</v>
          </cell>
          <cell r="X1526">
            <v>9300</v>
          </cell>
        </row>
        <row r="1527">
          <cell r="B1527" t="str">
            <v>9S770309</v>
          </cell>
          <cell r="C1527" t="str">
            <v>完売</v>
          </cell>
          <cell r="D1527"/>
          <cell r="E1527">
            <v>0</v>
          </cell>
          <cell r="F1527" t="str">
            <v>シャブリ･レ・クロ</v>
          </cell>
          <cell r="G1527">
            <v>2009</v>
          </cell>
          <cell r="H1527" t="str">
            <v>白</v>
          </cell>
          <cell r="I1527" t="str">
            <v>ヴァンサン・ドーヴィサ</v>
          </cell>
          <cell r="J1527" t="str">
            <v>シャブリ 特級</v>
          </cell>
          <cell r="K1527">
            <v>750</v>
          </cell>
          <cell r="L1527"/>
          <cell r="M1527">
            <v>95</v>
          </cell>
          <cell r="N1527">
            <v>132</v>
          </cell>
          <cell r="O1527">
            <v>350</v>
          </cell>
          <cell r="P1527">
            <v>12941.56</v>
          </cell>
          <cell r="Q1527">
            <v>93.75</v>
          </cell>
          <cell r="R1527">
            <v>13185.31</v>
          </cell>
          <cell r="S1527">
            <v>15752.129411764705</v>
          </cell>
          <cell r="T1527">
            <v>31500</v>
          </cell>
          <cell r="U1527">
            <v>0</v>
          </cell>
          <cell r="V1527">
            <v>200</v>
          </cell>
          <cell r="W1527">
            <v>400</v>
          </cell>
          <cell r="X1527">
            <v>24300</v>
          </cell>
        </row>
        <row r="1528">
          <cell r="B1528" t="str">
            <v>9S120508</v>
          </cell>
          <cell r="C1528" t="str">
            <v>完売</v>
          </cell>
          <cell r="D1528"/>
          <cell r="E1528">
            <v>0</v>
          </cell>
          <cell r="F1528" t="str">
            <v>シャブリ・ヴォーデジール</v>
          </cell>
          <cell r="G1528">
            <v>2008</v>
          </cell>
          <cell r="H1528" t="str">
            <v>白</v>
          </cell>
          <cell r="I1528" t="str">
            <v>ウィリアム フェーブル</v>
          </cell>
          <cell r="J1528" t="str">
            <v>シャブリ 特級</v>
          </cell>
          <cell r="K1528">
            <v>750</v>
          </cell>
          <cell r="L1528"/>
          <cell r="M1528">
            <v>31</v>
          </cell>
          <cell r="N1528">
            <v>132</v>
          </cell>
          <cell r="O1528">
            <v>350</v>
          </cell>
          <cell r="P1528">
            <v>4459.768</v>
          </cell>
          <cell r="Q1528">
            <v>93.75</v>
          </cell>
          <cell r="R1528">
            <v>4703.518</v>
          </cell>
          <cell r="S1528">
            <v>5773.5505882352945</v>
          </cell>
          <cell r="T1528">
            <v>11500</v>
          </cell>
          <cell r="U1528">
            <v>4718.33</v>
          </cell>
          <cell r="V1528">
            <v>5750.9764705882353</v>
          </cell>
          <cell r="W1528">
            <v>11500</v>
          </cell>
          <cell r="X1528">
            <v>11500</v>
          </cell>
        </row>
        <row r="1529">
          <cell r="B1529" t="str">
            <v>9S120206</v>
          </cell>
          <cell r="C1529" t="str">
            <v>完売</v>
          </cell>
          <cell r="D1529"/>
          <cell r="E1529">
            <v>0</v>
          </cell>
          <cell r="F1529" t="str">
            <v>シャブリ・ブーグロ･コート・ブーグロ</v>
          </cell>
          <cell r="G1529">
            <v>2006</v>
          </cell>
          <cell r="H1529" t="str">
            <v>白</v>
          </cell>
          <cell r="I1529" t="str">
            <v>ウィリアム・フェーヴル</v>
          </cell>
          <cell r="J1529" t="str">
            <v>シャブリ 特級</v>
          </cell>
          <cell r="K1529">
            <v>750</v>
          </cell>
          <cell r="L1529" t="str">
            <v>９４-９５点</v>
          </cell>
          <cell r="M1529">
            <v>49</v>
          </cell>
          <cell r="N1529">
            <v>132</v>
          </cell>
          <cell r="O1529">
            <v>350</v>
          </cell>
          <cell r="P1529">
            <v>6845.2719999999999</v>
          </cell>
          <cell r="Q1529">
            <v>93.75</v>
          </cell>
          <cell r="R1529">
            <v>7089.0219999999999</v>
          </cell>
          <cell r="S1529">
            <v>8580.0258823529421</v>
          </cell>
          <cell r="T1529">
            <v>17200</v>
          </cell>
          <cell r="U1529">
            <v>0</v>
          </cell>
          <cell r="V1529">
            <v>200</v>
          </cell>
          <cell r="W1529">
            <v>400</v>
          </cell>
          <cell r="X1529">
            <v>13000</v>
          </cell>
        </row>
        <row r="1530">
          <cell r="B1530" t="str">
            <v>9S760206</v>
          </cell>
          <cell r="C1530" t="str">
            <v>完売</v>
          </cell>
          <cell r="D1530"/>
          <cell r="E1530">
            <v>0</v>
          </cell>
          <cell r="F1530" t="str">
            <v>クロ・ブラン・ド・ヴージョ</v>
          </cell>
          <cell r="G1530">
            <v>2006</v>
          </cell>
          <cell r="H1530" t="str">
            <v>白</v>
          </cell>
          <cell r="I1530" t="str">
            <v>ヴージュレー</v>
          </cell>
          <cell r="J1530" t="str">
            <v>コート・ド・ボーヌ 1級</v>
          </cell>
          <cell r="K1530">
            <v>750</v>
          </cell>
          <cell r="L1530" t="str">
            <v>モノポール</v>
          </cell>
          <cell r="M1530">
            <v>37.700000000000003</v>
          </cell>
          <cell r="N1530">
            <v>132</v>
          </cell>
          <cell r="O1530">
            <v>350</v>
          </cell>
          <cell r="P1530">
            <v>5347.7056000000002</v>
          </cell>
          <cell r="Q1530">
            <v>93.75</v>
          </cell>
          <cell r="R1530">
            <v>5591.4556000000002</v>
          </cell>
          <cell r="S1530">
            <v>6818.1830588235298</v>
          </cell>
          <cell r="T1530">
            <v>13600</v>
          </cell>
          <cell r="U1530">
            <v>0</v>
          </cell>
          <cell r="V1530">
            <v>200</v>
          </cell>
          <cell r="W1530">
            <v>400</v>
          </cell>
          <cell r="X1530">
            <v>11100</v>
          </cell>
        </row>
        <row r="1531">
          <cell r="B1531" t="str">
            <v>9S130497</v>
          </cell>
          <cell r="C1531" t="str">
            <v>完売</v>
          </cell>
          <cell r="D1531"/>
          <cell r="E1531">
            <v>0</v>
          </cell>
          <cell r="F1531" t="str">
            <v>コルトン・シャルルマーニュ</v>
          </cell>
          <cell r="G1531">
            <v>1997</v>
          </cell>
          <cell r="H1531" t="str">
            <v>白</v>
          </cell>
          <cell r="I1531" t="str">
            <v>ヴェルジェ</v>
          </cell>
          <cell r="J1531" t="str">
            <v>コート・ド・ボーヌ 特級</v>
          </cell>
          <cell r="K1531">
            <v>750</v>
          </cell>
          <cell r="L1531"/>
          <cell r="M1531">
            <v>110</v>
          </cell>
          <cell r="N1531">
            <v>132</v>
          </cell>
          <cell r="O1531">
            <v>350</v>
          </cell>
          <cell r="P1531">
            <v>14929.48</v>
          </cell>
          <cell r="Q1531">
            <v>93.75</v>
          </cell>
          <cell r="R1531">
            <v>15173.23</v>
          </cell>
          <cell r="S1531">
            <v>18090.858823529412</v>
          </cell>
          <cell r="T1531">
            <v>36200</v>
          </cell>
          <cell r="U1531">
            <v>13846</v>
          </cell>
          <cell r="V1531">
            <v>16489.411764705881</v>
          </cell>
          <cell r="W1531">
            <v>33000</v>
          </cell>
          <cell r="X1531">
            <v>35800</v>
          </cell>
        </row>
        <row r="1532">
          <cell r="B1532" t="str">
            <v>9S130801</v>
          </cell>
          <cell r="C1532" t="str">
            <v>完売</v>
          </cell>
          <cell r="D1532"/>
          <cell r="E1532">
            <v>0</v>
          </cell>
          <cell r="F1532" t="str">
            <v>シャブリ・フルノー</v>
          </cell>
          <cell r="G1532">
            <v>2001</v>
          </cell>
          <cell r="H1532" t="str">
            <v>白</v>
          </cell>
          <cell r="I1532" t="str">
            <v>ヴェルジェ</v>
          </cell>
          <cell r="J1532" t="str">
            <v>シャブリ 1級</v>
          </cell>
          <cell r="K1532">
            <v>750</v>
          </cell>
          <cell r="L1532"/>
          <cell r="M1532">
            <v>37.04</v>
          </cell>
          <cell r="N1532">
            <v>132</v>
          </cell>
          <cell r="O1532">
            <v>350</v>
          </cell>
          <cell r="P1532">
            <v>5260.2371199999998</v>
          </cell>
          <cell r="Q1532">
            <v>93.75</v>
          </cell>
          <cell r="R1532">
            <v>5503.9871199999998</v>
          </cell>
          <cell r="S1532">
            <v>6715.2789647058826</v>
          </cell>
          <cell r="T1532">
            <v>13400</v>
          </cell>
          <cell r="U1532">
            <v>5366.8</v>
          </cell>
          <cell r="V1532">
            <v>6513.8823529411766</v>
          </cell>
          <cell r="W1532">
            <v>13000</v>
          </cell>
          <cell r="X1532">
            <v>13300</v>
          </cell>
        </row>
        <row r="1533">
          <cell r="B1533" t="str">
            <v>9S140107</v>
          </cell>
          <cell r="C1533" t="str">
            <v>完売</v>
          </cell>
          <cell r="D1533"/>
          <cell r="E1533">
            <v>0</v>
          </cell>
          <cell r="F1533" t="str">
            <v>シャサーニュ・モンラッシェ</v>
          </cell>
          <cell r="G1533">
            <v>2007</v>
          </cell>
          <cell r="H1533" t="str">
            <v>白</v>
          </cell>
          <cell r="I1533" t="str">
            <v>エティエンヌ・ソゼ</v>
          </cell>
          <cell r="J1533" t="str">
            <v>コート・ド・ボーヌ</v>
          </cell>
          <cell r="K1533">
            <v>750</v>
          </cell>
          <cell r="L1533"/>
          <cell r="M1533">
            <v>36.700000000000003</v>
          </cell>
          <cell r="N1533">
            <v>132</v>
          </cell>
          <cell r="O1533">
            <v>350</v>
          </cell>
          <cell r="P1533">
            <v>5215.1776000000009</v>
          </cell>
          <cell r="Q1533">
            <v>93.75</v>
          </cell>
          <cell r="R1533">
            <v>5458.9276000000009</v>
          </cell>
          <cell r="S1533">
            <v>6662.2677647058836</v>
          </cell>
          <cell r="T1533">
            <v>13300</v>
          </cell>
          <cell r="U1533">
            <v>0</v>
          </cell>
          <cell r="V1533">
            <v>200</v>
          </cell>
          <cell r="W1533">
            <v>400</v>
          </cell>
          <cell r="X1533">
            <v>11300</v>
          </cell>
        </row>
        <row r="1534">
          <cell r="B1534" t="str">
            <v>9S141511</v>
          </cell>
          <cell r="C1534" t="str">
            <v>完売</v>
          </cell>
          <cell r="D1534"/>
          <cell r="E1534">
            <v>0</v>
          </cell>
          <cell r="F1534" t="str">
            <v>シャサーニュ・モンラッシェ レ・ザンセニエール</v>
          </cell>
          <cell r="G1534">
            <v>2011</v>
          </cell>
          <cell r="H1534" t="str">
            <v>白</v>
          </cell>
          <cell r="I1534" t="str">
            <v>エティエンヌ・ソゼ</v>
          </cell>
          <cell r="J1534" t="str">
            <v>コート・ド・ボーヌ 1級</v>
          </cell>
          <cell r="K1534">
            <v>750</v>
          </cell>
          <cell r="L1534"/>
          <cell r="M1534">
            <v>39.6</v>
          </cell>
          <cell r="N1534">
            <v>132</v>
          </cell>
          <cell r="O1534">
            <v>350</v>
          </cell>
          <cell r="P1534">
            <v>5599.5087999999996</v>
          </cell>
          <cell r="Q1534">
            <v>93.75</v>
          </cell>
          <cell r="R1534">
            <v>5843.2587999999996</v>
          </cell>
          <cell r="S1534">
            <v>7114.4221176470583</v>
          </cell>
          <cell r="T1534">
            <v>14200</v>
          </cell>
          <cell r="U1534">
            <v>5356</v>
          </cell>
          <cell r="V1534">
            <v>6501.1764705882351</v>
          </cell>
          <cell r="W1534">
            <v>13000</v>
          </cell>
          <cell r="X1534">
            <v>13100</v>
          </cell>
        </row>
        <row r="1535">
          <cell r="B1535" t="str">
            <v>9S140914</v>
          </cell>
          <cell r="C1535" t="str">
            <v>完売</v>
          </cell>
          <cell r="D1535"/>
          <cell r="E1535">
            <v>0</v>
          </cell>
          <cell r="F1535" t="str">
            <v>シュヴァリエ・モンラッシェ</v>
          </cell>
          <cell r="G1535">
            <v>2014</v>
          </cell>
          <cell r="H1535" t="str">
            <v>白</v>
          </cell>
          <cell r="I1535" t="str">
            <v>エティエンヌ・ソゼ</v>
          </cell>
          <cell r="J1535" t="str">
            <v>コート・ド・ボーヌ 特級</v>
          </cell>
          <cell r="K1535">
            <v>750</v>
          </cell>
          <cell r="L1535" t="str">
            <v>９４-９６点</v>
          </cell>
          <cell r="M1535">
            <v>340</v>
          </cell>
          <cell r="N1535">
            <v>132</v>
          </cell>
          <cell r="O1535">
            <v>350</v>
          </cell>
          <cell r="P1535">
            <v>45410.92</v>
          </cell>
          <cell r="Q1535">
            <v>93.75</v>
          </cell>
          <cell r="R1535">
            <v>45654.67</v>
          </cell>
          <cell r="S1535">
            <v>53951.376470588235</v>
          </cell>
          <cell r="T1535">
            <v>107900</v>
          </cell>
          <cell r="U1535">
            <v>63545</v>
          </cell>
          <cell r="V1535">
            <v>74958.823529411762</v>
          </cell>
          <cell r="W1535">
            <v>149900</v>
          </cell>
          <cell r="X1535">
            <v>100700</v>
          </cell>
        </row>
        <row r="1536">
          <cell r="B1536" t="str">
            <v>9S140810</v>
          </cell>
          <cell r="C1536" t="str">
            <v>完売</v>
          </cell>
          <cell r="D1536"/>
          <cell r="E1536">
            <v>0</v>
          </cell>
          <cell r="F1536" t="str">
            <v>バタール・モンラッシェ</v>
          </cell>
          <cell r="G1536">
            <v>2010</v>
          </cell>
          <cell r="H1536" t="str">
            <v>白</v>
          </cell>
          <cell r="I1536" t="str">
            <v>エティエンヌ・ソゼ</v>
          </cell>
          <cell r="J1536" t="str">
            <v>コート・ド・ボーヌ 特級</v>
          </cell>
          <cell r="K1536">
            <v>750</v>
          </cell>
          <cell r="L1536"/>
          <cell r="M1536">
            <v>200</v>
          </cell>
          <cell r="N1536">
            <v>132</v>
          </cell>
          <cell r="O1536">
            <v>350</v>
          </cell>
          <cell r="P1536">
            <v>26857</v>
          </cell>
          <cell r="Q1536">
            <v>93.75</v>
          </cell>
          <cell r="R1536">
            <v>27100.75</v>
          </cell>
          <cell r="S1536">
            <v>32123.235294117647</v>
          </cell>
          <cell r="T1536">
            <v>64200</v>
          </cell>
          <cell r="U1536">
            <v>16769.55</v>
          </cell>
          <cell r="V1536">
            <v>19928.882352941175</v>
          </cell>
          <cell r="W1536">
            <v>39900</v>
          </cell>
          <cell r="X1536">
            <v>46800</v>
          </cell>
        </row>
        <row r="1537">
          <cell r="B1537" t="str">
            <v>9S141313</v>
          </cell>
          <cell r="C1537" t="str">
            <v>完売</v>
          </cell>
          <cell r="D1537"/>
          <cell r="E1537">
            <v>0</v>
          </cell>
          <cell r="F1537" t="str">
            <v>ビアンウ゛ィニュ・バタール・モンラッシェ</v>
          </cell>
          <cell r="G1537">
            <v>2013</v>
          </cell>
          <cell r="H1537" t="str">
            <v>白</v>
          </cell>
          <cell r="I1537" t="str">
            <v>エティエンヌ・ソゼ</v>
          </cell>
          <cell r="J1537" t="str">
            <v>コート・ド・ボーヌ 特級</v>
          </cell>
          <cell r="K1537">
            <v>750</v>
          </cell>
          <cell r="L1537"/>
          <cell r="M1537">
            <v>225</v>
          </cell>
          <cell r="N1537">
            <v>132</v>
          </cell>
          <cell r="O1537">
            <v>350</v>
          </cell>
          <cell r="P1537">
            <v>30170.2</v>
          </cell>
          <cell r="Q1537">
            <v>93.75</v>
          </cell>
          <cell r="R1537">
            <v>30413.95</v>
          </cell>
          <cell r="S1537">
            <v>36021.117647058825</v>
          </cell>
          <cell r="T1537">
            <v>72000</v>
          </cell>
          <cell r="U1537">
            <v>25414</v>
          </cell>
          <cell r="V1537">
            <v>30098.823529411766</v>
          </cell>
          <cell r="W1537">
            <v>60200</v>
          </cell>
          <cell r="X1537">
            <v>66100</v>
          </cell>
        </row>
        <row r="1538">
          <cell r="B1538" t="str">
            <v>9S140212</v>
          </cell>
          <cell r="C1538" t="str">
            <v>完売</v>
          </cell>
          <cell r="D1538"/>
          <cell r="E1538">
            <v>0</v>
          </cell>
          <cell r="F1538" t="str">
            <v>ピュリニー・モンラッシェ</v>
          </cell>
          <cell r="G1538">
            <v>2012</v>
          </cell>
          <cell r="H1538" t="str">
            <v>白</v>
          </cell>
          <cell r="I1538" t="str">
            <v>エティエンヌ・ソゼ</v>
          </cell>
          <cell r="J1538" t="str">
            <v>コート・ド・ボーヌ</v>
          </cell>
          <cell r="K1538">
            <v>750</v>
          </cell>
          <cell r="L1538" t="str">
            <v>８７－８９点</v>
          </cell>
          <cell r="M1538">
            <v>36</v>
          </cell>
          <cell r="N1538">
            <v>132</v>
          </cell>
          <cell r="O1538">
            <v>350</v>
          </cell>
          <cell r="P1538">
            <v>5122.4080000000004</v>
          </cell>
          <cell r="Q1538">
            <v>93.75</v>
          </cell>
          <cell r="R1538">
            <v>5366.1580000000004</v>
          </cell>
          <cell r="S1538">
            <v>6553.1270588235302</v>
          </cell>
          <cell r="T1538">
            <v>13100</v>
          </cell>
          <cell r="U1538">
            <v>6199.6</v>
          </cell>
          <cell r="V1538">
            <v>7493.6470588235297</v>
          </cell>
          <cell r="W1538">
            <v>15000</v>
          </cell>
          <cell r="X1538">
            <v>16200</v>
          </cell>
        </row>
        <row r="1539">
          <cell r="B1539" t="str">
            <v>9S140216</v>
          </cell>
          <cell r="C1539" t="str">
            <v>完売</v>
          </cell>
          <cell r="D1539"/>
          <cell r="E1539">
            <v>0</v>
          </cell>
          <cell r="F1539" t="str">
            <v>ピュリニー・モンラッシェ</v>
          </cell>
          <cell r="G1539">
            <v>2016</v>
          </cell>
          <cell r="H1539" t="str">
            <v>白</v>
          </cell>
          <cell r="I1539" t="str">
            <v>エティエンヌ・ソゼ</v>
          </cell>
          <cell r="J1539" t="str">
            <v>コート・ド・ボーヌ</v>
          </cell>
          <cell r="K1539">
            <v>750</v>
          </cell>
          <cell r="L1539"/>
          <cell r="M1539">
            <v>67</v>
          </cell>
          <cell r="N1539">
            <v>132</v>
          </cell>
          <cell r="O1539">
            <v>350</v>
          </cell>
          <cell r="P1539">
            <v>9230.7759999999998</v>
          </cell>
          <cell r="Q1539">
            <v>93.75</v>
          </cell>
          <cell r="R1539">
            <v>9474.5259999999998</v>
          </cell>
          <cell r="S1539">
            <v>11386.501176470589</v>
          </cell>
          <cell r="T1539">
            <v>22800</v>
          </cell>
          <cell r="U1539">
            <v>8170</v>
          </cell>
          <cell r="V1539">
            <v>9811.7647058823532</v>
          </cell>
          <cell r="W1539">
            <v>19600</v>
          </cell>
          <cell r="X1539">
            <v>21200</v>
          </cell>
        </row>
        <row r="1540">
          <cell r="B1540" t="str">
            <v>9S140217</v>
          </cell>
          <cell r="C1540" t="str">
            <v>完売</v>
          </cell>
          <cell r="D1540"/>
          <cell r="E1540">
            <v>0</v>
          </cell>
          <cell r="F1540" t="str">
            <v>ピュリニー・モンラッシェ</v>
          </cell>
          <cell r="G1540">
            <v>2017</v>
          </cell>
          <cell r="H1540" t="str">
            <v>白</v>
          </cell>
          <cell r="I1540" t="str">
            <v>エティエンヌ・ソゼ</v>
          </cell>
          <cell r="J1540" t="str">
            <v>コート・ド・ボーヌ</v>
          </cell>
          <cell r="K1540">
            <v>750</v>
          </cell>
          <cell r="L1540"/>
          <cell r="M1540">
            <v>68</v>
          </cell>
          <cell r="N1540">
            <v>132</v>
          </cell>
          <cell r="O1540">
            <v>350</v>
          </cell>
          <cell r="P1540">
            <v>9363.3040000000001</v>
          </cell>
          <cell r="Q1540">
            <v>93.75</v>
          </cell>
          <cell r="R1540">
            <v>9607.0540000000001</v>
          </cell>
          <cell r="S1540">
            <v>11542.416470588236</v>
          </cell>
          <cell r="T1540">
            <v>23100</v>
          </cell>
          <cell r="U1540">
            <v>9351</v>
          </cell>
          <cell r="V1540">
            <v>11201.176470588236</v>
          </cell>
          <cell r="W1540">
            <v>22400</v>
          </cell>
          <cell r="X1540">
            <v>24700</v>
          </cell>
        </row>
        <row r="1541">
          <cell r="B1541" t="str">
            <v>9S141217</v>
          </cell>
          <cell r="C1541" t="str">
            <v>完売</v>
          </cell>
          <cell r="D1541"/>
          <cell r="E1541">
            <v>0</v>
          </cell>
          <cell r="F1541" t="str">
            <v>ピュリニー・モンラッシェ・アモー・ド・ブラニー</v>
          </cell>
          <cell r="G1541">
            <v>2017</v>
          </cell>
          <cell r="H1541" t="str">
            <v>白</v>
          </cell>
          <cell r="I1541" t="str">
            <v>エティエンヌ・ソゼ</v>
          </cell>
          <cell r="J1541" t="str">
            <v>コート・ド・ボーヌ 1級</v>
          </cell>
          <cell r="K1541">
            <v>750</v>
          </cell>
          <cell r="L1541"/>
          <cell r="M1541">
            <v>78.849999999999994</v>
          </cell>
          <cell r="N1541">
            <v>132</v>
          </cell>
          <cell r="O1541">
            <v>350</v>
          </cell>
          <cell r="P1541">
            <v>10801.2328</v>
          </cell>
          <cell r="Q1541">
            <v>93.75</v>
          </cell>
          <cell r="R1541">
            <v>11044.9828</v>
          </cell>
          <cell r="S1541">
            <v>13234.097411764706</v>
          </cell>
          <cell r="T1541">
            <v>26500</v>
          </cell>
          <cell r="U1541">
            <v>9585</v>
          </cell>
          <cell r="V1541">
            <v>11476.470588235294</v>
          </cell>
          <cell r="W1541">
            <v>23000</v>
          </cell>
          <cell r="X1541">
            <v>24200</v>
          </cell>
        </row>
        <row r="1542">
          <cell r="B1542" t="str">
            <v>9S140314</v>
          </cell>
          <cell r="C1542" t="str">
            <v>完売</v>
          </cell>
          <cell r="D1542"/>
          <cell r="E1542">
            <v>0</v>
          </cell>
          <cell r="F1542" t="str">
            <v>ピュリニー・モンラッシェ･シャン・カネ</v>
          </cell>
          <cell r="G1542">
            <v>2014</v>
          </cell>
          <cell r="H1542" t="str">
            <v>白</v>
          </cell>
          <cell r="I1542" t="str">
            <v>エティエンヌ・ソゼ</v>
          </cell>
          <cell r="J1542" t="str">
            <v>コート・ド・ボーヌ 1級</v>
          </cell>
          <cell r="K1542">
            <v>750</v>
          </cell>
          <cell r="L1542" t="str">
            <v>91-93点</v>
          </cell>
          <cell r="M1542">
            <v>140</v>
          </cell>
          <cell r="N1542">
            <v>132</v>
          </cell>
          <cell r="O1542">
            <v>350</v>
          </cell>
          <cell r="P1542">
            <v>18905.32</v>
          </cell>
          <cell r="Q1542">
            <v>93.75</v>
          </cell>
          <cell r="R1542">
            <v>19149.07</v>
          </cell>
          <cell r="S1542">
            <v>22768.317647058822</v>
          </cell>
          <cell r="T1542">
            <v>45500</v>
          </cell>
          <cell r="U1542">
            <v>18277.5</v>
          </cell>
          <cell r="V1542">
            <v>21702.941176470587</v>
          </cell>
          <cell r="W1542">
            <v>43400</v>
          </cell>
          <cell r="X1542">
            <v>42800</v>
          </cell>
        </row>
        <row r="1543">
          <cell r="B1543" t="str">
            <v>9S140316</v>
          </cell>
          <cell r="C1543" t="str">
            <v>完売</v>
          </cell>
          <cell r="D1543"/>
          <cell r="E1543">
            <v>0</v>
          </cell>
          <cell r="F1543" t="str">
            <v>ピュリニー・モンラッシェ･シャン・カネ</v>
          </cell>
          <cell r="G1543">
            <v>2016</v>
          </cell>
          <cell r="H1543" t="str">
            <v>白</v>
          </cell>
          <cell r="I1543" t="str">
            <v>エティエンヌ・ソゼ</v>
          </cell>
          <cell r="J1543" t="str">
            <v>コート・ド・ボーヌ 1級</v>
          </cell>
          <cell r="K1543">
            <v>750</v>
          </cell>
          <cell r="L1543"/>
          <cell r="M1543">
            <v>102</v>
          </cell>
          <cell r="N1543">
            <v>132</v>
          </cell>
          <cell r="O1543">
            <v>350</v>
          </cell>
          <cell r="P1543">
            <v>13869.255999999999</v>
          </cell>
          <cell r="Q1543">
            <v>93.75</v>
          </cell>
          <cell r="R1543">
            <v>14113.005999999999</v>
          </cell>
          <cell r="S1543">
            <v>16843.536470588235</v>
          </cell>
          <cell r="T1543">
            <v>33700</v>
          </cell>
          <cell r="U1543">
            <v>12749.83</v>
          </cell>
          <cell r="V1543">
            <v>15199.800000000001</v>
          </cell>
          <cell r="W1543">
            <v>30400</v>
          </cell>
          <cell r="X1543">
            <v>31000</v>
          </cell>
        </row>
        <row r="1544">
          <cell r="B1544" t="str">
            <v>9S140318</v>
          </cell>
          <cell r="C1544" t="str">
            <v>完売</v>
          </cell>
          <cell r="D1544"/>
          <cell r="E1544">
            <v>0</v>
          </cell>
          <cell r="F1544" t="str">
            <v>ピュリニー・モンラッシェ･シャン・カネ</v>
          </cell>
          <cell r="G1544">
            <v>2018</v>
          </cell>
          <cell r="H1544" t="str">
            <v>白</v>
          </cell>
          <cell r="I1544" t="str">
            <v>エティエンヌ・ソゼ</v>
          </cell>
          <cell r="J1544" t="str">
            <v>コート・ド・ボーヌ 1級</v>
          </cell>
          <cell r="K1544">
            <v>750</v>
          </cell>
          <cell r="L1544" t="str">
            <v/>
          </cell>
          <cell r="M1544">
            <v>109.68</v>
          </cell>
          <cell r="N1544">
            <v>132</v>
          </cell>
          <cell r="O1544">
            <v>350</v>
          </cell>
          <cell r="P1544">
            <v>14887.071040000001</v>
          </cell>
          <cell r="Q1544">
            <v>93.75</v>
          </cell>
          <cell r="R1544">
            <v>15130.821040000001</v>
          </cell>
          <cell r="S1544">
            <v>18040.965929411766</v>
          </cell>
          <cell r="T1544">
            <v>36100</v>
          </cell>
          <cell r="U1544">
            <v>14429.5</v>
          </cell>
          <cell r="V1544">
            <v>17175.882352941178</v>
          </cell>
          <cell r="W1544">
            <v>34400</v>
          </cell>
          <cell r="X1544">
            <v>37800</v>
          </cell>
        </row>
        <row r="1545">
          <cell r="B1545" t="str">
            <v>9S141616</v>
          </cell>
          <cell r="C1545" t="str">
            <v>完売</v>
          </cell>
          <cell r="D1545"/>
          <cell r="E1545">
            <v>0</v>
          </cell>
          <cell r="F1545" t="str">
            <v>ピュリニー・モンラッシェ･シャン・ガン</v>
          </cell>
          <cell r="G1545">
            <v>2016</v>
          </cell>
          <cell r="H1545" t="str">
            <v>白</v>
          </cell>
          <cell r="I1545" t="str">
            <v>エティエンヌ・ソゼ</v>
          </cell>
          <cell r="J1545" t="str">
            <v>コート・ド・ボーヌ 1級</v>
          </cell>
          <cell r="K1545">
            <v>750</v>
          </cell>
          <cell r="L1545"/>
          <cell r="M1545">
            <v>88.79</v>
          </cell>
          <cell r="N1545">
            <v>132</v>
          </cell>
          <cell r="O1545">
            <v>350</v>
          </cell>
          <cell r="P1545">
            <v>12118.56112</v>
          </cell>
          <cell r="Q1545">
            <v>93.75</v>
          </cell>
          <cell r="R1545">
            <v>12362.31112</v>
          </cell>
          <cell r="S1545">
            <v>14783.895435294118</v>
          </cell>
          <cell r="T1545">
            <v>29600</v>
          </cell>
          <cell r="U1545">
            <v>10987.66</v>
          </cell>
          <cell r="V1545">
            <v>13126.658823529411</v>
          </cell>
          <cell r="W1545">
            <v>26300</v>
          </cell>
          <cell r="X1545">
            <v>27000</v>
          </cell>
        </row>
        <row r="1546">
          <cell r="B1546" t="str">
            <v>9S140412</v>
          </cell>
          <cell r="C1546" t="str">
            <v>完売</v>
          </cell>
          <cell r="D1546"/>
          <cell r="E1546">
            <v>0</v>
          </cell>
          <cell r="F1546" t="str">
            <v>ピュリニー・モンラッシェ･フォラティエール</v>
          </cell>
          <cell r="G1546">
            <v>2012</v>
          </cell>
          <cell r="H1546" t="str">
            <v>白</v>
          </cell>
          <cell r="I1546" t="str">
            <v>エティエンヌ・ソゼ</v>
          </cell>
          <cell r="J1546" t="str">
            <v>コート・ド・ボーヌ 1級</v>
          </cell>
          <cell r="K1546">
            <v>750</v>
          </cell>
          <cell r="L1546"/>
          <cell r="M1546">
            <v>99</v>
          </cell>
          <cell r="N1546">
            <v>132</v>
          </cell>
          <cell r="O1546">
            <v>350</v>
          </cell>
          <cell r="P1546">
            <v>13471.672</v>
          </cell>
          <cell r="Q1546">
            <v>93.75</v>
          </cell>
          <cell r="R1546">
            <v>13715.422</v>
          </cell>
          <cell r="S1546">
            <v>16375.790588235295</v>
          </cell>
          <cell r="T1546">
            <v>32800</v>
          </cell>
          <cell r="U1546">
            <v>11008.4</v>
          </cell>
          <cell r="V1546">
            <v>13151.058823529411</v>
          </cell>
          <cell r="W1546">
            <v>26300</v>
          </cell>
          <cell r="X1546">
            <v>31600</v>
          </cell>
        </row>
        <row r="1547">
          <cell r="B1547" t="str">
            <v>9S141116</v>
          </cell>
          <cell r="C1547" t="str">
            <v>完売</v>
          </cell>
          <cell r="D1547"/>
          <cell r="E1547">
            <v>0</v>
          </cell>
          <cell r="F1547" t="str">
            <v>ピュリニー・モンラッシェ・ラ・ガレンヌ</v>
          </cell>
          <cell r="G1547">
            <v>2016</v>
          </cell>
          <cell r="H1547" t="str">
            <v>白</v>
          </cell>
          <cell r="I1547" t="str">
            <v>エティエンヌ・ソゼ</v>
          </cell>
          <cell r="J1547" t="str">
            <v>コート・ド・ボーヌ 1級</v>
          </cell>
          <cell r="K1547">
            <v>750</v>
          </cell>
          <cell r="L1547"/>
          <cell r="M1547">
            <v>88.79</v>
          </cell>
          <cell r="N1547">
            <v>132</v>
          </cell>
          <cell r="O1547">
            <v>350</v>
          </cell>
          <cell r="P1547">
            <v>12118.56112</v>
          </cell>
          <cell r="Q1547">
            <v>93.75</v>
          </cell>
          <cell r="R1547">
            <v>12362.31112</v>
          </cell>
          <cell r="S1547">
            <v>14783.895435294118</v>
          </cell>
          <cell r="T1547">
            <v>29600</v>
          </cell>
          <cell r="U1547">
            <v>10987.33</v>
          </cell>
          <cell r="V1547">
            <v>13126.270588235295</v>
          </cell>
          <cell r="W1547">
            <v>26300</v>
          </cell>
          <cell r="X1547">
            <v>27000</v>
          </cell>
        </row>
        <row r="1548">
          <cell r="B1548" t="str">
            <v>9S141412</v>
          </cell>
          <cell r="C1548" t="str">
            <v>完売</v>
          </cell>
          <cell r="D1548"/>
          <cell r="E1548">
            <v>0</v>
          </cell>
          <cell r="F1548" t="str">
            <v xml:space="preserve">ピュリニー・モンラッシェ・ラ・トリュフィエール </v>
          </cell>
          <cell r="G1548">
            <v>2012</v>
          </cell>
          <cell r="H1548" t="str">
            <v>白</v>
          </cell>
          <cell r="I1548" t="str">
            <v>エティエンヌ・ソゼ</v>
          </cell>
          <cell r="J1548" t="str">
            <v>コート・ド・ボーヌ 1級</v>
          </cell>
          <cell r="K1548">
            <v>750</v>
          </cell>
          <cell r="L1548"/>
          <cell r="M1548">
            <v>85</v>
          </cell>
          <cell r="N1548">
            <v>132</v>
          </cell>
          <cell r="O1548">
            <v>350</v>
          </cell>
          <cell r="P1548">
            <v>11616.28</v>
          </cell>
          <cell r="Q1548">
            <v>93.75</v>
          </cell>
          <cell r="R1548">
            <v>11860.03</v>
          </cell>
          <cell r="S1548">
            <v>14192.976470588237</v>
          </cell>
          <cell r="T1548">
            <v>28400</v>
          </cell>
          <cell r="U1548">
            <v>9954</v>
          </cell>
          <cell r="V1548">
            <v>11910.588235294117</v>
          </cell>
          <cell r="W1548">
            <v>23800</v>
          </cell>
          <cell r="X1548">
            <v>26100</v>
          </cell>
        </row>
        <row r="1549">
          <cell r="B1549" t="str">
            <v>9S140510</v>
          </cell>
          <cell r="C1549" t="str">
            <v>完売</v>
          </cell>
          <cell r="D1549"/>
          <cell r="E1549">
            <v>0</v>
          </cell>
          <cell r="F1549" t="str">
            <v>ピュリニー・モンラッシェ･レ・コンベット</v>
          </cell>
          <cell r="G1549">
            <v>2010</v>
          </cell>
          <cell r="H1549" t="str">
            <v>白</v>
          </cell>
          <cell r="I1549" t="str">
            <v>エティエンヌ・ソゼ</v>
          </cell>
          <cell r="J1549" t="str">
            <v>コート・ド・ボーヌ 1級</v>
          </cell>
          <cell r="K1549">
            <v>750</v>
          </cell>
          <cell r="L1549" t="str">
            <v>91-94点（ST)</v>
          </cell>
          <cell r="M1549">
            <v>143.52000000000001</v>
          </cell>
          <cell r="N1549">
            <v>132</v>
          </cell>
          <cell r="O1549">
            <v>350</v>
          </cell>
          <cell r="P1549">
            <v>19371.818560000003</v>
          </cell>
          <cell r="Q1549">
            <v>93.75</v>
          </cell>
          <cell r="R1549">
            <v>19615.568560000003</v>
          </cell>
          <cell r="S1549">
            <v>23317.139482352944</v>
          </cell>
          <cell r="T1549">
            <v>46600</v>
          </cell>
          <cell r="U1549">
            <v>18076</v>
          </cell>
          <cell r="V1549">
            <v>21465.882352941178</v>
          </cell>
          <cell r="W1549">
            <v>42900</v>
          </cell>
          <cell r="X1549">
            <v>42800</v>
          </cell>
        </row>
        <row r="1550">
          <cell r="B1550" t="str">
            <v>9S140513</v>
          </cell>
          <cell r="C1550" t="str">
            <v>完売</v>
          </cell>
          <cell r="D1550"/>
          <cell r="E1550">
            <v>0</v>
          </cell>
          <cell r="F1550" t="str">
            <v>ピュリニー・モンラッシェ･レ・コンベット</v>
          </cell>
          <cell r="G1550">
            <v>2013</v>
          </cell>
          <cell r="H1550" t="str">
            <v>白</v>
          </cell>
          <cell r="I1550" t="str">
            <v>エティエンヌ・ソゼ</v>
          </cell>
          <cell r="J1550" t="str">
            <v>コート・ド・ボーヌ 1級</v>
          </cell>
          <cell r="K1550">
            <v>750</v>
          </cell>
          <cell r="L1550"/>
          <cell r="M1550">
            <v>120</v>
          </cell>
          <cell r="N1550">
            <v>132</v>
          </cell>
          <cell r="O1550">
            <v>350</v>
          </cell>
          <cell r="P1550">
            <v>16254.76</v>
          </cell>
          <cell r="Q1550">
            <v>93.75</v>
          </cell>
          <cell r="R1550">
            <v>16498.510000000002</v>
          </cell>
          <cell r="S1550">
            <v>19650.011764705887</v>
          </cell>
          <cell r="T1550">
            <v>39300</v>
          </cell>
          <cell r="U1550">
            <v>36631</v>
          </cell>
          <cell r="V1550">
            <v>43295.294117647063</v>
          </cell>
          <cell r="W1550">
            <v>86600</v>
          </cell>
          <cell r="X1550">
            <v>40000</v>
          </cell>
        </row>
        <row r="1551">
          <cell r="B1551" t="str">
            <v>9S140518</v>
          </cell>
          <cell r="C1551" t="str">
            <v>完売</v>
          </cell>
          <cell r="D1551"/>
          <cell r="E1551">
            <v>0</v>
          </cell>
          <cell r="F1551" t="str">
            <v>ピュリニー・モンラッシェ･レ・コンベット</v>
          </cell>
          <cell r="G1551">
            <v>2018</v>
          </cell>
          <cell r="H1551" t="str">
            <v>白</v>
          </cell>
          <cell r="I1551" t="str">
            <v>エティエンヌ・ソゼ</v>
          </cell>
          <cell r="J1551" t="str">
            <v>コート・ド・ボーヌ 1級</v>
          </cell>
          <cell r="K1551">
            <v>750</v>
          </cell>
          <cell r="L1551" t="str">
            <v/>
          </cell>
          <cell r="M1551">
            <v>118.89</v>
          </cell>
          <cell r="N1551">
            <v>132</v>
          </cell>
          <cell r="O1551">
            <v>350</v>
          </cell>
          <cell r="P1551">
            <v>16107.653919999999</v>
          </cell>
          <cell r="Q1551">
            <v>93.75</v>
          </cell>
          <cell r="R1551">
            <v>16351.403919999999</v>
          </cell>
          <cell r="S1551">
            <v>19476.945788235294</v>
          </cell>
          <cell r="T1551">
            <v>39000</v>
          </cell>
          <cell r="U1551">
            <v>15595.16</v>
          </cell>
          <cell r="V1551">
            <v>18547.24705882353</v>
          </cell>
          <cell r="W1551">
            <v>37100</v>
          </cell>
          <cell r="X1551">
            <v>40800</v>
          </cell>
        </row>
        <row r="1552">
          <cell r="B1552" t="str">
            <v>9S140616</v>
          </cell>
          <cell r="C1552" t="str">
            <v>完売</v>
          </cell>
          <cell r="D1552"/>
          <cell r="E1552">
            <v>0</v>
          </cell>
          <cell r="F1552" t="str">
            <v>ピュリニー・モンラッシェ･レ・ペリエール</v>
          </cell>
          <cell r="G1552">
            <v>2016</v>
          </cell>
          <cell r="H1552" t="str">
            <v>白</v>
          </cell>
          <cell r="I1552" t="str">
            <v>エティエンヌ・ソゼ</v>
          </cell>
          <cell r="J1552" t="str">
            <v>コート・ド・ボーヌ 1級</v>
          </cell>
          <cell r="K1552">
            <v>750</v>
          </cell>
          <cell r="L1552"/>
          <cell r="M1552">
            <v>104</v>
          </cell>
          <cell r="N1552">
            <v>132</v>
          </cell>
          <cell r="O1552">
            <v>350</v>
          </cell>
          <cell r="P1552">
            <v>14134.312</v>
          </cell>
          <cell r="Q1552">
            <v>93.75</v>
          </cell>
          <cell r="R1552">
            <v>14378.062</v>
          </cell>
          <cell r="S1552">
            <v>17155.367058823529</v>
          </cell>
          <cell r="T1552">
            <v>34300</v>
          </cell>
          <cell r="U1552">
            <v>12588</v>
          </cell>
          <cell r="V1552">
            <v>15009.411764705883</v>
          </cell>
          <cell r="W1552">
            <v>30000</v>
          </cell>
          <cell r="X1552">
            <v>31800</v>
          </cell>
        </row>
        <row r="1553">
          <cell r="B1553" t="str">
            <v>9S140716</v>
          </cell>
          <cell r="C1553" t="str">
            <v>完売</v>
          </cell>
          <cell r="D1553"/>
          <cell r="E1553">
            <v>0</v>
          </cell>
          <cell r="F1553" t="str">
            <v>ピュリニー・モンラッシェ･レ・ルフェール</v>
          </cell>
          <cell r="G1553">
            <v>2016</v>
          </cell>
          <cell r="H1553" t="str">
            <v>白</v>
          </cell>
          <cell r="I1553" t="str">
            <v>エティエンヌ・ソゼ</v>
          </cell>
          <cell r="J1553" t="str">
            <v>コート・ド・ボーヌ 1級</v>
          </cell>
          <cell r="K1553">
            <v>750</v>
          </cell>
          <cell r="L1553"/>
          <cell r="M1553">
            <v>96</v>
          </cell>
          <cell r="N1553">
            <v>132</v>
          </cell>
          <cell r="O1553">
            <v>350</v>
          </cell>
          <cell r="P1553">
            <v>13074.088</v>
          </cell>
          <cell r="Q1553">
            <v>93.75</v>
          </cell>
          <cell r="R1553">
            <v>13317.838</v>
          </cell>
          <cell r="S1553">
            <v>15908.044705882354</v>
          </cell>
          <cell r="T1553">
            <v>31800</v>
          </cell>
          <cell r="U1553">
            <v>12160.33</v>
          </cell>
          <cell r="V1553">
            <v>14506.270588235295</v>
          </cell>
          <cell r="W1553">
            <v>29000</v>
          </cell>
          <cell r="X1553">
            <v>31000</v>
          </cell>
        </row>
        <row r="1554">
          <cell r="B1554" t="str">
            <v>9S140012</v>
          </cell>
          <cell r="C1554" t="str">
            <v>完売</v>
          </cell>
          <cell r="D1554"/>
          <cell r="E1554">
            <v>0</v>
          </cell>
          <cell r="F1554" t="str">
            <v>ブルゴーニュ・ブラン</v>
          </cell>
          <cell r="G1554">
            <v>2012</v>
          </cell>
          <cell r="H1554" t="str">
            <v>白</v>
          </cell>
          <cell r="I1554" t="str">
            <v>エティエンヌ・ソゼ</v>
          </cell>
          <cell r="J1554" t="str">
            <v>AOC ブルゴーニュ</v>
          </cell>
          <cell r="K1554">
            <v>750</v>
          </cell>
          <cell r="L1554" t="str">
            <v>84-86点</v>
          </cell>
          <cell r="M1554">
            <v>21.7</v>
          </cell>
          <cell r="N1554">
            <v>132</v>
          </cell>
          <cell r="O1554">
            <v>350</v>
          </cell>
          <cell r="P1554">
            <v>3227.2575999999999</v>
          </cell>
          <cell r="Q1554">
            <v>93.75</v>
          </cell>
          <cell r="R1554">
            <v>3471.0075999999999</v>
          </cell>
          <cell r="S1554">
            <v>4323.5383529411765</v>
          </cell>
          <cell r="T1554">
            <v>8600</v>
          </cell>
          <cell r="U1554">
            <v>3477.16</v>
          </cell>
          <cell r="V1554">
            <v>4290.7764705882346</v>
          </cell>
          <cell r="W1554">
            <v>8600</v>
          </cell>
          <cell r="X1554">
            <v>8200</v>
          </cell>
        </row>
        <row r="1555">
          <cell r="B1555" t="str">
            <v>9S140014</v>
          </cell>
          <cell r="C1555" t="str">
            <v>完売</v>
          </cell>
          <cell r="D1555"/>
          <cell r="E1555">
            <v>0</v>
          </cell>
          <cell r="F1555" t="str">
            <v>ブルゴーニュ・ブラン</v>
          </cell>
          <cell r="G1555">
            <v>2014</v>
          </cell>
          <cell r="H1555" t="str">
            <v>白</v>
          </cell>
          <cell r="I1555" t="str">
            <v>エティエンヌ・ソゼ</v>
          </cell>
          <cell r="J1555" t="str">
            <v>AOC ブルゴーニュ</v>
          </cell>
          <cell r="K1555">
            <v>750</v>
          </cell>
          <cell r="L1555"/>
          <cell r="M1555">
            <v>23.4</v>
          </cell>
          <cell r="N1555">
            <v>132</v>
          </cell>
          <cell r="O1555">
            <v>350</v>
          </cell>
          <cell r="P1555">
            <v>3452.5551999999998</v>
          </cell>
          <cell r="Q1555">
            <v>93.75</v>
          </cell>
          <cell r="R1555">
            <v>3696.3051999999998</v>
          </cell>
          <cell r="S1555">
            <v>4588.5943529411761</v>
          </cell>
          <cell r="T1555">
            <v>9200</v>
          </cell>
          <cell r="U1555">
            <v>3351.16</v>
          </cell>
          <cell r="V1555">
            <v>4142.5411764705877</v>
          </cell>
          <cell r="W1555">
            <v>8300</v>
          </cell>
          <cell r="X1555">
            <v>8800</v>
          </cell>
        </row>
        <row r="1556">
          <cell r="B1556" t="str">
            <v>9S140015</v>
          </cell>
          <cell r="C1556" t="str">
            <v>完売</v>
          </cell>
          <cell r="D1556"/>
          <cell r="E1556">
            <v>0</v>
          </cell>
          <cell r="F1556" t="str">
            <v>ブルゴーニュ・ブラン</v>
          </cell>
          <cell r="G1556">
            <v>2015</v>
          </cell>
          <cell r="H1556" t="str">
            <v>白</v>
          </cell>
          <cell r="I1556" t="str">
            <v>エティエンヌ・ソゼ</v>
          </cell>
          <cell r="J1556" t="str">
            <v>AOC ブルゴーニュ</v>
          </cell>
          <cell r="K1556">
            <v>750</v>
          </cell>
          <cell r="L1556"/>
          <cell r="M1556">
            <v>25.6</v>
          </cell>
          <cell r="N1556">
            <v>132</v>
          </cell>
          <cell r="O1556">
            <v>350</v>
          </cell>
          <cell r="P1556">
            <v>3744.1168000000002</v>
          </cell>
          <cell r="Q1556">
            <v>93.75</v>
          </cell>
          <cell r="R1556">
            <v>3987.8668000000002</v>
          </cell>
          <cell r="S1556">
            <v>4931.6080000000002</v>
          </cell>
          <cell r="T1556">
            <v>9900</v>
          </cell>
          <cell r="U1556">
            <v>3882.75</v>
          </cell>
          <cell r="V1556">
            <v>4767.9411764705883</v>
          </cell>
          <cell r="W1556">
            <v>9500</v>
          </cell>
          <cell r="X1556">
            <v>9600</v>
          </cell>
        </row>
        <row r="1557">
          <cell r="B1557" t="str">
            <v>9S140017</v>
          </cell>
          <cell r="C1557">
            <v>6</v>
          </cell>
          <cell r="D1557"/>
          <cell r="E1557">
            <v>6</v>
          </cell>
          <cell r="F1557" t="str">
            <v>ブルゴーニュ・ブラン</v>
          </cell>
          <cell r="G1557">
            <v>2017</v>
          </cell>
          <cell r="H1557" t="str">
            <v>白</v>
          </cell>
          <cell r="I1557" t="str">
            <v>エティエンヌ・ソゼ</v>
          </cell>
          <cell r="J1557" t="str">
            <v>AOC ブルゴーニュ</v>
          </cell>
          <cell r="K1557">
            <v>750</v>
          </cell>
          <cell r="L1557" t="str">
            <v/>
          </cell>
          <cell r="M1557">
            <v>23.9</v>
          </cell>
          <cell r="N1557">
            <v>132</v>
          </cell>
          <cell r="O1557">
            <v>350</v>
          </cell>
          <cell r="P1557">
            <v>3518.8191999999999</v>
          </cell>
          <cell r="Q1557">
            <v>93.75</v>
          </cell>
          <cell r="R1557">
            <v>3762.5691999999999</v>
          </cell>
          <cell r="S1557">
            <v>4666.5519999999997</v>
          </cell>
          <cell r="T1557">
            <v>9300</v>
          </cell>
          <cell r="U1557">
            <v>3752.5</v>
          </cell>
          <cell r="V1557">
            <v>4614.7058823529414</v>
          </cell>
          <cell r="W1557">
            <v>9200</v>
          </cell>
          <cell r="X1557">
            <v>10000</v>
          </cell>
        </row>
        <row r="1558">
          <cell r="B1558" t="str">
            <v>9S141013</v>
          </cell>
          <cell r="C1558" t="str">
            <v>完売</v>
          </cell>
          <cell r="D1558"/>
          <cell r="E1558">
            <v>0</v>
          </cell>
          <cell r="F1558" t="str">
            <v>モンラッシェ</v>
          </cell>
          <cell r="G1558">
            <v>2013</v>
          </cell>
          <cell r="H1558" t="str">
            <v>白</v>
          </cell>
          <cell r="I1558" t="str">
            <v>エティエンヌ・ソゼ</v>
          </cell>
          <cell r="J1558" t="str">
            <v>コート・ド・ボーヌ 特級</v>
          </cell>
          <cell r="K1558">
            <v>750</v>
          </cell>
          <cell r="L1558"/>
          <cell r="M1558">
            <v>495</v>
          </cell>
          <cell r="N1558">
            <v>132</v>
          </cell>
          <cell r="O1558">
            <v>350</v>
          </cell>
          <cell r="P1558">
            <v>65952.759999999995</v>
          </cell>
          <cell r="Q1558">
            <v>93.75</v>
          </cell>
          <cell r="R1558">
            <v>66196.509999999995</v>
          </cell>
          <cell r="S1558">
            <v>78118.24705882353</v>
          </cell>
          <cell r="T1558">
            <v>156200</v>
          </cell>
          <cell r="U1558">
            <v>79945</v>
          </cell>
          <cell r="V1558">
            <v>94252.941176470587</v>
          </cell>
          <cell r="W1558">
            <v>188500</v>
          </cell>
          <cell r="X1558">
            <v>180800</v>
          </cell>
        </row>
        <row r="1559">
          <cell r="B1559" t="str">
            <v>9S150611</v>
          </cell>
          <cell r="C1559" t="str">
            <v>完売</v>
          </cell>
          <cell r="D1559"/>
          <cell r="E1559">
            <v>0</v>
          </cell>
          <cell r="F1559" t="str">
            <v>ヴォーヌ・ロマネ</v>
          </cell>
          <cell r="G1559">
            <v>2011</v>
          </cell>
          <cell r="H1559" t="str">
            <v>赤</v>
          </cell>
          <cell r="I1559" t="str">
            <v>エマニュエル・ルジェ</v>
          </cell>
          <cell r="J1559" t="str">
            <v>コート・ド・ニュイ</v>
          </cell>
          <cell r="K1559">
            <v>750</v>
          </cell>
          <cell r="L1559"/>
          <cell r="M1559">
            <v>116</v>
          </cell>
          <cell r="N1559">
            <v>132</v>
          </cell>
          <cell r="O1559">
            <v>350</v>
          </cell>
          <cell r="P1559">
            <v>15724.647999999999</v>
          </cell>
          <cell r="Q1559">
            <v>93.75</v>
          </cell>
          <cell r="R1559">
            <v>15968.397999999999</v>
          </cell>
          <cell r="S1559">
            <v>19026.350588235295</v>
          </cell>
          <cell r="T1559">
            <v>38100</v>
          </cell>
          <cell r="U1559">
            <v>13989</v>
          </cell>
          <cell r="V1559">
            <v>16657.647058823532</v>
          </cell>
          <cell r="W1559">
            <v>33300</v>
          </cell>
          <cell r="X1559">
            <v>37000</v>
          </cell>
        </row>
        <row r="1560">
          <cell r="B1560" t="str">
            <v>9S150509</v>
          </cell>
          <cell r="C1560" t="str">
            <v>完売</v>
          </cell>
          <cell r="D1560"/>
          <cell r="E1560">
            <v>0</v>
          </cell>
          <cell r="F1560" t="str">
            <v>ヴォーヌ・ロマネ･クロ・パラントゥ</v>
          </cell>
          <cell r="G1560">
            <v>2009</v>
          </cell>
          <cell r="H1560" t="str">
            <v>赤</v>
          </cell>
          <cell r="I1560" t="str">
            <v>エマニュエル・ルジェ</v>
          </cell>
          <cell r="J1560" t="str">
            <v>コート・ド・ニュイ 1級</v>
          </cell>
          <cell r="K1560">
            <v>750</v>
          </cell>
          <cell r="L1560"/>
          <cell r="M1560">
            <v>632.5</v>
          </cell>
          <cell r="N1560">
            <v>132</v>
          </cell>
          <cell r="O1560">
            <v>350</v>
          </cell>
          <cell r="P1560">
            <v>84175.360000000001</v>
          </cell>
          <cell r="Q1560">
            <v>93.75</v>
          </cell>
          <cell r="R1560">
            <v>84419.11</v>
          </cell>
          <cell r="S1560">
            <v>99556.6</v>
          </cell>
          <cell r="T1560">
            <v>199100</v>
          </cell>
          <cell r="U1560">
            <v>126952</v>
          </cell>
          <cell r="V1560">
            <v>149555.29411764705</v>
          </cell>
          <cell r="W1560">
            <v>299100</v>
          </cell>
          <cell r="X1560">
            <v>171700</v>
          </cell>
        </row>
        <row r="1561">
          <cell r="B1561" t="str">
            <v>9S150212</v>
          </cell>
          <cell r="C1561" t="str">
            <v>完売</v>
          </cell>
          <cell r="D1561"/>
          <cell r="E1561">
            <v>0</v>
          </cell>
          <cell r="F1561" t="str">
            <v>ヴォーヌ・ロマネ･レ・ボーモン</v>
          </cell>
          <cell r="G1561">
            <v>2012</v>
          </cell>
          <cell r="H1561" t="str">
            <v>赤</v>
          </cell>
          <cell r="I1561" t="str">
            <v>エマニュエル・ルジェ</v>
          </cell>
          <cell r="J1561" t="str">
            <v>コート・ド・ニュイ 1級</v>
          </cell>
          <cell r="K1561">
            <v>750</v>
          </cell>
          <cell r="L1561"/>
          <cell r="M1561">
            <v>300</v>
          </cell>
          <cell r="N1561">
            <v>132</v>
          </cell>
          <cell r="O1561">
            <v>350</v>
          </cell>
          <cell r="P1561">
            <v>40109.800000000003</v>
          </cell>
          <cell r="Q1561">
            <v>93.75</v>
          </cell>
          <cell r="R1561">
            <v>40353.550000000003</v>
          </cell>
          <cell r="S1561">
            <v>47714.764705882357</v>
          </cell>
          <cell r="T1561">
            <v>95400</v>
          </cell>
          <cell r="U1561">
            <v>31582</v>
          </cell>
          <cell r="V1561">
            <v>37355.294117647063</v>
          </cell>
          <cell r="W1561">
            <v>74700</v>
          </cell>
          <cell r="X1561">
            <v>92100</v>
          </cell>
        </row>
        <row r="1562">
          <cell r="B1562" t="str">
            <v>9S150308</v>
          </cell>
          <cell r="C1562" t="str">
            <v>完売</v>
          </cell>
          <cell r="D1562"/>
          <cell r="E1562">
            <v>0</v>
          </cell>
          <cell r="F1562" t="str">
            <v>エシェゾー</v>
          </cell>
          <cell r="G1562">
            <v>2008</v>
          </cell>
          <cell r="H1562" t="str">
            <v>赤</v>
          </cell>
          <cell r="I1562" t="str">
            <v>エマニュエル・ルジェ</v>
          </cell>
          <cell r="J1562" t="str">
            <v>コート・ド・ニュイ 特級</v>
          </cell>
          <cell r="K1562">
            <v>750</v>
          </cell>
          <cell r="L1562"/>
          <cell r="M1562">
            <v>170</v>
          </cell>
          <cell r="N1562">
            <v>132</v>
          </cell>
          <cell r="O1562">
            <v>350</v>
          </cell>
          <cell r="P1562">
            <v>22881.16</v>
          </cell>
          <cell r="Q1562">
            <v>93.75</v>
          </cell>
          <cell r="R1562">
            <v>23124.91</v>
          </cell>
          <cell r="S1562">
            <v>27445.776470588236</v>
          </cell>
          <cell r="T1562">
            <v>54900</v>
          </cell>
          <cell r="U1562">
            <v>0</v>
          </cell>
          <cell r="V1562">
            <v>200</v>
          </cell>
          <cell r="W1562">
            <v>400</v>
          </cell>
          <cell r="X1562">
            <v>40000</v>
          </cell>
        </row>
        <row r="1563">
          <cell r="B1563" t="str">
            <v>9S151217</v>
          </cell>
          <cell r="C1563">
            <v>21</v>
          </cell>
          <cell r="D1563" t="str">
            <v>NEW</v>
          </cell>
          <cell r="E1563">
            <v>21</v>
          </cell>
          <cell r="F1563" t="str">
            <v>オート・コート・ド・ボーヌ・ブラン</v>
          </cell>
          <cell r="G1563">
            <v>2017</v>
          </cell>
          <cell r="H1563" t="str">
            <v>白</v>
          </cell>
          <cell r="I1563" t="str">
            <v>エマニュエル・ルジェ</v>
          </cell>
          <cell r="J1563" t="str">
            <v>コート・ド・ボーヌ</v>
          </cell>
          <cell r="K1563">
            <v>750</v>
          </cell>
          <cell r="L1563" t="str">
            <v xml:space="preserve">    </v>
          </cell>
          <cell r="M1563">
            <v>39.25</v>
          </cell>
          <cell r="N1563">
            <v>132</v>
          </cell>
          <cell r="O1563">
            <v>350</v>
          </cell>
          <cell r="P1563">
            <v>5553.1239999999998</v>
          </cell>
          <cell r="Q1563">
            <v>93.75</v>
          </cell>
          <cell r="R1563">
            <v>5796.8739999999998</v>
          </cell>
          <cell r="S1563">
            <v>7059.8517647058825</v>
          </cell>
          <cell r="T1563">
            <v>14100</v>
          </cell>
          <cell r="U1563">
            <v>5781.38</v>
          </cell>
          <cell r="V1563">
            <v>7001.623529411765</v>
          </cell>
          <cell r="W1563">
            <v>14000</v>
          </cell>
          <cell r="X1563">
            <v>15000</v>
          </cell>
        </row>
        <row r="1564">
          <cell r="B1564" t="str">
            <v>9S150111</v>
          </cell>
          <cell r="C1564" t="str">
            <v>完売</v>
          </cell>
          <cell r="D1564"/>
          <cell r="E1564">
            <v>0</v>
          </cell>
          <cell r="F1564" t="str">
            <v>ニュイ・サン・ジョルジュ</v>
          </cell>
          <cell r="G1564">
            <v>2011</v>
          </cell>
          <cell r="H1564" t="str">
            <v>赤</v>
          </cell>
          <cell r="I1564" t="str">
            <v>エマニュエル・ルジェ</v>
          </cell>
          <cell r="J1564" t="str">
            <v>コート・ド・ニュイ</v>
          </cell>
          <cell r="K1564">
            <v>750</v>
          </cell>
          <cell r="L1564"/>
          <cell r="M1564">
            <v>82</v>
          </cell>
          <cell r="N1564">
            <v>132</v>
          </cell>
          <cell r="O1564">
            <v>350</v>
          </cell>
          <cell r="P1564">
            <v>11218.696</v>
          </cell>
          <cell r="Q1564">
            <v>93.75</v>
          </cell>
          <cell r="R1564">
            <v>11462.446</v>
          </cell>
          <cell r="S1564">
            <v>13725.230588235294</v>
          </cell>
          <cell r="T1564">
            <v>27500</v>
          </cell>
          <cell r="U1564">
            <v>9652.66</v>
          </cell>
          <cell r="V1564">
            <v>11556.070588235294</v>
          </cell>
          <cell r="W1564">
            <v>23100</v>
          </cell>
          <cell r="X1564">
            <v>24900</v>
          </cell>
        </row>
        <row r="1565">
          <cell r="B1565" t="str">
            <v>9S150807</v>
          </cell>
          <cell r="C1565" t="str">
            <v>完売</v>
          </cell>
          <cell r="D1565"/>
          <cell r="E1565">
            <v>0</v>
          </cell>
          <cell r="F1565" t="str">
            <v>ブルゴーニュ・アリゴテ</v>
          </cell>
          <cell r="G1565">
            <v>2007</v>
          </cell>
          <cell r="H1565" t="str">
            <v>白</v>
          </cell>
          <cell r="I1565" t="str">
            <v>エマニュエル・ルジェ</v>
          </cell>
          <cell r="J1565" t="str">
            <v>AOC ブルゴーニュ</v>
          </cell>
          <cell r="K1565">
            <v>750</v>
          </cell>
          <cell r="L1565"/>
          <cell r="M1565">
            <v>15</v>
          </cell>
          <cell r="N1565">
            <v>132</v>
          </cell>
          <cell r="O1565">
            <v>350</v>
          </cell>
          <cell r="P1565">
            <v>2339.3200000000002</v>
          </cell>
          <cell r="Q1565">
            <v>93.75</v>
          </cell>
          <cell r="R1565">
            <v>2583.0700000000002</v>
          </cell>
          <cell r="S1565">
            <v>3278.9058823529413</v>
          </cell>
          <cell r="T1565">
            <v>6600</v>
          </cell>
          <cell r="U1565">
            <v>0</v>
          </cell>
          <cell r="V1565">
            <v>200</v>
          </cell>
          <cell r="W1565">
            <v>400</v>
          </cell>
          <cell r="X1565">
            <v>3900</v>
          </cell>
        </row>
        <row r="1566">
          <cell r="B1566" t="str">
            <v>9S885087</v>
          </cell>
          <cell r="C1566" t="str">
            <v>完売</v>
          </cell>
          <cell r="D1566"/>
          <cell r="E1566">
            <v>0</v>
          </cell>
          <cell r="F1566" t="str">
            <v>コルトン・キュヴェ・シャルロット・デュメ</v>
          </cell>
          <cell r="G1566">
            <v>1987</v>
          </cell>
          <cell r="H1566" t="str">
            <v>赤</v>
          </cell>
          <cell r="I1566" t="str">
            <v>オスピス・ド・ボーヌ</v>
          </cell>
          <cell r="J1566" t="str">
            <v>コート・ド・ボーヌ 特級</v>
          </cell>
          <cell r="K1566">
            <v>750</v>
          </cell>
          <cell r="L1566"/>
          <cell r="M1566">
            <v>60</v>
          </cell>
          <cell r="N1566">
            <v>132</v>
          </cell>
          <cell r="O1566">
            <v>350</v>
          </cell>
          <cell r="P1566">
            <v>8303.08</v>
          </cell>
          <cell r="Q1566">
            <v>93.75</v>
          </cell>
          <cell r="R1566">
            <v>8546.83</v>
          </cell>
          <cell r="S1566">
            <v>10295.094117647059</v>
          </cell>
          <cell r="T1566">
            <v>20600</v>
          </cell>
          <cell r="U1566">
            <v>6670.33</v>
          </cell>
          <cell r="V1566">
            <v>8047.4470588235299</v>
          </cell>
          <cell r="W1566">
            <v>16100</v>
          </cell>
          <cell r="X1566">
            <v>17900</v>
          </cell>
        </row>
        <row r="1567">
          <cell r="B1567" t="str">
            <v>9S003217</v>
          </cell>
          <cell r="C1567">
            <v>6</v>
          </cell>
          <cell r="D1567" t="str">
            <v>NEW</v>
          </cell>
          <cell r="E1567">
            <v>6</v>
          </cell>
          <cell r="F1567" t="str">
            <v xml:space="preserve">シャンボール・ミュジニー・ラヴロット </v>
          </cell>
          <cell r="G1567">
            <v>2017</v>
          </cell>
          <cell r="H1567" t="str">
            <v>赤</v>
          </cell>
          <cell r="I1567" t="str">
            <v>オリヴィエ・バーンスタイン</v>
          </cell>
          <cell r="J1567" t="str">
            <v/>
          </cell>
          <cell r="K1567">
            <v>750</v>
          </cell>
          <cell r="L1567" t="str">
            <v xml:space="preserve">    </v>
          </cell>
          <cell r="M1567">
            <v>144</v>
          </cell>
          <cell r="N1567">
            <v>132</v>
          </cell>
          <cell r="O1567">
            <v>350</v>
          </cell>
          <cell r="P1567">
            <v>19435.432000000001</v>
          </cell>
          <cell r="Q1567">
            <v>93.75</v>
          </cell>
          <cell r="R1567">
            <v>19679.182000000001</v>
          </cell>
          <cell r="S1567">
            <v>23391.978823529415</v>
          </cell>
          <cell r="T1567">
            <v>46800</v>
          </cell>
          <cell r="U1567">
            <v>19518.830000000002</v>
          </cell>
          <cell r="V1567">
            <v>23163.329411764709</v>
          </cell>
          <cell r="W1567">
            <v>46300</v>
          </cell>
          <cell r="X1567">
            <v>48500</v>
          </cell>
        </row>
        <row r="1568">
          <cell r="B1568" t="str">
            <v>9S003016</v>
          </cell>
          <cell r="C1568" t="str">
            <v>完売</v>
          </cell>
          <cell r="D1568"/>
          <cell r="E1568">
            <v>2</v>
          </cell>
          <cell r="F1568" t="str">
            <v>ジュヴレ・シャンベルタン</v>
          </cell>
          <cell r="G1568">
            <v>2016</v>
          </cell>
          <cell r="H1568" t="str">
            <v>赤</v>
          </cell>
          <cell r="I1568" t="str">
            <v>オリヴィエ・バーンスタイン</v>
          </cell>
          <cell r="J1568" t="str">
            <v>コート・ド・ニュイ</v>
          </cell>
          <cell r="K1568">
            <v>750</v>
          </cell>
          <cell r="L1568" t="str">
            <v/>
          </cell>
          <cell r="M1568">
            <v>82.2</v>
          </cell>
          <cell r="N1568">
            <v>132</v>
          </cell>
          <cell r="O1568">
            <v>350</v>
          </cell>
          <cell r="P1568">
            <v>11245.2016</v>
          </cell>
          <cell r="Q1568">
            <v>93.75</v>
          </cell>
          <cell r="R1568">
            <v>11488.9516</v>
          </cell>
          <cell r="S1568">
            <v>13756.413647058824</v>
          </cell>
          <cell r="T1568">
            <v>27500</v>
          </cell>
          <cell r="U1568">
            <v>11046.5</v>
          </cell>
          <cell r="V1568">
            <v>13195.882352941177</v>
          </cell>
          <cell r="W1568">
            <v>26400</v>
          </cell>
          <cell r="X1568">
            <v>26300</v>
          </cell>
        </row>
        <row r="1569">
          <cell r="B1569" t="str">
            <v>9S003116</v>
          </cell>
          <cell r="C1569">
            <v>35</v>
          </cell>
          <cell r="D1569" t="str">
            <v>NEW</v>
          </cell>
          <cell r="E1569">
            <v>38</v>
          </cell>
          <cell r="F1569" t="str">
            <v>ジュヴレ・シャンベルタン･レ・シャポー</v>
          </cell>
          <cell r="G1569">
            <v>2016</v>
          </cell>
          <cell r="H1569" t="str">
            <v>赤</v>
          </cell>
          <cell r="I1569" t="str">
            <v>オリヴィエ・バーンスタイン</v>
          </cell>
          <cell r="J1569" t="str">
            <v>コート・ド・ニュイ 1級</v>
          </cell>
          <cell r="K1569">
            <v>750</v>
          </cell>
          <cell r="L1569" t="str">
            <v xml:space="preserve">    </v>
          </cell>
          <cell r="M1569">
            <v>168</v>
          </cell>
          <cell r="N1569">
            <v>132</v>
          </cell>
          <cell r="O1569">
            <v>350</v>
          </cell>
          <cell r="P1569">
            <v>22616.103999999999</v>
          </cell>
          <cell r="Q1569">
            <v>93.75</v>
          </cell>
          <cell r="R1569">
            <v>22859.853999999999</v>
          </cell>
          <cell r="S1569">
            <v>27133.945882352942</v>
          </cell>
          <cell r="T1569">
            <v>54300</v>
          </cell>
          <cell r="U1569">
            <v>22562.86</v>
          </cell>
          <cell r="V1569">
            <v>26744.54117647059</v>
          </cell>
          <cell r="W1569">
            <v>53500</v>
          </cell>
          <cell r="X1569">
            <v>56200</v>
          </cell>
        </row>
        <row r="1570">
          <cell r="B1570" t="str">
            <v>9S003312</v>
          </cell>
          <cell r="C1570">
            <v>2</v>
          </cell>
          <cell r="D1570" t="str">
            <v>NEW</v>
          </cell>
          <cell r="E1570">
            <v>2</v>
          </cell>
          <cell r="F1570" t="str">
            <v>クロ・ド・ヴージョ</v>
          </cell>
          <cell r="G1570">
            <v>2012</v>
          </cell>
          <cell r="H1570" t="str">
            <v>赤</v>
          </cell>
          <cell r="I1570" t="str">
            <v>オリヴィエ・バーンスタイン</v>
          </cell>
          <cell r="J1570" t="str">
            <v/>
          </cell>
          <cell r="K1570">
            <v>750</v>
          </cell>
          <cell r="L1570" t="str">
            <v xml:space="preserve">WA91-93    </v>
          </cell>
          <cell r="M1570">
            <v>223</v>
          </cell>
          <cell r="N1570">
            <v>132</v>
          </cell>
          <cell r="O1570">
            <v>350</v>
          </cell>
          <cell r="P1570">
            <v>29905.144</v>
          </cell>
          <cell r="Q1570">
            <v>93.75</v>
          </cell>
          <cell r="R1570">
            <v>30148.894</v>
          </cell>
          <cell r="S1570">
            <v>35709.287058823531</v>
          </cell>
          <cell r="T1570">
            <v>71400</v>
          </cell>
          <cell r="U1570">
            <v>29828.5</v>
          </cell>
          <cell r="V1570">
            <v>35292.352941176468</v>
          </cell>
          <cell r="W1570">
            <v>70600</v>
          </cell>
          <cell r="X1570">
            <v>74000</v>
          </cell>
        </row>
        <row r="1571">
          <cell r="B1571" t="str">
            <v>9S003412</v>
          </cell>
          <cell r="C1571">
            <v>12</v>
          </cell>
          <cell r="D1571" t="str">
            <v>NEW</v>
          </cell>
          <cell r="E1571">
            <v>12</v>
          </cell>
          <cell r="F1571" t="str">
            <v>クロ・ド・ラ・ロッシュ</v>
          </cell>
          <cell r="G1571">
            <v>2012</v>
          </cell>
          <cell r="H1571" t="str">
            <v>赤</v>
          </cell>
          <cell r="I1571" t="str">
            <v>オリヴィエ・バーンスタイン</v>
          </cell>
          <cell r="J1571" t="str">
            <v/>
          </cell>
          <cell r="K1571">
            <v>750</v>
          </cell>
          <cell r="L1571"/>
          <cell r="M1571">
            <v>223</v>
          </cell>
          <cell r="N1571">
            <v>132</v>
          </cell>
          <cell r="O1571">
            <v>350</v>
          </cell>
          <cell r="P1571">
            <v>29905.144</v>
          </cell>
          <cell r="Q1571">
            <v>93.75</v>
          </cell>
          <cell r="R1571">
            <v>30148.894</v>
          </cell>
          <cell r="S1571">
            <v>35709.287058823531</v>
          </cell>
          <cell r="T1571">
            <v>71400</v>
          </cell>
          <cell r="U1571">
            <v>29836.25</v>
          </cell>
          <cell r="V1571">
            <v>35301.470588235294</v>
          </cell>
          <cell r="W1571">
            <v>70600</v>
          </cell>
          <cell r="X1571">
            <v>74000</v>
          </cell>
        </row>
        <row r="1572">
          <cell r="B1572" t="str">
            <v>9S115095</v>
          </cell>
          <cell r="C1572" t="str">
            <v>完売</v>
          </cell>
          <cell r="D1572" t="str">
            <v>特価</v>
          </cell>
          <cell r="E1572">
            <v>0</v>
          </cell>
          <cell r="F1572" t="str">
            <v>モンラッシェ 【ラベル不良】</v>
          </cell>
          <cell r="G1572">
            <v>1995</v>
          </cell>
          <cell r="H1572" t="str">
            <v>白</v>
          </cell>
          <cell r="I1572" t="str">
            <v>オリヴィエ・ルフレーヴ</v>
          </cell>
          <cell r="J1572" t="str">
            <v>コート・ド・ボーヌ 特級</v>
          </cell>
          <cell r="K1572">
            <v>750</v>
          </cell>
          <cell r="L1572" t="str">
            <v>特価対応！</v>
          </cell>
          <cell r="M1572">
            <v>413.1</v>
          </cell>
          <cell r="N1572">
            <v>132</v>
          </cell>
          <cell r="O1572">
            <v>350</v>
          </cell>
          <cell r="P1572">
            <v>55098.716800000002</v>
          </cell>
          <cell r="Q1572">
            <v>93.75</v>
          </cell>
          <cell r="R1572">
            <v>55342.466800000002</v>
          </cell>
          <cell r="S1572">
            <v>65348.784470588238</v>
          </cell>
          <cell r="T1572">
            <v>130700</v>
          </cell>
          <cell r="U1572">
            <v>175461</v>
          </cell>
          <cell r="V1572">
            <v>206624.70588235295</v>
          </cell>
          <cell r="W1572">
            <v>413200</v>
          </cell>
          <cell r="X1572">
            <v>360000</v>
          </cell>
        </row>
        <row r="1573">
          <cell r="B1573" t="str">
            <v>9S983715</v>
          </cell>
          <cell r="C1573" t="str">
            <v>完売</v>
          </cell>
          <cell r="D1573"/>
          <cell r="E1573">
            <v>0</v>
          </cell>
          <cell r="F1573" t="str">
            <v>ヴィレ・クレッセ・ベルヴェデール</v>
          </cell>
          <cell r="G1573">
            <v>2015</v>
          </cell>
          <cell r="H1573" t="str">
            <v>白</v>
          </cell>
          <cell r="I1573" t="str">
            <v>カーヴ・ド・ヴィレ</v>
          </cell>
          <cell r="J1573" t="str">
            <v>マコネー</v>
          </cell>
          <cell r="K1573">
            <v>750</v>
          </cell>
          <cell r="L1573"/>
          <cell r="M1573">
            <v>7.15</v>
          </cell>
          <cell r="N1573">
            <v>132</v>
          </cell>
          <cell r="O1573">
            <v>350</v>
          </cell>
          <cell r="P1573">
            <v>1298.9752000000001</v>
          </cell>
          <cell r="Q1573">
            <v>93.75</v>
          </cell>
          <cell r="R1573">
            <v>1542.7252000000001</v>
          </cell>
          <cell r="S1573">
            <v>2054.970823529412</v>
          </cell>
          <cell r="T1573">
            <v>4100</v>
          </cell>
          <cell r="U1573">
            <v>1186.81</v>
          </cell>
          <cell r="V1573">
            <v>1596.2470588235294</v>
          </cell>
          <cell r="W1573">
            <v>3200</v>
          </cell>
          <cell r="X1573">
            <v>3700</v>
          </cell>
        </row>
        <row r="1574">
          <cell r="B1574" t="str">
            <v>9S983716</v>
          </cell>
          <cell r="C1574" t="e">
            <v>#N/A</v>
          </cell>
          <cell r="D1574"/>
          <cell r="E1574" t="e">
            <v>#N/A</v>
          </cell>
          <cell r="F1574" t="str">
            <v>ヴィレ・クレッセ・ベルヴェデール</v>
          </cell>
          <cell r="G1574">
            <v>2016</v>
          </cell>
          <cell r="H1574" t="str">
            <v>白</v>
          </cell>
          <cell r="I1574" t="str">
            <v>カーヴ・ド・ヴィレ</v>
          </cell>
          <cell r="J1574" t="str">
            <v>マコネー</v>
          </cell>
          <cell r="K1574">
            <v>750</v>
          </cell>
          <cell r="L1574"/>
          <cell r="M1574">
            <v>7.15</v>
          </cell>
          <cell r="N1574">
            <v>132</v>
          </cell>
          <cell r="O1574">
            <v>350</v>
          </cell>
          <cell r="P1574">
            <v>1298.9752000000001</v>
          </cell>
          <cell r="Q1574">
            <v>93.75</v>
          </cell>
          <cell r="R1574">
            <v>1542.7252000000001</v>
          </cell>
          <cell r="S1574">
            <v>2054.970823529412</v>
          </cell>
          <cell r="T1574">
            <v>4100</v>
          </cell>
          <cell r="U1574" t="e">
            <v>#N/A</v>
          </cell>
          <cell r="V1574" t="e">
            <v>#N/A</v>
          </cell>
          <cell r="W1574" t="e">
            <v>#N/A</v>
          </cell>
          <cell r="X1574">
            <v>3500</v>
          </cell>
        </row>
        <row r="1575">
          <cell r="B1575" t="str">
            <v>9S161191</v>
          </cell>
          <cell r="C1575" t="str">
            <v>完売</v>
          </cell>
          <cell r="D1575"/>
          <cell r="E1575">
            <v>0</v>
          </cell>
          <cell r="F1575" t="str">
            <v>ヴォルネイ</v>
          </cell>
          <cell r="G1575">
            <v>1991</v>
          </cell>
          <cell r="H1575" t="str">
            <v>赤</v>
          </cell>
          <cell r="I1575" t="str">
            <v>カイヨ（ミシェル）</v>
          </cell>
          <cell r="J1575" t="str">
            <v>コート・ド・ボーヌ</v>
          </cell>
          <cell r="K1575">
            <v>750</v>
          </cell>
          <cell r="L1575"/>
          <cell r="M1575">
            <v>23</v>
          </cell>
          <cell r="N1575">
            <v>132</v>
          </cell>
          <cell r="O1575">
            <v>350</v>
          </cell>
          <cell r="P1575">
            <v>3399.5439999999999</v>
          </cell>
          <cell r="Q1575">
            <v>93.75</v>
          </cell>
          <cell r="R1575">
            <v>3643.2939999999999</v>
          </cell>
          <cell r="S1575">
            <v>4526.2282352941174</v>
          </cell>
          <cell r="T1575">
            <v>9100</v>
          </cell>
          <cell r="U1575">
            <v>0</v>
          </cell>
          <cell r="V1575">
            <v>200</v>
          </cell>
          <cell r="W1575">
            <v>400</v>
          </cell>
          <cell r="X1575">
            <v>7500</v>
          </cell>
        </row>
        <row r="1576">
          <cell r="B1576" t="str">
            <v>9S161289</v>
          </cell>
          <cell r="C1576" t="e">
            <v>#N/A</v>
          </cell>
          <cell r="D1576"/>
          <cell r="E1576" t="e">
            <v>#N/A</v>
          </cell>
          <cell r="F1576" t="str">
            <v>ヴォルネイ･サントノ</v>
          </cell>
          <cell r="G1576">
            <v>1989</v>
          </cell>
          <cell r="H1576" t="str">
            <v>赤</v>
          </cell>
          <cell r="I1576" t="str">
            <v>カイヨ（ミシェル）</v>
          </cell>
          <cell r="J1576" t="str">
            <v>コート・ド・ボーヌ 1級</v>
          </cell>
          <cell r="K1576">
            <v>750</v>
          </cell>
          <cell r="L1576"/>
          <cell r="M1576">
            <v>17.649999999999999</v>
          </cell>
          <cell r="N1576">
            <v>132</v>
          </cell>
          <cell r="O1576">
            <v>350</v>
          </cell>
          <cell r="P1576">
            <v>2690.5191999999997</v>
          </cell>
          <cell r="Q1576">
            <v>93.75</v>
          </cell>
          <cell r="R1576">
            <v>2934.2691999999997</v>
          </cell>
          <cell r="S1576">
            <v>3692.0814117647055</v>
          </cell>
          <cell r="T1576">
            <v>7400</v>
          </cell>
          <cell r="U1576" t="e">
            <v>#N/A</v>
          </cell>
          <cell r="V1576" t="e">
            <v>#N/A</v>
          </cell>
          <cell r="W1576" t="e">
            <v>#N/A</v>
          </cell>
          <cell r="X1576">
            <v>8500</v>
          </cell>
        </row>
        <row r="1577">
          <cell r="B1577" t="str">
            <v>9S161290</v>
          </cell>
          <cell r="C1577" t="e">
            <v>#N/A</v>
          </cell>
          <cell r="D1577"/>
          <cell r="E1577" t="e">
            <v>#N/A</v>
          </cell>
          <cell r="F1577" t="str">
            <v>ヴォルネイ･サントノ</v>
          </cell>
          <cell r="G1577">
            <v>1990</v>
          </cell>
          <cell r="H1577" t="str">
            <v>赤</v>
          </cell>
          <cell r="I1577" t="str">
            <v>カイヨ（ミシェル）</v>
          </cell>
          <cell r="J1577" t="str">
            <v>コート・ド・ボーヌ 1級</v>
          </cell>
          <cell r="K1577">
            <v>750</v>
          </cell>
          <cell r="L1577"/>
          <cell r="M1577">
            <v>17.649999999999999</v>
          </cell>
          <cell r="N1577">
            <v>132</v>
          </cell>
          <cell r="O1577">
            <v>350</v>
          </cell>
          <cell r="P1577">
            <v>2690.5191999999997</v>
          </cell>
          <cell r="Q1577">
            <v>93.75</v>
          </cell>
          <cell r="R1577">
            <v>2934.2691999999997</v>
          </cell>
          <cell r="S1577">
            <v>3692.0814117647055</v>
          </cell>
          <cell r="T1577">
            <v>7400</v>
          </cell>
          <cell r="U1577" t="e">
            <v>#N/A</v>
          </cell>
          <cell r="V1577" t="e">
            <v>#N/A</v>
          </cell>
          <cell r="W1577" t="e">
            <v>#N/A</v>
          </cell>
          <cell r="X1577">
            <v>8500</v>
          </cell>
        </row>
        <row r="1578">
          <cell r="B1578" t="str">
            <v>9S161311</v>
          </cell>
          <cell r="C1578" t="str">
            <v>完売</v>
          </cell>
          <cell r="D1578"/>
          <cell r="E1578">
            <v>0</v>
          </cell>
          <cell r="F1578" t="str">
            <v>ヴォルネイ･レ・クロ・デ・シェーヌ</v>
          </cell>
          <cell r="G1578">
            <v>2011</v>
          </cell>
          <cell r="H1578" t="str">
            <v>赤</v>
          </cell>
          <cell r="I1578" t="str">
            <v>カイヨ（ミシェル）</v>
          </cell>
          <cell r="J1578" t="str">
            <v>コート・ド・ボーヌ 1級</v>
          </cell>
          <cell r="K1578">
            <v>750</v>
          </cell>
          <cell r="L1578"/>
          <cell r="M1578">
            <v>32.950000000000003</v>
          </cell>
          <cell r="N1578">
            <v>132</v>
          </cell>
          <cell r="O1578">
            <v>350</v>
          </cell>
          <cell r="P1578">
            <v>4718.1976000000004</v>
          </cell>
          <cell r="Q1578">
            <v>93.75</v>
          </cell>
          <cell r="R1578">
            <v>4961.9476000000004</v>
          </cell>
          <cell r="S1578">
            <v>6077.5854117647068</v>
          </cell>
          <cell r="T1578">
            <v>12200</v>
          </cell>
          <cell r="U1578">
            <v>4340.7700000000004</v>
          </cell>
          <cell r="V1578">
            <v>5306.7882352941178</v>
          </cell>
          <cell r="W1578">
            <v>10600</v>
          </cell>
          <cell r="X1578">
            <v>11500</v>
          </cell>
        </row>
        <row r="1579">
          <cell r="B1579" t="str">
            <v>9S161312</v>
          </cell>
          <cell r="C1579" t="str">
            <v>完売</v>
          </cell>
          <cell r="D1579"/>
          <cell r="E1579">
            <v>0</v>
          </cell>
          <cell r="F1579" t="str">
            <v>ヴォルネイ･レ・クロ・デ・シェーヌ</v>
          </cell>
          <cell r="G1579">
            <v>2012</v>
          </cell>
          <cell r="H1579" t="str">
            <v>赤</v>
          </cell>
          <cell r="I1579" t="str">
            <v>カイヨ（ミシェル）</v>
          </cell>
          <cell r="J1579" t="str">
            <v>コート・ド・ボーヌ 1級</v>
          </cell>
          <cell r="K1579">
            <v>750</v>
          </cell>
          <cell r="L1579"/>
          <cell r="M1579">
            <v>32.950000000000003</v>
          </cell>
          <cell r="N1579">
            <v>132</v>
          </cell>
          <cell r="O1579">
            <v>350</v>
          </cell>
          <cell r="P1579">
            <v>4718.1976000000004</v>
          </cell>
          <cell r="Q1579">
            <v>93.75</v>
          </cell>
          <cell r="R1579">
            <v>4961.9476000000004</v>
          </cell>
          <cell r="S1579">
            <v>6077.5854117647068</v>
          </cell>
          <cell r="T1579">
            <v>12200</v>
          </cell>
          <cell r="U1579">
            <v>4584.7299999999996</v>
          </cell>
          <cell r="V1579">
            <v>5593.7999999999993</v>
          </cell>
          <cell r="W1579">
            <v>11200</v>
          </cell>
          <cell r="X1579">
            <v>11500</v>
          </cell>
        </row>
        <row r="1580">
          <cell r="B1580" t="str">
            <v>9S161910</v>
          </cell>
          <cell r="C1580" t="str">
            <v>完売</v>
          </cell>
          <cell r="D1580"/>
          <cell r="E1580">
            <v>0</v>
          </cell>
          <cell r="F1580" t="str">
            <v>サントネイ</v>
          </cell>
          <cell r="G1580">
            <v>2010</v>
          </cell>
          <cell r="H1580" t="str">
            <v>白</v>
          </cell>
          <cell r="I1580" t="str">
            <v>カイヨ（ミシェル）</v>
          </cell>
          <cell r="J1580" t="str">
            <v>コート・ド・ボーヌ</v>
          </cell>
          <cell r="K1580">
            <v>750</v>
          </cell>
          <cell r="L1580" t="str">
            <v>2005年よりリリース！</v>
          </cell>
          <cell r="M1580">
            <v>11.5</v>
          </cell>
          <cell r="N1580">
            <v>132</v>
          </cell>
          <cell r="O1580">
            <v>350</v>
          </cell>
          <cell r="P1580">
            <v>1875.472</v>
          </cell>
          <cell r="Q1580">
            <v>93.75</v>
          </cell>
          <cell r="R1580">
            <v>2119.2219999999998</v>
          </cell>
          <cell r="S1580">
            <v>2733.2023529411763</v>
          </cell>
          <cell r="T1580">
            <v>5500</v>
          </cell>
          <cell r="U1580">
            <v>1922</v>
          </cell>
          <cell r="V1580">
            <v>2461.1764705882351</v>
          </cell>
          <cell r="W1580">
            <v>4900</v>
          </cell>
          <cell r="X1580">
            <v>4900</v>
          </cell>
        </row>
        <row r="1581">
          <cell r="B1581" t="str">
            <v>9S161911</v>
          </cell>
          <cell r="C1581" t="str">
            <v>完売</v>
          </cell>
          <cell r="D1581"/>
          <cell r="E1581">
            <v>0</v>
          </cell>
          <cell r="F1581" t="str">
            <v>サントネイ</v>
          </cell>
          <cell r="G1581">
            <v>2011</v>
          </cell>
          <cell r="H1581" t="str">
            <v>白</v>
          </cell>
          <cell r="I1581" t="str">
            <v>カイヨ（ミシェル）</v>
          </cell>
          <cell r="J1581" t="str">
            <v>コート・ド・ボーヌ</v>
          </cell>
          <cell r="K1581">
            <v>750</v>
          </cell>
          <cell r="L1581" t="str">
            <v>2005年よりリリース！</v>
          </cell>
          <cell r="M1581">
            <v>11.7</v>
          </cell>
          <cell r="N1581">
            <v>132</v>
          </cell>
          <cell r="O1581">
            <v>350</v>
          </cell>
          <cell r="P1581">
            <v>1901.9775999999999</v>
          </cell>
          <cell r="Q1581">
            <v>93.75</v>
          </cell>
          <cell r="R1581">
            <v>2145.7276000000002</v>
          </cell>
          <cell r="S1581">
            <v>2764.3854117647061</v>
          </cell>
          <cell r="T1581">
            <v>5500</v>
          </cell>
          <cell r="U1581">
            <v>1882.79</v>
          </cell>
          <cell r="V1581">
            <v>2415.0470588235294</v>
          </cell>
          <cell r="W1581">
            <v>4800</v>
          </cell>
          <cell r="X1581">
            <v>4900</v>
          </cell>
        </row>
        <row r="1582">
          <cell r="B1582" t="str">
            <v>9S161914</v>
          </cell>
          <cell r="C1582" t="str">
            <v>完売</v>
          </cell>
          <cell r="D1582"/>
          <cell r="E1582">
            <v>0</v>
          </cell>
          <cell r="F1582" t="str">
            <v>サントネイ</v>
          </cell>
          <cell r="G1582">
            <v>2014</v>
          </cell>
          <cell r="H1582" t="str">
            <v>白</v>
          </cell>
          <cell r="I1582" t="str">
            <v>カイヨ（ミシェル）</v>
          </cell>
          <cell r="J1582" t="str">
            <v>コート・ド・ボーヌ</v>
          </cell>
          <cell r="K1582">
            <v>750</v>
          </cell>
          <cell r="L1582"/>
          <cell r="M1582">
            <v>8.48</v>
          </cell>
          <cell r="N1582">
            <v>132</v>
          </cell>
          <cell r="O1582">
            <v>350</v>
          </cell>
          <cell r="P1582">
            <v>1475.2374400000001</v>
          </cell>
          <cell r="Q1582">
            <v>93.75</v>
          </cell>
          <cell r="R1582">
            <v>1718.9874400000001</v>
          </cell>
          <cell r="S1582">
            <v>2262.3381647058823</v>
          </cell>
          <cell r="T1582">
            <v>4500</v>
          </cell>
          <cell r="U1582">
            <v>1386</v>
          </cell>
          <cell r="V1582">
            <v>1830.5882352941178</v>
          </cell>
          <cell r="W1582">
            <v>3700</v>
          </cell>
          <cell r="X1582">
            <v>3600</v>
          </cell>
        </row>
        <row r="1583">
          <cell r="B1583" t="str">
            <v>9S160711</v>
          </cell>
          <cell r="C1583" t="str">
            <v>完売</v>
          </cell>
          <cell r="D1583"/>
          <cell r="E1583">
            <v>0</v>
          </cell>
          <cell r="F1583" t="str">
            <v>ピュリニー・モンラッシェ・フォラティエール</v>
          </cell>
          <cell r="G1583">
            <v>2011</v>
          </cell>
          <cell r="H1583" t="str">
            <v>白</v>
          </cell>
          <cell r="I1583" t="str">
            <v>カイヨ（ミシェル）</v>
          </cell>
          <cell r="J1583" t="str">
            <v>コート・ド・ボーヌ 1級</v>
          </cell>
          <cell r="K1583">
            <v>750</v>
          </cell>
          <cell r="L1583"/>
          <cell r="M1583">
            <v>43.5</v>
          </cell>
          <cell r="N1583">
            <v>132</v>
          </cell>
          <cell r="O1583">
            <v>350</v>
          </cell>
          <cell r="P1583">
            <v>6116.3680000000004</v>
          </cell>
          <cell r="Q1583">
            <v>93.75</v>
          </cell>
          <cell r="R1583">
            <v>6360.1180000000004</v>
          </cell>
          <cell r="S1583">
            <v>7722.4917647058828</v>
          </cell>
          <cell r="T1583">
            <v>15400</v>
          </cell>
          <cell r="U1583">
            <v>5448.5</v>
          </cell>
          <cell r="V1583">
            <v>6610</v>
          </cell>
          <cell r="W1583">
            <v>13200</v>
          </cell>
          <cell r="X1583">
            <v>13500</v>
          </cell>
        </row>
        <row r="1584">
          <cell r="B1584" t="str">
            <v>9S160714</v>
          </cell>
          <cell r="C1584" t="str">
            <v>完売</v>
          </cell>
          <cell r="D1584"/>
          <cell r="E1584">
            <v>0</v>
          </cell>
          <cell r="F1584" t="str">
            <v>ピュリニー・モンラッシェ・フォラティエール</v>
          </cell>
          <cell r="G1584">
            <v>2014</v>
          </cell>
          <cell r="H1584" t="str">
            <v>白</v>
          </cell>
          <cell r="I1584" t="str">
            <v>カイヨ（ミシェル）</v>
          </cell>
          <cell r="J1584" t="str">
            <v>コート・ド・ボーヌ 1級</v>
          </cell>
          <cell r="K1584">
            <v>750</v>
          </cell>
          <cell r="L1584"/>
          <cell r="M1584">
            <v>43.96</v>
          </cell>
          <cell r="N1584">
            <v>132</v>
          </cell>
          <cell r="O1584">
            <v>350</v>
          </cell>
          <cell r="P1584">
            <v>6177.3308800000004</v>
          </cell>
          <cell r="Q1584">
            <v>93.75</v>
          </cell>
          <cell r="R1584">
            <v>6421.0808800000004</v>
          </cell>
          <cell r="S1584">
            <v>7794.2128000000012</v>
          </cell>
          <cell r="T1584">
            <v>15600</v>
          </cell>
          <cell r="U1584">
            <v>5762</v>
          </cell>
          <cell r="V1584">
            <v>6978.8235294117649</v>
          </cell>
          <cell r="W1584">
            <v>14000</v>
          </cell>
          <cell r="X1584">
            <v>14600</v>
          </cell>
        </row>
        <row r="1585">
          <cell r="B1585" t="str">
            <v>9S160809</v>
          </cell>
          <cell r="C1585" t="str">
            <v>完売</v>
          </cell>
          <cell r="D1585"/>
          <cell r="E1585">
            <v>0</v>
          </cell>
          <cell r="F1585" t="str">
            <v>ピュリニー・モンラッシェ・レ・ピュセル</v>
          </cell>
          <cell r="G1585">
            <v>2009</v>
          </cell>
          <cell r="H1585" t="str">
            <v>白</v>
          </cell>
          <cell r="I1585" t="str">
            <v>カイヨ（ミシェル）</v>
          </cell>
          <cell r="J1585" t="str">
            <v>コート・ド・ボーヌ 1級</v>
          </cell>
          <cell r="K1585">
            <v>750</v>
          </cell>
          <cell r="L1585"/>
          <cell r="M1585">
            <v>51.8</v>
          </cell>
          <cell r="N1585">
            <v>132</v>
          </cell>
          <cell r="O1585">
            <v>350</v>
          </cell>
          <cell r="P1585">
            <v>7216.3503999999994</v>
          </cell>
          <cell r="Q1585">
            <v>93.75</v>
          </cell>
          <cell r="R1585">
            <v>7460.1003999999994</v>
          </cell>
          <cell r="S1585">
            <v>9016.5887058823519</v>
          </cell>
          <cell r="T1585">
            <v>18000</v>
          </cell>
          <cell r="U1585">
            <v>6816</v>
          </cell>
          <cell r="V1585">
            <v>8218.8235294117658</v>
          </cell>
          <cell r="W1585">
            <v>16400</v>
          </cell>
          <cell r="X1585">
            <v>17500</v>
          </cell>
        </row>
        <row r="1586">
          <cell r="B1586" t="str">
            <v>9S160818</v>
          </cell>
          <cell r="C1586">
            <v>5</v>
          </cell>
          <cell r="D1586"/>
          <cell r="E1586">
            <v>5</v>
          </cell>
          <cell r="F1586" t="str">
            <v>ピュリニー・モンラッシェ・レ・ピュセル</v>
          </cell>
          <cell r="G1586">
            <v>2018</v>
          </cell>
          <cell r="H1586" t="str">
            <v>白</v>
          </cell>
          <cell r="I1586" t="str">
            <v>カイヨ（ミシェル）</v>
          </cell>
          <cell r="J1586" t="str">
            <v>コート・ド・ボーヌ 1級</v>
          </cell>
          <cell r="K1586">
            <v>750</v>
          </cell>
          <cell r="L1586"/>
          <cell r="M1586">
            <v>41.4</v>
          </cell>
          <cell r="N1586">
            <v>132</v>
          </cell>
          <cell r="O1586">
            <v>350</v>
          </cell>
          <cell r="P1586">
            <v>5838.0592000000006</v>
          </cell>
          <cell r="Q1586">
            <v>93.75</v>
          </cell>
          <cell r="R1586">
            <v>6081.8092000000006</v>
          </cell>
          <cell r="S1586">
            <v>7395.0696470588246</v>
          </cell>
          <cell r="T1586">
            <v>14800</v>
          </cell>
          <cell r="U1586">
            <v>6146.57</v>
          </cell>
          <cell r="V1586">
            <v>7431.2588235294115</v>
          </cell>
          <cell r="W1586">
            <v>14900</v>
          </cell>
          <cell r="X1586">
            <v>15000</v>
          </cell>
        </row>
        <row r="1587">
          <cell r="B1587" t="str">
            <v>9S160006</v>
          </cell>
          <cell r="C1587" t="str">
            <v>完売</v>
          </cell>
          <cell r="D1587"/>
          <cell r="E1587">
            <v>0</v>
          </cell>
          <cell r="F1587" t="str">
            <v>ブルゴーニュ･アリゴテ</v>
          </cell>
          <cell r="G1587">
            <v>2006</v>
          </cell>
          <cell r="H1587" t="str">
            <v>白</v>
          </cell>
          <cell r="I1587" t="str">
            <v>カイヨ（ミシェル）</v>
          </cell>
          <cell r="J1587" t="str">
            <v>AOC ブルゴーニュ</v>
          </cell>
          <cell r="K1587">
            <v>750</v>
          </cell>
          <cell r="L1587"/>
          <cell r="M1587">
            <v>4.84</v>
          </cell>
          <cell r="N1587">
            <v>132</v>
          </cell>
          <cell r="O1587">
            <v>350</v>
          </cell>
          <cell r="P1587">
            <v>992.83551999999997</v>
          </cell>
          <cell r="Q1587">
            <v>93.75</v>
          </cell>
          <cell r="R1587">
            <v>1236.5855200000001</v>
          </cell>
          <cell r="S1587">
            <v>1694.8064941176472</v>
          </cell>
          <cell r="T1587">
            <v>3400</v>
          </cell>
          <cell r="U1587">
            <v>954.8</v>
          </cell>
          <cell r="V1587">
            <v>1323.2941176470588</v>
          </cell>
          <cell r="W1587">
            <v>2600</v>
          </cell>
          <cell r="X1587">
            <v>2600</v>
          </cell>
        </row>
        <row r="1588">
          <cell r="B1588" t="str">
            <v>9S160011</v>
          </cell>
          <cell r="C1588" t="str">
            <v>完売</v>
          </cell>
          <cell r="D1588"/>
          <cell r="E1588">
            <v>0</v>
          </cell>
          <cell r="F1588" t="str">
            <v>ブルゴーニュ･アリゴテ</v>
          </cell>
          <cell r="G1588">
            <v>2011</v>
          </cell>
          <cell r="H1588" t="str">
            <v>白</v>
          </cell>
          <cell r="I1588" t="str">
            <v>カイヨ（ミシェル）</v>
          </cell>
          <cell r="J1588" t="str">
            <v>AOC ブルゴーニュ</v>
          </cell>
          <cell r="K1588">
            <v>750</v>
          </cell>
          <cell r="L1588"/>
          <cell r="M1588">
            <v>5.3</v>
          </cell>
          <cell r="N1588">
            <v>132</v>
          </cell>
          <cell r="O1588">
            <v>350</v>
          </cell>
          <cell r="P1588">
            <v>1053.7983999999999</v>
          </cell>
          <cell r="Q1588">
            <v>93.75</v>
          </cell>
          <cell r="R1588">
            <v>1297.5483999999999</v>
          </cell>
          <cell r="S1588">
            <v>1766.5275294117646</v>
          </cell>
          <cell r="T1588">
            <v>3500</v>
          </cell>
          <cell r="U1588">
            <v>1007.75</v>
          </cell>
          <cell r="V1588">
            <v>1385.5882352941176</v>
          </cell>
          <cell r="W1588">
            <v>2800</v>
          </cell>
          <cell r="X1588">
            <v>2800</v>
          </cell>
        </row>
        <row r="1589">
          <cell r="B1589" t="str">
            <v>9S160110</v>
          </cell>
          <cell r="C1589" t="str">
            <v>完売</v>
          </cell>
          <cell r="D1589"/>
          <cell r="E1589">
            <v>0</v>
          </cell>
          <cell r="F1589" t="str">
            <v>ブルゴーニュ･シャルドネ･レ・ゼルブー</v>
          </cell>
          <cell r="G1589">
            <v>2010</v>
          </cell>
          <cell r="H1589" t="str">
            <v>白</v>
          </cell>
          <cell r="I1589" t="str">
            <v>カイヨ（ミシェル）</v>
          </cell>
          <cell r="J1589" t="str">
            <v>AOC ブルゴーニュ</v>
          </cell>
          <cell r="K1589">
            <v>750</v>
          </cell>
          <cell r="L1589"/>
          <cell r="M1589">
            <v>8.5500000000000007</v>
          </cell>
          <cell r="N1589">
            <v>132</v>
          </cell>
          <cell r="O1589">
            <v>350</v>
          </cell>
          <cell r="P1589">
            <v>1484.5144000000003</v>
          </cell>
          <cell r="Q1589">
            <v>93.75</v>
          </cell>
          <cell r="R1589">
            <v>1728.2644000000003</v>
          </cell>
          <cell r="S1589">
            <v>2273.2522352941178</v>
          </cell>
          <cell r="T1589">
            <v>4500</v>
          </cell>
          <cell r="U1589">
            <v>1446</v>
          </cell>
          <cell r="V1589">
            <v>1901.1764705882354</v>
          </cell>
          <cell r="W1589">
            <v>3800</v>
          </cell>
          <cell r="X1589">
            <v>3800</v>
          </cell>
        </row>
        <row r="1590">
          <cell r="B1590" t="str">
            <v>9S160111</v>
          </cell>
          <cell r="C1590" t="str">
            <v>完売</v>
          </cell>
          <cell r="D1590"/>
          <cell r="E1590">
            <v>0</v>
          </cell>
          <cell r="F1590" t="str">
            <v>ブルゴーニュ･シャルドネ･レ・ゼルブー</v>
          </cell>
          <cell r="G1590">
            <v>2011</v>
          </cell>
          <cell r="H1590" t="str">
            <v>白</v>
          </cell>
          <cell r="I1590" t="str">
            <v>カイヨ（ミシェル）</v>
          </cell>
          <cell r="J1590" t="str">
            <v>AOC ブルゴーニュ</v>
          </cell>
          <cell r="K1590">
            <v>750</v>
          </cell>
          <cell r="L1590"/>
          <cell r="M1590">
            <v>8.6999999999999993</v>
          </cell>
          <cell r="N1590">
            <v>132</v>
          </cell>
          <cell r="O1590">
            <v>350</v>
          </cell>
          <cell r="P1590">
            <v>1504.3935999999999</v>
          </cell>
          <cell r="Q1590">
            <v>93.75</v>
          </cell>
          <cell r="R1590">
            <v>1748.1435999999999</v>
          </cell>
          <cell r="S1590">
            <v>2296.6395294117647</v>
          </cell>
          <cell r="T1590">
            <v>4600</v>
          </cell>
          <cell r="U1590">
            <v>1440.1</v>
          </cell>
          <cell r="V1590">
            <v>1894.2352941176471</v>
          </cell>
          <cell r="W1590">
            <v>3800</v>
          </cell>
          <cell r="X1590">
            <v>3800</v>
          </cell>
        </row>
        <row r="1591">
          <cell r="B1591" t="str">
            <v>9S160114</v>
          </cell>
          <cell r="C1591" t="str">
            <v>完売</v>
          </cell>
          <cell r="D1591"/>
          <cell r="E1591">
            <v>0</v>
          </cell>
          <cell r="F1591" t="str">
            <v>ブルゴーニュ･シャルドネ･レ・ゼルブー</v>
          </cell>
          <cell r="G1591">
            <v>2014</v>
          </cell>
          <cell r="H1591" t="str">
            <v>白</v>
          </cell>
          <cell r="I1591" t="str">
            <v>カイヨ（ミシェル）</v>
          </cell>
          <cell r="J1591" t="str">
            <v>AOC ブルゴーニュ</v>
          </cell>
          <cell r="K1591">
            <v>750</v>
          </cell>
          <cell r="L1591"/>
          <cell r="M1591">
            <v>6.14</v>
          </cell>
          <cell r="N1591">
            <v>132</v>
          </cell>
          <cell r="O1591">
            <v>350</v>
          </cell>
          <cell r="P1591">
            <v>1165.12192</v>
          </cell>
          <cell r="Q1591">
            <v>93.75</v>
          </cell>
          <cell r="R1591">
            <v>1408.87192</v>
          </cell>
          <cell r="S1591">
            <v>1897.4963764705883</v>
          </cell>
          <cell r="T1591">
            <v>3800</v>
          </cell>
          <cell r="U1591">
            <v>1103.55</v>
          </cell>
          <cell r="V1591">
            <v>1498.2941176470588</v>
          </cell>
          <cell r="W1591">
            <v>3000</v>
          </cell>
          <cell r="X1591">
            <v>2900</v>
          </cell>
        </row>
        <row r="1592">
          <cell r="B1592" t="str">
            <v>9S160115</v>
          </cell>
          <cell r="C1592">
            <v>53</v>
          </cell>
          <cell r="D1592"/>
          <cell r="E1592">
            <v>54</v>
          </cell>
          <cell r="F1592" t="str">
            <v>ブルゴーニュ･シャルドネ･レ・ゼルブー</v>
          </cell>
          <cell r="G1592">
            <v>2015</v>
          </cell>
          <cell r="H1592" t="str">
            <v>白</v>
          </cell>
          <cell r="I1592" t="str">
            <v>カイヨ（ミシェル）</v>
          </cell>
          <cell r="J1592" t="str">
            <v>AOC ブルゴーニュ</v>
          </cell>
          <cell r="K1592">
            <v>750</v>
          </cell>
          <cell r="L1592"/>
          <cell r="M1592">
            <v>7.94</v>
          </cell>
          <cell r="N1592">
            <v>132</v>
          </cell>
          <cell r="O1592">
            <v>350</v>
          </cell>
          <cell r="P1592">
            <v>1403.6723200000001</v>
          </cell>
          <cell r="Q1592">
            <v>93.75</v>
          </cell>
          <cell r="R1592">
            <v>1647.4223200000001</v>
          </cell>
          <cell r="S1592">
            <v>2178.1439058823535</v>
          </cell>
          <cell r="T1592">
            <v>4400</v>
          </cell>
          <cell r="U1592">
            <v>1770.41</v>
          </cell>
          <cell r="V1592">
            <v>2282.8352941176472</v>
          </cell>
          <cell r="W1592">
            <v>4600</v>
          </cell>
          <cell r="X1592">
            <v>3900</v>
          </cell>
        </row>
        <row r="1593">
          <cell r="B1593" t="str">
            <v>9S161013</v>
          </cell>
          <cell r="C1593" t="str">
            <v>完売</v>
          </cell>
          <cell r="D1593"/>
          <cell r="E1593">
            <v>0</v>
          </cell>
          <cell r="F1593" t="str">
            <v>ブルゴーニュ･ルージュ</v>
          </cell>
          <cell r="G1593">
            <v>2013</v>
          </cell>
          <cell r="H1593" t="str">
            <v>赤</v>
          </cell>
          <cell r="I1593" t="str">
            <v>カイヨ（ミシェル）</v>
          </cell>
          <cell r="J1593" t="str">
            <v>AOC ブルゴーニュ</v>
          </cell>
          <cell r="K1593">
            <v>750</v>
          </cell>
          <cell r="L1593"/>
          <cell r="M1593">
            <v>8.0500000000000007</v>
          </cell>
          <cell r="N1593">
            <v>132</v>
          </cell>
          <cell r="O1593">
            <v>350</v>
          </cell>
          <cell r="P1593">
            <v>1418.2504000000001</v>
          </cell>
          <cell r="Q1593">
            <v>93.75</v>
          </cell>
          <cell r="R1593">
            <v>1662.0004000000001</v>
          </cell>
          <cell r="S1593">
            <v>2195.2945882352942</v>
          </cell>
          <cell r="T1593">
            <v>4400</v>
          </cell>
          <cell r="U1593">
            <v>1330.07</v>
          </cell>
          <cell r="V1593">
            <v>1764.7882352941176</v>
          </cell>
          <cell r="W1593">
            <v>3500</v>
          </cell>
          <cell r="X1593">
            <v>3600</v>
          </cell>
        </row>
        <row r="1594">
          <cell r="B1594" t="str">
            <v>9S161014</v>
          </cell>
          <cell r="C1594" t="str">
            <v>完売</v>
          </cell>
          <cell r="D1594"/>
          <cell r="E1594">
            <v>0</v>
          </cell>
          <cell r="F1594" t="str">
            <v>ブルゴーニュ･ルージュ</v>
          </cell>
          <cell r="G1594">
            <v>2014</v>
          </cell>
          <cell r="H1594" t="str">
            <v>赤</v>
          </cell>
          <cell r="I1594" t="str">
            <v>カイヨ（ミシェル）</v>
          </cell>
          <cell r="J1594" t="str">
            <v>AOC ブルゴーニュ</v>
          </cell>
          <cell r="K1594">
            <v>750</v>
          </cell>
          <cell r="L1594"/>
          <cell r="M1594">
            <v>8.15</v>
          </cell>
          <cell r="N1594">
            <v>132</v>
          </cell>
          <cell r="O1594">
            <v>350</v>
          </cell>
          <cell r="P1594">
            <v>1431.5031999999999</v>
          </cell>
          <cell r="Q1594">
            <v>93.75</v>
          </cell>
          <cell r="R1594">
            <v>1675.2531999999999</v>
          </cell>
          <cell r="S1594">
            <v>2210.8861176470587</v>
          </cell>
          <cell r="T1594">
            <v>4400</v>
          </cell>
          <cell r="U1594">
            <v>1338.38</v>
          </cell>
          <cell r="V1594">
            <v>1774.5647058823531</v>
          </cell>
          <cell r="W1594">
            <v>3500</v>
          </cell>
          <cell r="X1594">
            <v>3600</v>
          </cell>
        </row>
        <row r="1595">
          <cell r="B1595" t="str">
            <v>9S161015</v>
          </cell>
          <cell r="C1595" t="str">
            <v>完売</v>
          </cell>
          <cell r="D1595"/>
          <cell r="E1595">
            <v>0</v>
          </cell>
          <cell r="F1595" t="str">
            <v>ブルゴーニュ･ルージュ</v>
          </cell>
          <cell r="G1595">
            <v>2015</v>
          </cell>
          <cell r="H1595" t="str">
            <v>赤</v>
          </cell>
          <cell r="I1595" t="str">
            <v>カイヨ（ミシェル）</v>
          </cell>
          <cell r="J1595" t="str">
            <v>AOC ブルゴーニュ</v>
          </cell>
          <cell r="K1595">
            <v>750</v>
          </cell>
          <cell r="L1595"/>
          <cell r="M1595">
            <v>8.06</v>
          </cell>
          <cell r="N1595">
            <v>132</v>
          </cell>
          <cell r="O1595">
            <v>350</v>
          </cell>
          <cell r="P1595">
            <v>1419.5756800000001</v>
          </cell>
          <cell r="Q1595">
            <v>93.75</v>
          </cell>
          <cell r="R1595">
            <v>1663.3256800000001</v>
          </cell>
          <cell r="S1595">
            <v>2196.853741176471</v>
          </cell>
          <cell r="T1595">
            <v>4400</v>
          </cell>
          <cell r="U1595">
            <v>1363.26</v>
          </cell>
          <cell r="V1595">
            <v>1803.835294117647</v>
          </cell>
          <cell r="W1595">
            <v>3600</v>
          </cell>
          <cell r="X1595">
            <v>3600</v>
          </cell>
        </row>
        <row r="1596">
          <cell r="B1596" t="str">
            <v>9S161410</v>
          </cell>
          <cell r="C1596" t="str">
            <v>完売</v>
          </cell>
          <cell r="D1596"/>
          <cell r="E1596">
            <v>0</v>
          </cell>
          <cell r="F1596" t="str">
            <v>ボーヌ･レ・ザボー</v>
          </cell>
          <cell r="G1596">
            <v>2010</v>
          </cell>
          <cell r="H1596" t="str">
            <v>赤</v>
          </cell>
          <cell r="I1596" t="str">
            <v>カイヨ（ミシェル）</v>
          </cell>
          <cell r="J1596" t="str">
            <v>コート・ド・ボーヌ 1級</v>
          </cell>
          <cell r="K1596">
            <v>750</v>
          </cell>
          <cell r="L1596"/>
          <cell r="M1596">
            <v>12.35</v>
          </cell>
          <cell r="N1596">
            <v>132</v>
          </cell>
          <cell r="O1596">
            <v>350</v>
          </cell>
          <cell r="P1596">
            <v>1988.1208000000001</v>
          </cell>
          <cell r="Q1596">
            <v>93.75</v>
          </cell>
          <cell r="R1596">
            <v>2231.8708000000001</v>
          </cell>
          <cell r="S1596">
            <v>2865.7303529411765</v>
          </cell>
          <cell r="T1596">
            <v>5700</v>
          </cell>
          <cell r="U1596">
            <v>2042.58</v>
          </cell>
          <cell r="V1596">
            <v>2603.035294117647</v>
          </cell>
          <cell r="W1596">
            <v>5200</v>
          </cell>
          <cell r="X1596">
            <v>5000</v>
          </cell>
        </row>
        <row r="1597">
          <cell r="B1597" t="str">
            <v>9S161413</v>
          </cell>
          <cell r="C1597" t="str">
            <v>完売</v>
          </cell>
          <cell r="D1597"/>
          <cell r="E1597">
            <v>0</v>
          </cell>
          <cell r="F1597" t="str">
            <v>ボーヌ･レ・ザボー</v>
          </cell>
          <cell r="G1597">
            <v>2013</v>
          </cell>
          <cell r="H1597" t="str">
            <v>赤</v>
          </cell>
          <cell r="I1597" t="str">
            <v>カイヨ（ミシェル）</v>
          </cell>
          <cell r="J1597" t="str">
            <v>コート・ド・ボーヌ 1級</v>
          </cell>
          <cell r="K1597">
            <v>750</v>
          </cell>
          <cell r="L1597"/>
          <cell r="M1597">
            <v>15.4</v>
          </cell>
          <cell r="N1597">
            <v>132</v>
          </cell>
          <cell r="O1597">
            <v>350</v>
          </cell>
          <cell r="P1597">
            <v>2392.3312000000001</v>
          </cell>
          <cell r="Q1597">
            <v>93.75</v>
          </cell>
          <cell r="R1597">
            <v>2636.0812000000001</v>
          </cell>
          <cell r="S1597">
            <v>3341.2720000000004</v>
          </cell>
          <cell r="T1597">
            <v>6700</v>
          </cell>
          <cell r="U1597">
            <v>2287.5</v>
          </cell>
          <cell r="V1597">
            <v>2891.1764705882356</v>
          </cell>
          <cell r="W1597">
            <v>5800</v>
          </cell>
          <cell r="X1597">
            <v>6000</v>
          </cell>
        </row>
        <row r="1598">
          <cell r="B1598" t="str">
            <v>9S161511</v>
          </cell>
          <cell r="C1598" t="str">
            <v>完売</v>
          </cell>
          <cell r="D1598"/>
          <cell r="E1598">
            <v>0</v>
          </cell>
          <cell r="F1598" t="str">
            <v>ポマール</v>
          </cell>
          <cell r="G1598">
            <v>2011</v>
          </cell>
          <cell r="H1598" t="str">
            <v>赤</v>
          </cell>
          <cell r="I1598" t="str">
            <v>カイヨ（ミシェル）</v>
          </cell>
          <cell r="J1598" t="str">
            <v>コート・ド・ボーヌ</v>
          </cell>
          <cell r="K1598">
            <v>750</v>
          </cell>
          <cell r="L1598"/>
          <cell r="M1598">
            <v>17.350000000000001</v>
          </cell>
          <cell r="N1598">
            <v>132</v>
          </cell>
          <cell r="O1598">
            <v>350</v>
          </cell>
          <cell r="P1598">
            <v>2650.7608000000005</v>
          </cell>
          <cell r="Q1598">
            <v>93.75</v>
          </cell>
          <cell r="R1598">
            <v>2894.5108000000005</v>
          </cell>
          <cell r="S1598">
            <v>3645.3068235294122</v>
          </cell>
          <cell r="T1598">
            <v>7300</v>
          </cell>
          <cell r="U1598">
            <v>2491.6</v>
          </cell>
          <cell r="V1598">
            <v>3131.294117647059</v>
          </cell>
          <cell r="W1598">
            <v>6300</v>
          </cell>
          <cell r="X1598">
            <v>6500</v>
          </cell>
        </row>
        <row r="1599">
          <cell r="B1599" t="str">
            <v>9S161515</v>
          </cell>
          <cell r="C1599" t="str">
            <v>完売</v>
          </cell>
          <cell r="D1599"/>
          <cell r="E1599">
            <v>0</v>
          </cell>
          <cell r="F1599" t="str">
            <v>ポマール</v>
          </cell>
          <cell r="G1599">
            <v>2015</v>
          </cell>
          <cell r="H1599" t="str">
            <v>赤</v>
          </cell>
          <cell r="I1599" t="str">
            <v>カイヨ（ミシェル）</v>
          </cell>
          <cell r="J1599" t="str">
            <v>コート・ド・ボーヌ</v>
          </cell>
          <cell r="K1599">
            <v>750</v>
          </cell>
          <cell r="L1599"/>
          <cell r="M1599">
            <v>23.69</v>
          </cell>
          <cell r="N1599">
            <v>132</v>
          </cell>
          <cell r="O1599">
            <v>350</v>
          </cell>
          <cell r="P1599">
            <v>3490.9883200000004</v>
          </cell>
          <cell r="Q1599">
            <v>93.75</v>
          </cell>
          <cell r="R1599">
            <v>3734.7383200000004</v>
          </cell>
          <cell r="S1599">
            <v>4633.8097882352949</v>
          </cell>
          <cell r="T1599">
            <v>9300</v>
          </cell>
          <cell r="U1599">
            <v>3376.59</v>
          </cell>
          <cell r="V1599">
            <v>4172.4588235294123</v>
          </cell>
          <cell r="W1599">
            <v>8300</v>
          </cell>
          <cell r="X1599">
            <v>9000</v>
          </cell>
        </row>
        <row r="1600">
          <cell r="B1600" t="str">
            <v>9S161610</v>
          </cell>
          <cell r="C1600" t="str">
            <v>完売</v>
          </cell>
          <cell r="D1600"/>
          <cell r="E1600">
            <v>0</v>
          </cell>
          <cell r="F1600" t="str">
            <v>ポマール･ゼプノ</v>
          </cell>
          <cell r="G1600">
            <v>2010</v>
          </cell>
          <cell r="H1600" t="str">
            <v>赤</v>
          </cell>
          <cell r="I1600" t="str">
            <v>カイヨ（ミシェル）</v>
          </cell>
          <cell r="J1600" t="str">
            <v>コート・ド・ボーヌ 1級</v>
          </cell>
          <cell r="K1600">
            <v>750</v>
          </cell>
          <cell r="L1600"/>
          <cell r="M1600">
            <v>38.9</v>
          </cell>
          <cell r="N1600">
            <v>132</v>
          </cell>
          <cell r="O1600">
            <v>350</v>
          </cell>
          <cell r="P1600">
            <v>5506.7392</v>
          </cell>
          <cell r="Q1600">
            <v>93.75</v>
          </cell>
          <cell r="R1600">
            <v>5750.4892</v>
          </cell>
          <cell r="S1600">
            <v>7005.2814117647058</v>
          </cell>
          <cell r="T1600">
            <v>14000</v>
          </cell>
          <cell r="U1600">
            <v>4473.1000000000004</v>
          </cell>
          <cell r="V1600">
            <v>5462.4705882352946</v>
          </cell>
          <cell r="W1600">
            <v>10900</v>
          </cell>
          <cell r="X1600">
            <v>13500</v>
          </cell>
        </row>
        <row r="1601">
          <cell r="B1601" t="str">
            <v>9S161611</v>
          </cell>
          <cell r="C1601" t="str">
            <v>完売</v>
          </cell>
          <cell r="D1601"/>
          <cell r="E1601">
            <v>0</v>
          </cell>
          <cell r="F1601" t="str">
            <v>ポマール･ゼプノ</v>
          </cell>
          <cell r="G1601">
            <v>2011</v>
          </cell>
          <cell r="H1601" t="str">
            <v>赤</v>
          </cell>
          <cell r="I1601" t="str">
            <v>カイヨ（ミシェル）</v>
          </cell>
          <cell r="J1601" t="str">
            <v>コート・ド・ボーヌ 1級</v>
          </cell>
          <cell r="K1601">
            <v>750</v>
          </cell>
          <cell r="L1601"/>
          <cell r="M1601">
            <v>34.130000000000003</v>
          </cell>
          <cell r="N1601">
            <v>132</v>
          </cell>
          <cell r="O1601">
            <v>350</v>
          </cell>
          <cell r="P1601">
            <v>4874.580640000001</v>
          </cell>
          <cell r="Q1601">
            <v>93.75</v>
          </cell>
          <cell r="R1601">
            <v>5118.330640000001</v>
          </cell>
          <cell r="S1601">
            <v>6261.5654588235311</v>
          </cell>
          <cell r="T1601">
            <v>12500</v>
          </cell>
          <cell r="U1601">
            <v>4557.55</v>
          </cell>
          <cell r="V1601">
            <v>5561.8235294117649</v>
          </cell>
          <cell r="W1601">
            <v>11100</v>
          </cell>
          <cell r="X1601">
            <v>12000</v>
          </cell>
        </row>
        <row r="1602">
          <cell r="B1602" t="str">
            <v>9S160212</v>
          </cell>
          <cell r="C1602" t="str">
            <v>完売</v>
          </cell>
          <cell r="D1602"/>
          <cell r="E1602">
            <v>0</v>
          </cell>
          <cell r="F1602" t="str">
            <v>ムルソー</v>
          </cell>
          <cell r="G1602">
            <v>2012</v>
          </cell>
          <cell r="H1602" t="str">
            <v>白</v>
          </cell>
          <cell r="I1602" t="str">
            <v>カイヨ（ミシェル）</v>
          </cell>
          <cell r="J1602" t="str">
            <v>コート・ド・ボーヌ</v>
          </cell>
          <cell r="K1602">
            <v>750</v>
          </cell>
          <cell r="L1602"/>
          <cell r="M1602">
            <v>18.45</v>
          </cell>
          <cell r="N1602">
            <v>132</v>
          </cell>
          <cell r="O1602">
            <v>350</v>
          </cell>
          <cell r="P1602">
            <v>2796.5416</v>
          </cell>
          <cell r="Q1602">
            <v>93.75</v>
          </cell>
          <cell r="R1602">
            <v>3040.2916</v>
          </cell>
          <cell r="S1602">
            <v>3816.8136470588238</v>
          </cell>
          <cell r="T1602">
            <v>7600</v>
          </cell>
          <cell r="U1602">
            <v>2560</v>
          </cell>
          <cell r="V1602">
            <v>3211.7647058823532</v>
          </cell>
          <cell r="W1602">
            <v>6400</v>
          </cell>
          <cell r="X1602">
            <v>6500</v>
          </cell>
        </row>
        <row r="1603">
          <cell r="B1603" t="str">
            <v>9S160213</v>
          </cell>
          <cell r="C1603" t="str">
            <v>完売</v>
          </cell>
          <cell r="D1603"/>
          <cell r="E1603">
            <v>0</v>
          </cell>
          <cell r="F1603" t="str">
            <v>ムルソー</v>
          </cell>
          <cell r="G1603">
            <v>2013</v>
          </cell>
          <cell r="H1603" t="str">
            <v>白</v>
          </cell>
          <cell r="I1603" t="str">
            <v>カイヨ（ミシェル）</v>
          </cell>
          <cell r="J1603" t="str">
            <v>コート・ド・ボーヌ</v>
          </cell>
          <cell r="K1603">
            <v>750</v>
          </cell>
          <cell r="L1603"/>
          <cell r="M1603">
            <v>18.649999999999999</v>
          </cell>
          <cell r="N1603">
            <v>132</v>
          </cell>
          <cell r="O1603">
            <v>350</v>
          </cell>
          <cell r="P1603">
            <v>2823.0471999999995</v>
          </cell>
          <cell r="Q1603">
            <v>93.75</v>
          </cell>
          <cell r="R1603">
            <v>3066.7971999999995</v>
          </cell>
          <cell r="S1603">
            <v>3847.9967058823527</v>
          </cell>
          <cell r="T1603">
            <v>7700</v>
          </cell>
          <cell r="U1603">
            <v>2659.25</v>
          </cell>
          <cell r="V1603">
            <v>3328.5294117647059</v>
          </cell>
          <cell r="W1603">
            <v>6700</v>
          </cell>
          <cell r="X1603">
            <v>6500</v>
          </cell>
        </row>
        <row r="1604">
          <cell r="B1604" t="str">
            <v>9S160411</v>
          </cell>
          <cell r="C1604" t="str">
            <v>完売</v>
          </cell>
          <cell r="D1604"/>
          <cell r="E1604">
            <v>0</v>
          </cell>
          <cell r="F1604" t="str">
            <v>ムルソー･アン・ラ・バレ・デュサス</v>
          </cell>
          <cell r="G1604">
            <v>2011</v>
          </cell>
          <cell r="H1604" t="str">
            <v>白</v>
          </cell>
          <cell r="I1604" t="str">
            <v>カイヨ（ミシェル）</v>
          </cell>
          <cell r="J1604" t="str">
            <v>コート・ド・ボーヌ</v>
          </cell>
          <cell r="K1604">
            <v>750</v>
          </cell>
          <cell r="L1604"/>
          <cell r="M1604">
            <v>19.8</v>
          </cell>
          <cell r="N1604">
            <v>132</v>
          </cell>
          <cell r="O1604">
            <v>350</v>
          </cell>
          <cell r="P1604">
            <v>2975.4544000000001</v>
          </cell>
          <cell r="Q1604">
            <v>93.75</v>
          </cell>
          <cell r="R1604">
            <v>3219.2044000000001</v>
          </cell>
          <cell r="S1604">
            <v>4027.2992941176472</v>
          </cell>
          <cell r="T1604">
            <v>8100</v>
          </cell>
          <cell r="U1604">
            <v>2883.04</v>
          </cell>
          <cell r="V1604">
            <v>3591.8117647058825</v>
          </cell>
          <cell r="W1604">
            <v>7200</v>
          </cell>
          <cell r="X1604">
            <v>7500</v>
          </cell>
        </row>
        <row r="1605">
          <cell r="B1605" t="str">
            <v>9S160412</v>
          </cell>
          <cell r="C1605" t="str">
            <v>完売</v>
          </cell>
          <cell r="D1605"/>
          <cell r="E1605">
            <v>1</v>
          </cell>
          <cell r="F1605" t="str">
            <v>ムルソー･アン・ラ・バレ・デュサス</v>
          </cell>
          <cell r="G1605">
            <v>2012</v>
          </cell>
          <cell r="H1605" t="str">
            <v>白</v>
          </cell>
          <cell r="I1605" t="str">
            <v>カイヨ（ミシェル）</v>
          </cell>
          <cell r="J1605" t="str">
            <v>コート・ド・ボーヌ</v>
          </cell>
          <cell r="K1605">
            <v>750</v>
          </cell>
          <cell r="L1605"/>
          <cell r="M1605">
            <v>21.8</v>
          </cell>
          <cell r="N1605">
            <v>132</v>
          </cell>
          <cell r="O1605">
            <v>350</v>
          </cell>
          <cell r="P1605">
            <v>3240.5104000000001</v>
          </cell>
          <cell r="Q1605">
            <v>93.75</v>
          </cell>
          <cell r="R1605">
            <v>3484.2604000000001</v>
          </cell>
          <cell r="S1605">
            <v>4339.1298823529414</v>
          </cell>
          <cell r="T1605">
            <v>8700</v>
          </cell>
          <cell r="U1605">
            <v>3125</v>
          </cell>
          <cell r="V1605">
            <v>3876.4705882352941</v>
          </cell>
          <cell r="W1605">
            <v>7800</v>
          </cell>
          <cell r="X1605">
            <v>8000</v>
          </cell>
        </row>
        <row r="1606">
          <cell r="B1606" t="str">
            <v>9S160414</v>
          </cell>
          <cell r="C1606" t="str">
            <v>完売</v>
          </cell>
          <cell r="D1606"/>
          <cell r="E1606">
            <v>0</v>
          </cell>
          <cell r="F1606" t="str">
            <v>ムルソー･アン・ラ・バレ・デュサス</v>
          </cell>
          <cell r="G1606">
            <v>2014</v>
          </cell>
          <cell r="H1606" t="str">
            <v>白</v>
          </cell>
          <cell r="I1606" t="str">
            <v>カイヨ（ミシェル）</v>
          </cell>
          <cell r="J1606" t="str">
            <v>コート・ド・ボーヌ</v>
          </cell>
          <cell r="K1606">
            <v>750</v>
          </cell>
          <cell r="L1606"/>
          <cell r="M1606">
            <v>22.07</v>
          </cell>
          <cell r="N1606">
            <v>132</v>
          </cell>
          <cell r="O1606">
            <v>350</v>
          </cell>
          <cell r="P1606">
            <v>3276.2929600000002</v>
          </cell>
          <cell r="Q1606">
            <v>93.75</v>
          </cell>
          <cell r="R1606">
            <v>3520.0429600000002</v>
          </cell>
          <cell r="S1606">
            <v>4381.2270117647058</v>
          </cell>
          <cell r="T1606">
            <v>8800</v>
          </cell>
          <cell r="U1606">
            <v>3080</v>
          </cell>
          <cell r="V1606">
            <v>3823.5294117647059</v>
          </cell>
          <cell r="W1606">
            <v>7600</v>
          </cell>
          <cell r="X1606">
            <v>8000</v>
          </cell>
        </row>
        <row r="1607">
          <cell r="B1607" t="str">
            <v>9S160690</v>
          </cell>
          <cell r="C1607" t="str">
            <v>完売</v>
          </cell>
          <cell r="D1607"/>
          <cell r="E1607">
            <v>0</v>
          </cell>
          <cell r="F1607" t="str">
            <v>ムルソー･グート・ドール</v>
          </cell>
          <cell r="G1607">
            <v>1990</v>
          </cell>
          <cell r="H1607" t="str">
            <v>白</v>
          </cell>
          <cell r="I1607" t="str">
            <v>カイヨ（ミシェル）</v>
          </cell>
          <cell r="J1607" t="str">
            <v>コート・ド・ボーヌ 1級</v>
          </cell>
          <cell r="K1607">
            <v>750</v>
          </cell>
          <cell r="L1607"/>
          <cell r="M1607">
            <v>36</v>
          </cell>
          <cell r="N1607">
            <v>132</v>
          </cell>
          <cell r="O1607">
            <v>350</v>
          </cell>
          <cell r="P1607">
            <v>5122.4080000000004</v>
          </cell>
          <cell r="Q1607">
            <v>93.75</v>
          </cell>
          <cell r="R1607">
            <v>5366.1580000000004</v>
          </cell>
          <cell r="S1607">
            <v>6553.1270588235302</v>
          </cell>
          <cell r="T1607">
            <v>13100</v>
          </cell>
          <cell r="U1607">
            <v>0</v>
          </cell>
          <cell r="V1607">
            <v>200</v>
          </cell>
          <cell r="W1607">
            <v>400</v>
          </cell>
          <cell r="X1607">
            <v>15000</v>
          </cell>
        </row>
        <row r="1608">
          <cell r="B1608" t="str">
            <v>9S160399</v>
          </cell>
          <cell r="C1608" t="str">
            <v>完売</v>
          </cell>
          <cell r="D1608"/>
          <cell r="E1608">
            <v>0</v>
          </cell>
          <cell r="F1608" t="str">
            <v>ムルソー･クロ・デ・クロマン</v>
          </cell>
          <cell r="G1608">
            <v>1999</v>
          </cell>
          <cell r="H1608" t="str">
            <v>白</v>
          </cell>
          <cell r="I1608" t="str">
            <v>カイヨ（ミシェル）</v>
          </cell>
          <cell r="J1608" t="str">
            <v>コート・ド・ボーヌ</v>
          </cell>
          <cell r="K1608">
            <v>750</v>
          </cell>
          <cell r="L1608"/>
          <cell r="M1608">
            <v>12.35</v>
          </cell>
          <cell r="N1608">
            <v>132</v>
          </cell>
          <cell r="O1608">
            <v>350</v>
          </cell>
          <cell r="P1608">
            <v>1988.1208000000001</v>
          </cell>
          <cell r="Q1608">
            <v>93.75</v>
          </cell>
          <cell r="R1608">
            <v>2231.8708000000001</v>
          </cell>
          <cell r="S1608">
            <v>2865.7303529411765</v>
          </cell>
          <cell r="T1608">
            <v>5700</v>
          </cell>
          <cell r="U1608">
            <v>0</v>
          </cell>
          <cell r="V1608">
            <v>200</v>
          </cell>
          <cell r="W1608">
            <v>400</v>
          </cell>
          <cell r="X1608">
            <v>6500</v>
          </cell>
        </row>
        <row r="1609">
          <cell r="B1609" t="str">
            <v>9S160507</v>
          </cell>
          <cell r="C1609" t="str">
            <v>完売</v>
          </cell>
          <cell r="D1609"/>
          <cell r="E1609">
            <v>0</v>
          </cell>
          <cell r="F1609" t="str">
            <v>ムルソー･ル・リモザン</v>
          </cell>
          <cell r="G1609">
            <v>2007</v>
          </cell>
          <cell r="H1609" t="str">
            <v>白</v>
          </cell>
          <cell r="I1609" t="str">
            <v>カイヨ（ミシェル）</v>
          </cell>
          <cell r="J1609" t="str">
            <v>コート・ド・ボーヌ</v>
          </cell>
          <cell r="K1609">
            <v>750</v>
          </cell>
          <cell r="L1609"/>
          <cell r="M1609">
            <v>20.3</v>
          </cell>
          <cell r="N1609">
            <v>132</v>
          </cell>
          <cell r="O1609">
            <v>350</v>
          </cell>
          <cell r="P1609">
            <v>3041.7183999999997</v>
          </cell>
          <cell r="Q1609">
            <v>93.75</v>
          </cell>
          <cell r="R1609">
            <v>3285.4683999999997</v>
          </cell>
          <cell r="S1609">
            <v>4105.2569411764707</v>
          </cell>
          <cell r="T1609">
            <v>8200</v>
          </cell>
          <cell r="U1609">
            <v>2460.9899999999998</v>
          </cell>
          <cell r="V1609">
            <v>3095.2823529411762</v>
          </cell>
          <cell r="W1609">
            <v>6200</v>
          </cell>
          <cell r="X1609">
            <v>7000</v>
          </cell>
        </row>
        <row r="1610">
          <cell r="B1610" t="str">
            <v>9S161789</v>
          </cell>
          <cell r="C1610" t="str">
            <v>完売</v>
          </cell>
          <cell r="D1610"/>
          <cell r="E1610">
            <v>0</v>
          </cell>
          <cell r="F1610" t="str">
            <v>ムルソー･ルージュ</v>
          </cell>
          <cell r="G1610">
            <v>1989</v>
          </cell>
          <cell r="H1610" t="str">
            <v>赤</v>
          </cell>
          <cell r="I1610" t="str">
            <v>カイヨ（ミシェル）</v>
          </cell>
          <cell r="J1610" t="str">
            <v>コート・ド・ボーヌ</v>
          </cell>
          <cell r="K1610">
            <v>750</v>
          </cell>
          <cell r="L1610"/>
          <cell r="M1610">
            <v>20</v>
          </cell>
          <cell r="N1610">
            <v>132</v>
          </cell>
          <cell r="O1610">
            <v>350</v>
          </cell>
          <cell r="P1610">
            <v>3001.96</v>
          </cell>
          <cell r="Q1610">
            <v>93.75</v>
          </cell>
          <cell r="R1610">
            <v>3245.71</v>
          </cell>
          <cell r="S1610">
            <v>4058.4823529411765</v>
          </cell>
          <cell r="T1610">
            <v>8100</v>
          </cell>
          <cell r="U1610">
            <v>0</v>
          </cell>
          <cell r="V1610">
            <v>200</v>
          </cell>
          <cell r="W1610">
            <v>400</v>
          </cell>
          <cell r="X1610">
            <v>7500</v>
          </cell>
        </row>
        <row r="1611">
          <cell r="B1611" t="str">
            <v>9S162013</v>
          </cell>
          <cell r="C1611" t="str">
            <v>完売</v>
          </cell>
          <cell r="D1611"/>
          <cell r="E1611">
            <v>0</v>
          </cell>
          <cell r="F1611" t="str">
            <v>ムルソー･レ・テッソン</v>
          </cell>
          <cell r="G1611">
            <v>2013</v>
          </cell>
          <cell r="H1611" t="str">
            <v>白</v>
          </cell>
          <cell r="I1611" t="str">
            <v>カイヨ（ミシェル）</v>
          </cell>
          <cell r="J1611" t="str">
            <v>コート・ド・ボーヌ</v>
          </cell>
          <cell r="K1611">
            <v>750</v>
          </cell>
          <cell r="L1611"/>
          <cell r="M1611">
            <v>23.55</v>
          </cell>
          <cell r="N1611">
            <v>132</v>
          </cell>
          <cell r="O1611">
            <v>350</v>
          </cell>
          <cell r="P1611">
            <v>3472.4344000000001</v>
          </cell>
          <cell r="Q1611">
            <v>93.75</v>
          </cell>
          <cell r="R1611">
            <v>3716.1844000000001</v>
          </cell>
          <cell r="S1611">
            <v>4611.9816470588239</v>
          </cell>
          <cell r="T1611">
            <v>9200</v>
          </cell>
          <cell r="U1611">
            <v>3273.5</v>
          </cell>
          <cell r="V1611">
            <v>4051.1764705882356</v>
          </cell>
          <cell r="W1611">
            <v>8100</v>
          </cell>
          <cell r="X1611">
            <v>8000</v>
          </cell>
        </row>
        <row r="1612">
          <cell r="B1612" t="str">
            <v>9S162014</v>
          </cell>
          <cell r="C1612" t="str">
            <v>完売</v>
          </cell>
          <cell r="D1612"/>
          <cell r="E1612">
            <v>0</v>
          </cell>
          <cell r="F1612" t="str">
            <v>ムルソー･レ・テッソン</v>
          </cell>
          <cell r="G1612">
            <v>2014</v>
          </cell>
          <cell r="H1612" t="str">
            <v>白</v>
          </cell>
          <cell r="I1612" t="str">
            <v>カイヨ（ミシェル）</v>
          </cell>
          <cell r="J1612" t="str">
            <v>コート・ド・ボーヌ</v>
          </cell>
          <cell r="K1612">
            <v>750</v>
          </cell>
          <cell r="L1612"/>
          <cell r="M1612">
            <v>23.83</v>
          </cell>
          <cell r="N1612">
            <v>132</v>
          </cell>
          <cell r="O1612">
            <v>350</v>
          </cell>
          <cell r="P1612">
            <v>3509.5422399999998</v>
          </cell>
          <cell r="Q1612">
            <v>93.75</v>
          </cell>
          <cell r="R1612">
            <v>3753.2922399999998</v>
          </cell>
          <cell r="S1612">
            <v>4655.6379294117642</v>
          </cell>
          <cell r="T1612">
            <v>9300</v>
          </cell>
          <cell r="U1612">
            <v>3295.52</v>
          </cell>
          <cell r="V1612">
            <v>4077.0823529411764</v>
          </cell>
          <cell r="W1612">
            <v>8200</v>
          </cell>
          <cell r="X1612">
            <v>8500</v>
          </cell>
        </row>
        <row r="1613">
          <cell r="B1613" t="str">
            <v>9S161811</v>
          </cell>
          <cell r="C1613" t="str">
            <v>完売</v>
          </cell>
          <cell r="D1613"/>
          <cell r="E1613">
            <v>0</v>
          </cell>
          <cell r="F1613" t="str">
            <v>モンテリー</v>
          </cell>
          <cell r="G1613">
            <v>2011</v>
          </cell>
          <cell r="H1613" t="str">
            <v>赤</v>
          </cell>
          <cell r="I1613" t="str">
            <v>カイヨ（ミシェル）</v>
          </cell>
          <cell r="J1613" t="str">
            <v>コート・ド・ボーヌ</v>
          </cell>
          <cell r="K1613">
            <v>750</v>
          </cell>
          <cell r="L1613"/>
          <cell r="M1613">
            <v>8.85</v>
          </cell>
          <cell r="N1613">
            <v>132</v>
          </cell>
          <cell r="O1613">
            <v>350</v>
          </cell>
          <cell r="P1613">
            <v>1524.2728</v>
          </cell>
          <cell r="Q1613">
            <v>93.75</v>
          </cell>
          <cell r="R1613">
            <v>1768.0228</v>
          </cell>
          <cell r="S1613">
            <v>2320.0268235294116</v>
          </cell>
          <cell r="T1613">
            <v>4600</v>
          </cell>
          <cell r="U1613">
            <v>1499</v>
          </cell>
          <cell r="V1613">
            <v>1963.5294117647059</v>
          </cell>
          <cell r="W1613">
            <v>3900</v>
          </cell>
          <cell r="X1613">
            <v>3800</v>
          </cell>
        </row>
        <row r="1614">
          <cell r="B1614" t="str">
            <v>9S161814</v>
          </cell>
          <cell r="C1614" t="str">
            <v>完売</v>
          </cell>
          <cell r="D1614"/>
          <cell r="E1614">
            <v>0</v>
          </cell>
          <cell r="F1614" t="str">
            <v>モンテリー</v>
          </cell>
          <cell r="G1614">
            <v>2014</v>
          </cell>
          <cell r="H1614" t="str">
            <v>赤</v>
          </cell>
          <cell r="I1614" t="str">
            <v>カイヨ（ミシェル）</v>
          </cell>
          <cell r="J1614" t="str">
            <v>コート・ド・ボーヌ</v>
          </cell>
          <cell r="K1614">
            <v>750</v>
          </cell>
          <cell r="L1614"/>
          <cell r="M1614">
            <v>11.7</v>
          </cell>
          <cell r="N1614">
            <v>132</v>
          </cell>
          <cell r="O1614">
            <v>350</v>
          </cell>
          <cell r="P1614">
            <v>1901.9775999999999</v>
          </cell>
          <cell r="Q1614">
            <v>93.75</v>
          </cell>
          <cell r="R1614">
            <v>2145.7276000000002</v>
          </cell>
          <cell r="S1614">
            <v>2764.3854117647061</v>
          </cell>
          <cell r="T1614">
            <v>5500</v>
          </cell>
          <cell r="U1614">
            <v>1803.12</v>
          </cell>
          <cell r="V1614">
            <v>2321.3176470588232</v>
          </cell>
          <cell r="W1614">
            <v>4600</v>
          </cell>
          <cell r="X1614">
            <v>4800</v>
          </cell>
        </row>
        <row r="1615">
          <cell r="B1615" t="str">
            <v>9S160909</v>
          </cell>
          <cell r="C1615" t="str">
            <v>完売</v>
          </cell>
          <cell r="D1615"/>
          <cell r="E1615">
            <v>0</v>
          </cell>
          <cell r="F1615" t="str">
            <v>バタール・モンラッシェ</v>
          </cell>
          <cell r="G1615">
            <v>2009</v>
          </cell>
          <cell r="H1615" t="str">
            <v>白</v>
          </cell>
          <cell r="I1615" t="str">
            <v>カイヨ（ミシェル）</v>
          </cell>
          <cell r="J1615" t="str">
            <v>コート・ド・ボーヌ</v>
          </cell>
          <cell r="K1615">
            <v>750</v>
          </cell>
          <cell r="L1615"/>
          <cell r="M1615">
            <v>122.85</v>
          </cell>
          <cell r="N1615">
            <v>132</v>
          </cell>
          <cell r="O1615">
            <v>350</v>
          </cell>
          <cell r="P1615">
            <v>16632.464799999998</v>
          </cell>
          <cell r="Q1615">
            <v>93.75</v>
          </cell>
          <cell r="R1615">
            <v>16876.214799999998</v>
          </cell>
          <cell r="S1615">
            <v>20094.370352941176</v>
          </cell>
          <cell r="T1615">
            <v>40200</v>
          </cell>
          <cell r="U1615">
            <v>15176.4</v>
          </cell>
          <cell r="V1615">
            <v>18054.588235294119</v>
          </cell>
          <cell r="W1615">
            <v>36100</v>
          </cell>
          <cell r="X1615">
            <v>38700</v>
          </cell>
        </row>
        <row r="1616">
          <cell r="B1616" t="str">
            <v>9S006004</v>
          </cell>
          <cell r="C1616" t="str">
            <v>完売</v>
          </cell>
          <cell r="D1616"/>
          <cell r="E1616">
            <v>0</v>
          </cell>
          <cell r="F1616" t="str">
            <v>コルトン・クロ・デ・ヴェルジェンヌ</v>
          </cell>
          <cell r="G1616" t="str">
            <v>2004</v>
          </cell>
          <cell r="H1616" t="str">
            <v>赤</v>
          </cell>
          <cell r="I1616" t="str">
            <v>カシャ・オキダン</v>
          </cell>
          <cell r="J1616" t="str">
            <v>コート・ド・ボーヌ 特級</v>
          </cell>
          <cell r="K1616">
            <v>750</v>
          </cell>
          <cell r="L1616" t="str">
            <v>モノポール</v>
          </cell>
          <cell r="M1616">
            <v>34.6</v>
          </cell>
          <cell r="N1616">
            <v>132</v>
          </cell>
          <cell r="O1616">
            <v>350</v>
          </cell>
          <cell r="P1616">
            <v>4936.8688000000002</v>
          </cell>
          <cell r="Q1616">
            <v>93.75</v>
          </cell>
          <cell r="R1616">
            <v>5180.6188000000002</v>
          </cell>
          <cell r="S1616">
            <v>6334.8456470588235</v>
          </cell>
          <cell r="T1616">
            <v>12700</v>
          </cell>
          <cell r="U1616">
            <v>5314</v>
          </cell>
          <cell r="V1616">
            <v>6451.7647058823532</v>
          </cell>
          <cell r="W1616">
            <v>12900</v>
          </cell>
          <cell r="X1616">
            <v>13200</v>
          </cell>
        </row>
        <row r="1617">
          <cell r="B1617" t="str">
            <v>9S006010</v>
          </cell>
          <cell r="C1617" t="str">
            <v>完売</v>
          </cell>
          <cell r="D1617"/>
          <cell r="E1617">
            <v>0</v>
          </cell>
          <cell r="F1617" t="str">
            <v>コルトン・クロ・デ・ヴェルジェンヌ</v>
          </cell>
          <cell r="G1617">
            <v>2010</v>
          </cell>
          <cell r="H1617" t="str">
            <v>赤</v>
          </cell>
          <cell r="I1617" t="str">
            <v>カシャ・オキダン</v>
          </cell>
          <cell r="J1617" t="str">
            <v>コート・ド・ボーヌ 特級</v>
          </cell>
          <cell r="K1617">
            <v>750</v>
          </cell>
          <cell r="L1617" t="str">
            <v>モノポール</v>
          </cell>
          <cell r="M1617">
            <v>36</v>
          </cell>
          <cell r="N1617">
            <v>132</v>
          </cell>
          <cell r="O1617">
            <v>350</v>
          </cell>
          <cell r="P1617">
            <v>5122.4080000000004</v>
          </cell>
          <cell r="Q1617">
            <v>93.75</v>
          </cell>
          <cell r="R1617">
            <v>5366.1580000000004</v>
          </cell>
          <cell r="S1617">
            <v>6553.1270588235302</v>
          </cell>
          <cell r="T1617">
            <v>13100</v>
          </cell>
          <cell r="U1617">
            <v>5173.8999999999996</v>
          </cell>
          <cell r="V1617">
            <v>6286.9411764705883</v>
          </cell>
          <cell r="W1617">
            <v>12600</v>
          </cell>
          <cell r="X1617">
            <v>14000</v>
          </cell>
        </row>
        <row r="1618">
          <cell r="B1618" t="str">
            <v>9S170105</v>
          </cell>
          <cell r="C1618" t="str">
            <v>完売</v>
          </cell>
          <cell r="D1618"/>
          <cell r="E1618">
            <v>0</v>
          </cell>
          <cell r="F1618" t="str">
            <v>シャルム・シャンベルタン</v>
          </cell>
          <cell r="G1618">
            <v>2005</v>
          </cell>
          <cell r="H1618" t="str">
            <v>赤</v>
          </cell>
          <cell r="I1618" t="str">
            <v>カミュ・ペール・エ・フィス</v>
          </cell>
          <cell r="J1618" t="str">
            <v>コート・ド・ニュイ 特級</v>
          </cell>
          <cell r="K1618">
            <v>750</v>
          </cell>
          <cell r="L1618" t="str">
            <v>９０点</v>
          </cell>
          <cell r="M1618">
            <v>37</v>
          </cell>
          <cell r="N1618">
            <v>132</v>
          </cell>
          <cell r="O1618">
            <v>350</v>
          </cell>
          <cell r="P1618">
            <v>5254.9359999999997</v>
          </cell>
          <cell r="Q1618">
            <v>93.75</v>
          </cell>
          <cell r="R1618">
            <v>5498.6859999999997</v>
          </cell>
          <cell r="S1618">
            <v>6709.0423529411764</v>
          </cell>
          <cell r="T1618">
            <v>13400</v>
          </cell>
          <cell r="U1618">
            <v>5153.97</v>
          </cell>
          <cell r="V1618">
            <v>6263.4941176470593</v>
          </cell>
          <cell r="W1618">
            <v>12500</v>
          </cell>
          <cell r="X1618">
            <v>11800</v>
          </cell>
        </row>
        <row r="1619">
          <cell r="B1619" t="str">
            <v>9S170501</v>
          </cell>
          <cell r="C1619" t="str">
            <v>完売</v>
          </cell>
          <cell r="D1619"/>
          <cell r="E1619">
            <v>0</v>
          </cell>
          <cell r="F1619" t="str">
            <v>シャンベルタン</v>
          </cell>
          <cell r="G1619">
            <v>2001</v>
          </cell>
          <cell r="H1619" t="str">
            <v>赤</v>
          </cell>
          <cell r="I1619" t="str">
            <v>カミュ・ペール・エ・フィス</v>
          </cell>
          <cell r="J1619" t="str">
            <v>コート・ド・ニュイ 特級</v>
          </cell>
          <cell r="K1619">
            <v>750</v>
          </cell>
          <cell r="L1619"/>
          <cell r="M1619">
            <v>50</v>
          </cell>
          <cell r="N1619">
            <v>132</v>
          </cell>
          <cell r="O1619">
            <v>350</v>
          </cell>
          <cell r="P1619">
            <v>6977.8</v>
          </cell>
          <cell r="Q1619">
            <v>93.75</v>
          </cell>
          <cell r="R1619">
            <v>7221.55</v>
          </cell>
          <cell r="S1619">
            <v>8735.9411764705892</v>
          </cell>
          <cell r="T1619">
            <v>17500</v>
          </cell>
          <cell r="U1619">
            <v>7059.25</v>
          </cell>
          <cell r="V1619">
            <v>8505</v>
          </cell>
          <cell r="W1619">
            <v>17000</v>
          </cell>
          <cell r="X1619">
            <v>17800</v>
          </cell>
        </row>
        <row r="1620">
          <cell r="B1620" t="str">
            <v>9S170396</v>
          </cell>
          <cell r="C1620" t="e">
            <v>#N/A</v>
          </cell>
          <cell r="D1620"/>
          <cell r="E1620" t="e">
            <v>#N/A</v>
          </cell>
          <cell r="F1620" t="str">
            <v>ラトリシエール・シャンベルタン</v>
          </cell>
          <cell r="G1620">
            <v>1996</v>
          </cell>
          <cell r="H1620" t="str">
            <v>赤</v>
          </cell>
          <cell r="I1620" t="str">
            <v>カミュ・ペール・エ・フィス</v>
          </cell>
          <cell r="J1620" t="str">
            <v>コート・ド・ニュイ 特級</v>
          </cell>
          <cell r="K1620">
            <v>750</v>
          </cell>
          <cell r="L1620"/>
          <cell r="M1620">
            <v>22.3</v>
          </cell>
          <cell r="N1620">
            <v>132</v>
          </cell>
          <cell r="O1620">
            <v>350</v>
          </cell>
          <cell r="P1620">
            <v>3306.7743999999998</v>
          </cell>
          <cell r="Q1620">
            <v>93.75</v>
          </cell>
          <cell r="R1620">
            <v>3550.5243999999998</v>
          </cell>
          <cell r="S1620">
            <v>4417.087529411765</v>
          </cell>
          <cell r="T1620">
            <v>8800</v>
          </cell>
          <cell r="U1620" t="e">
            <v>#N/A</v>
          </cell>
          <cell r="V1620" t="e">
            <v>#N/A</v>
          </cell>
          <cell r="W1620" t="e">
            <v>#N/A</v>
          </cell>
          <cell r="X1620">
            <v>10500</v>
          </cell>
        </row>
        <row r="1621">
          <cell r="B1621" t="str">
            <v>9S020804</v>
          </cell>
          <cell r="C1621" t="str">
            <v>完売</v>
          </cell>
          <cell r="D1621"/>
          <cell r="E1621">
            <v>0</v>
          </cell>
          <cell r="F1621" t="str">
            <v>モンラッシェ</v>
          </cell>
          <cell r="G1621">
            <v>2004</v>
          </cell>
          <cell r="H1621" t="str">
            <v>白</v>
          </cell>
          <cell r="I1621" t="str">
            <v>ギイ・アミオ（アミオ・ボンフィス）</v>
          </cell>
          <cell r="J1621" t="str">
            <v>コート・ド・ボーヌ 特級</v>
          </cell>
          <cell r="K1621">
            <v>750</v>
          </cell>
          <cell r="L1621"/>
          <cell r="M1621">
            <v>274.89999999999998</v>
          </cell>
          <cell r="N1621">
            <v>132</v>
          </cell>
          <cell r="O1621">
            <v>350</v>
          </cell>
          <cell r="P1621">
            <v>36783.347199999997</v>
          </cell>
          <cell r="Q1621">
            <v>93.75</v>
          </cell>
          <cell r="R1621">
            <v>37027.097199999997</v>
          </cell>
          <cell r="S1621">
            <v>43801.290823529409</v>
          </cell>
          <cell r="T1621">
            <v>87600</v>
          </cell>
          <cell r="U1621">
            <v>31310</v>
          </cell>
          <cell r="V1621">
            <v>37035.294117647063</v>
          </cell>
          <cell r="W1621">
            <v>74100</v>
          </cell>
          <cell r="X1621">
            <v>83000</v>
          </cell>
        </row>
        <row r="1622">
          <cell r="B1622" t="str">
            <v>9S180306</v>
          </cell>
          <cell r="C1622" t="str">
            <v>完売</v>
          </cell>
          <cell r="D1622"/>
          <cell r="E1622">
            <v>0</v>
          </cell>
          <cell r="F1622" t="str">
            <v>ショレイ・レ・ボーヌ・レ・ボン・ソーレ</v>
          </cell>
          <cell r="G1622">
            <v>2006</v>
          </cell>
          <cell r="H1622" t="str">
            <v>赤</v>
          </cell>
          <cell r="I1622" t="str">
            <v>ギヨン</v>
          </cell>
          <cell r="J1622" t="str">
            <v>コート・ド・ボーヌ 1級</v>
          </cell>
          <cell r="K1622">
            <v>750</v>
          </cell>
          <cell r="L1622"/>
          <cell r="M1622">
            <v>21</v>
          </cell>
          <cell r="N1622">
            <v>132</v>
          </cell>
          <cell r="O1622">
            <v>350</v>
          </cell>
          <cell r="P1622">
            <v>3134.4879999999998</v>
          </cell>
          <cell r="Q1622">
            <v>93.75</v>
          </cell>
          <cell r="R1622">
            <v>3378.2379999999998</v>
          </cell>
          <cell r="S1622">
            <v>4214.3976470588241</v>
          </cell>
          <cell r="T1622">
            <v>8400</v>
          </cell>
          <cell r="U1622">
            <v>0</v>
          </cell>
          <cell r="V1622">
            <v>200</v>
          </cell>
          <cell r="W1622">
            <v>400</v>
          </cell>
          <cell r="X1622">
            <v>5700</v>
          </cell>
        </row>
        <row r="1623">
          <cell r="B1623" t="str">
            <v>9S190505</v>
          </cell>
          <cell r="C1623" t="str">
            <v>完売</v>
          </cell>
          <cell r="D1623"/>
          <cell r="E1623">
            <v>0</v>
          </cell>
          <cell r="F1623" t="str">
            <v>シャルム・シャンベルタン【マグナム】</v>
          </cell>
          <cell r="G1623">
            <v>2005</v>
          </cell>
          <cell r="H1623" t="str">
            <v>赤</v>
          </cell>
          <cell r="I1623" t="str">
            <v>セラファン P et F</v>
          </cell>
          <cell r="J1623" t="str">
            <v>コート・ド・ニュイ 特級</v>
          </cell>
          <cell r="K1623">
            <v>1500</v>
          </cell>
          <cell r="L1623"/>
          <cell r="M1623">
            <v>320</v>
          </cell>
          <cell r="N1623">
            <v>132</v>
          </cell>
          <cell r="O1623">
            <v>700</v>
          </cell>
          <cell r="P1623">
            <v>43111.76</v>
          </cell>
          <cell r="Q1623">
            <v>187.5</v>
          </cell>
          <cell r="R1623">
            <v>43509.26</v>
          </cell>
          <cell r="S1623">
            <v>51427.364705882355</v>
          </cell>
          <cell r="T1623">
            <v>102900</v>
          </cell>
          <cell r="U1623">
            <v>33331</v>
          </cell>
          <cell r="V1623">
            <v>39412.941176470587</v>
          </cell>
          <cell r="W1623">
            <v>78800</v>
          </cell>
          <cell r="X1623">
            <v>82000</v>
          </cell>
        </row>
        <row r="1624">
          <cell r="B1624" t="str">
            <v>9S201418</v>
          </cell>
          <cell r="C1624" t="str">
            <v>完売</v>
          </cell>
          <cell r="D1624"/>
          <cell r="E1624">
            <v>0</v>
          </cell>
          <cell r="F1624" t="str">
            <v xml:space="preserve">ピノノワール VSIG </v>
          </cell>
          <cell r="G1624">
            <v>2018</v>
          </cell>
          <cell r="H1624" t="str">
            <v>赤</v>
          </cell>
          <cell r="I1624" t="str">
            <v>グロ・フレール・エ・スール</v>
          </cell>
          <cell r="J1624" t="str">
            <v>コート・ド・ニュイ</v>
          </cell>
          <cell r="K1624">
            <v>750</v>
          </cell>
          <cell r="L1624"/>
          <cell r="M1624">
            <v>10</v>
          </cell>
          <cell r="N1624">
            <v>132</v>
          </cell>
          <cell r="O1624">
            <v>350</v>
          </cell>
          <cell r="P1624">
            <v>1676.68</v>
          </cell>
          <cell r="Q1624">
            <v>93.75</v>
          </cell>
          <cell r="R1624">
            <v>1920.43</v>
          </cell>
          <cell r="S1624">
            <v>2499.329411764706</v>
          </cell>
          <cell r="T1624">
            <v>5000</v>
          </cell>
          <cell r="U1624">
            <v>1569</v>
          </cell>
          <cell r="V1624">
            <v>2045.8823529411766</v>
          </cell>
          <cell r="W1624">
            <v>4100</v>
          </cell>
          <cell r="X1624">
            <v>4100</v>
          </cell>
        </row>
        <row r="1625">
          <cell r="B1625" t="str">
            <v>9S201419</v>
          </cell>
          <cell r="C1625">
            <v>32</v>
          </cell>
          <cell r="D1625"/>
          <cell r="E1625">
            <v>32</v>
          </cell>
          <cell r="F1625" t="str">
            <v xml:space="preserve">ピノノワール VSIG </v>
          </cell>
          <cell r="G1625">
            <v>2019</v>
          </cell>
          <cell r="H1625" t="str">
            <v>赤</v>
          </cell>
          <cell r="I1625" t="str">
            <v>グロ・フレール・エ・スール</v>
          </cell>
          <cell r="J1625" t="str">
            <v>コート・ド・ニュイ</v>
          </cell>
          <cell r="K1625">
            <v>750</v>
          </cell>
          <cell r="L1625"/>
          <cell r="M1625">
            <v>11</v>
          </cell>
          <cell r="N1625">
            <v>132</v>
          </cell>
          <cell r="O1625">
            <v>350</v>
          </cell>
          <cell r="P1625">
            <v>1809.2080000000001</v>
          </cell>
          <cell r="Q1625">
            <v>93.75</v>
          </cell>
          <cell r="R1625">
            <v>2052.9580000000001</v>
          </cell>
          <cell r="S1625">
            <v>2655.2447058823532</v>
          </cell>
          <cell r="T1625">
            <v>5300</v>
          </cell>
          <cell r="U1625">
            <v>1978.1</v>
          </cell>
          <cell r="V1625">
            <v>2527.1764705882351</v>
          </cell>
          <cell r="W1625">
            <v>5100</v>
          </cell>
          <cell r="X1625">
            <v>5300</v>
          </cell>
        </row>
        <row r="1626">
          <cell r="B1626" t="str">
            <v>9S200315</v>
          </cell>
          <cell r="C1626" t="str">
            <v>完売</v>
          </cell>
          <cell r="D1626"/>
          <cell r="E1626">
            <v>0</v>
          </cell>
          <cell r="F1626" t="str">
            <v>ヴォーヌ・ロマネ</v>
          </cell>
          <cell r="G1626">
            <v>2015</v>
          </cell>
          <cell r="H1626" t="str">
            <v>赤</v>
          </cell>
          <cell r="I1626" t="str">
            <v>グロ・フレール・エ・スール</v>
          </cell>
          <cell r="J1626" t="str">
            <v>コート・ド・ニュイ</v>
          </cell>
          <cell r="K1626">
            <v>750</v>
          </cell>
          <cell r="L1626"/>
          <cell r="M1626">
            <v>30</v>
          </cell>
          <cell r="N1626">
            <v>132</v>
          </cell>
          <cell r="O1626">
            <v>350</v>
          </cell>
          <cell r="P1626">
            <v>4327.24</v>
          </cell>
          <cell r="Q1626">
            <v>93.75</v>
          </cell>
          <cell r="R1626">
            <v>4570.99</v>
          </cell>
          <cell r="S1626">
            <v>5617.6352941176474</v>
          </cell>
          <cell r="T1626">
            <v>11200</v>
          </cell>
          <cell r="U1626">
            <v>4459</v>
          </cell>
          <cell r="V1626">
            <v>5445.8823529411766</v>
          </cell>
          <cell r="W1626">
            <v>10900</v>
          </cell>
          <cell r="X1626">
            <v>10000</v>
          </cell>
        </row>
        <row r="1627">
          <cell r="B1627" t="str">
            <v>9S200316</v>
          </cell>
          <cell r="C1627" t="str">
            <v>完売</v>
          </cell>
          <cell r="D1627"/>
          <cell r="E1627">
            <v>0</v>
          </cell>
          <cell r="F1627" t="str">
            <v>ヴォーヌ・ロマネ</v>
          </cell>
          <cell r="G1627">
            <v>2016</v>
          </cell>
          <cell r="H1627" t="str">
            <v>赤</v>
          </cell>
          <cell r="I1627" t="str">
            <v>グロ・フレール・エ・スール</v>
          </cell>
          <cell r="J1627" t="str">
            <v>コート・ド・ニュイ</v>
          </cell>
          <cell r="K1627">
            <v>750</v>
          </cell>
          <cell r="L1627"/>
          <cell r="M1627">
            <v>30</v>
          </cell>
          <cell r="N1627">
            <v>132</v>
          </cell>
          <cell r="O1627">
            <v>350</v>
          </cell>
          <cell r="P1627">
            <v>4327.24</v>
          </cell>
          <cell r="Q1627">
            <v>93.75</v>
          </cell>
          <cell r="R1627">
            <v>4570.99</v>
          </cell>
          <cell r="S1627">
            <v>5617.6352941176474</v>
          </cell>
          <cell r="T1627">
            <v>11200</v>
          </cell>
          <cell r="U1627">
            <v>4722</v>
          </cell>
          <cell r="V1627">
            <v>5755.2941176470586</v>
          </cell>
          <cell r="W1627">
            <v>11500</v>
          </cell>
          <cell r="X1627">
            <v>11800</v>
          </cell>
        </row>
        <row r="1628">
          <cell r="B1628" t="str">
            <v>9S200317</v>
          </cell>
          <cell r="C1628" t="str">
            <v>完売</v>
          </cell>
          <cell r="D1628"/>
          <cell r="E1628">
            <v>0</v>
          </cell>
          <cell r="F1628" t="str">
            <v>ヴォーヌ・ロマネ</v>
          </cell>
          <cell r="G1628">
            <v>2017</v>
          </cell>
          <cell r="H1628" t="str">
            <v>赤</v>
          </cell>
          <cell r="I1628" t="str">
            <v>グロ・フレール・エ・スール</v>
          </cell>
          <cell r="J1628" t="str">
            <v>コート・ド・ニュイ</v>
          </cell>
          <cell r="K1628">
            <v>750</v>
          </cell>
          <cell r="L1628"/>
          <cell r="M1628">
            <v>35</v>
          </cell>
          <cell r="N1628">
            <v>132</v>
          </cell>
          <cell r="O1628">
            <v>350</v>
          </cell>
          <cell r="P1628">
            <v>4989.88</v>
          </cell>
          <cell r="Q1628">
            <v>93.75</v>
          </cell>
          <cell r="R1628">
            <v>5233.63</v>
          </cell>
          <cell r="S1628">
            <v>6397.2117647058831</v>
          </cell>
          <cell r="T1628">
            <v>12800</v>
          </cell>
          <cell r="U1628">
            <v>4503</v>
          </cell>
          <cell r="V1628">
            <v>5497.6470588235297</v>
          </cell>
          <cell r="W1628">
            <v>11000</v>
          </cell>
          <cell r="X1628">
            <v>11800</v>
          </cell>
        </row>
        <row r="1629">
          <cell r="B1629" t="str">
            <v>9S200318</v>
          </cell>
          <cell r="C1629">
            <v>381</v>
          </cell>
          <cell r="D1629"/>
          <cell r="E1629">
            <v>381</v>
          </cell>
          <cell r="F1629" t="str">
            <v>ヴォーヌ・ロマネ</v>
          </cell>
          <cell r="G1629">
            <v>2018</v>
          </cell>
          <cell r="H1629" t="str">
            <v>赤</v>
          </cell>
          <cell r="I1629" t="str">
            <v>グロ・フレール・エ・スール</v>
          </cell>
          <cell r="J1629" t="str">
            <v>コート・ド・ニュイ</v>
          </cell>
          <cell r="K1629">
            <v>750</v>
          </cell>
          <cell r="L1629"/>
          <cell r="M1629">
            <v>35</v>
          </cell>
          <cell r="N1629">
            <v>132</v>
          </cell>
          <cell r="O1629">
            <v>350</v>
          </cell>
          <cell r="P1629">
            <v>4989.88</v>
          </cell>
          <cell r="Q1629">
            <v>93.75</v>
          </cell>
          <cell r="R1629">
            <v>5233.63</v>
          </cell>
          <cell r="S1629">
            <v>6397.2117647058831</v>
          </cell>
          <cell r="T1629">
            <v>12800</v>
          </cell>
          <cell r="U1629">
            <v>4583.3900000000003</v>
          </cell>
          <cell r="V1629">
            <v>5592.2235294117654</v>
          </cell>
          <cell r="W1629">
            <v>11200</v>
          </cell>
          <cell r="X1629">
            <v>11800</v>
          </cell>
        </row>
        <row r="1630">
          <cell r="B1630" t="str">
            <v>9S200415</v>
          </cell>
          <cell r="C1630" t="str">
            <v>完売</v>
          </cell>
          <cell r="D1630"/>
          <cell r="E1630">
            <v>0</v>
          </cell>
          <cell r="F1630" t="str">
            <v>ヴォーヌ・ロマネ･プルミエ・クリュ</v>
          </cell>
          <cell r="G1630">
            <v>2015</v>
          </cell>
          <cell r="H1630" t="str">
            <v>赤</v>
          </cell>
          <cell r="I1630" t="str">
            <v>グロ・フレール・エ・スール</v>
          </cell>
          <cell r="J1630" t="str">
            <v>コート・ド・ニュイ 1級</v>
          </cell>
          <cell r="K1630">
            <v>750</v>
          </cell>
          <cell r="L1630" t="str">
            <v>100％エシェゾー格落ち品</v>
          </cell>
          <cell r="M1630">
            <v>40</v>
          </cell>
          <cell r="N1630">
            <v>132</v>
          </cell>
          <cell r="O1630">
            <v>350</v>
          </cell>
          <cell r="P1630">
            <v>5652.52</v>
          </cell>
          <cell r="Q1630">
            <v>93.75</v>
          </cell>
          <cell r="R1630">
            <v>5896.27</v>
          </cell>
          <cell r="S1630">
            <v>7176.7882352941187</v>
          </cell>
          <cell r="T1630">
            <v>14400</v>
          </cell>
          <cell r="U1630">
            <v>5838.19</v>
          </cell>
          <cell r="V1630">
            <v>7068.4588235294113</v>
          </cell>
          <cell r="W1630">
            <v>14100</v>
          </cell>
          <cell r="X1630">
            <v>14000</v>
          </cell>
        </row>
        <row r="1631">
          <cell r="B1631" t="str">
            <v>9S200416</v>
          </cell>
          <cell r="C1631" t="str">
            <v>完売</v>
          </cell>
          <cell r="D1631"/>
          <cell r="E1631">
            <v>0</v>
          </cell>
          <cell r="F1631" t="str">
            <v>ヴォーヌ・ロマネ･プルミエ・クリュ</v>
          </cell>
          <cell r="G1631">
            <v>2016</v>
          </cell>
          <cell r="H1631" t="str">
            <v>赤</v>
          </cell>
          <cell r="I1631" t="str">
            <v>グロ・フレール・エ・スール</v>
          </cell>
          <cell r="J1631" t="str">
            <v>コート・ド・ニュイ 1級</v>
          </cell>
          <cell r="K1631">
            <v>750</v>
          </cell>
          <cell r="L1631" t="str">
            <v>100％エシェゾー格落ち品</v>
          </cell>
          <cell r="M1631">
            <v>46</v>
          </cell>
          <cell r="N1631">
            <v>132</v>
          </cell>
          <cell r="O1631">
            <v>350</v>
          </cell>
          <cell r="P1631">
            <v>6447.6880000000001</v>
          </cell>
          <cell r="Q1631">
            <v>93.75</v>
          </cell>
          <cell r="R1631">
            <v>6691.4380000000001</v>
          </cell>
          <cell r="S1631">
            <v>8112.2800000000007</v>
          </cell>
          <cell r="T1631">
            <v>16200</v>
          </cell>
          <cell r="U1631">
            <v>6293</v>
          </cell>
          <cell r="V1631">
            <v>7603.5294117647063</v>
          </cell>
          <cell r="W1631">
            <v>15200</v>
          </cell>
          <cell r="X1631">
            <v>15900</v>
          </cell>
        </row>
        <row r="1632">
          <cell r="B1632" t="str">
            <v>9S200417</v>
          </cell>
          <cell r="C1632" t="str">
            <v>完売</v>
          </cell>
          <cell r="D1632"/>
          <cell r="E1632">
            <v>0</v>
          </cell>
          <cell r="F1632" t="str">
            <v>ヴォーヌ・ロマネ･プルミエ・クリュ</v>
          </cell>
          <cell r="G1632">
            <v>2017</v>
          </cell>
          <cell r="H1632" t="str">
            <v>赤</v>
          </cell>
          <cell r="I1632" t="str">
            <v>グロ・フレール・エ・スール</v>
          </cell>
          <cell r="J1632" t="str">
            <v>コート・ド・ニュイ 1級</v>
          </cell>
          <cell r="K1632">
            <v>750</v>
          </cell>
          <cell r="L1632" t="str">
            <v>100％エシェゾー格落ち品</v>
          </cell>
          <cell r="M1632">
            <v>47</v>
          </cell>
          <cell r="N1632">
            <v>132</v>
          </cell>
          <cell r="O1632">
            <v>350</v>
          </cell>
          <cell r="P1632">
            <v>6580.2160000000003</v>
          </cell>
          <cell r="Q1632">
            <v>93.75</v>
          </cell>
          <cell r="R1632">
            <v>6823.9660000000003</v>
          </cell>
          <cell r="S1632">
            <v>8268.1952941176478</v>
          </cell>
          <cell r="T1632">
            <v>16500</v>
          </cell>
          <cell r="U1632">
            <v>5916.33</v>
          </cell>
          <cell r="V1632">
            <v>7160.3882352941173</v>
          </cell>
          <cell r="W1632">
            <v>14300</v>
          </cell>
          <cell r="X1632">
            <v>15900</v>
          </cell>
        </row>
        <row r="1633">
          <cell r="B1633" t="str">
            <v>9S200418</v>
          </cell>
          <cell r="C1633" t="str">
            <v>完売</v>
          </cell>
          <cell r="D1633"/>
          <cell r="E1633">
            <v>0</v>
          </cell>
          <cell r="F1633" t="str">
            <v>ヴォーヌ・ロマネ･プルミエ・クリュ</v>
          </cell>
          <cell r="G1633">
            <v>2018</v>
          </cell>
          <cell r="H1633" t="str">
            <v>赤</v>
          </cell>
          <cell r="I1633" t="str">
            <v>グロ・フレール・エ・スール</v>
          </cell>
          <cell r="J1633" t="str">
            <v>コート・ド・ニュイ 1級</v>
          </cell>
          <cell r="K1633">
            <v>750</v>
          </cell>
          <cell r="L1633" t="str">
            <v>100％エシェゾー格落ち品</v>
          </cell>
          <cell r="M1633">
            <v>47</v>
          </cell>
          <cell r="N1633">
            <v>132</v>
          </cell>
          <cell r="O1633">
            <v>350</v>
          </cell>
          <cell r="P1633">
            <v>6580.2160000000003</v>
          </cell>
          <cell r="Q1633">
            <v>93.75</v>
          </cell>
          <cell r="R1633">
            <v>6823.9660000000003</v>
          </cell>
          <cell r="S1633">
            <v>8268.1952941176478</v>
          </cell>
          <cell r="T1633">
            <v>16500</v>
          </cell>
          <cell r="U1633">
            <v>6030.41</v>
          </cell>
          <cell r="V1633">
            <v>7294.6</v>
          </cell>
          <cell r="W1633">
            <v>14600</v>
          </cell>
          <cell r="X1633">
            <v>15900</v>
          </cell>
        </row>
        <row r="1634">
          <cell r="B1634" t="str">
            <v>9S200419</v>
          </cell>
          <cell r="C1634">
            <v>28</v>
          </cell>
          <cell r="D1634"/>
          <cell r="E1634">
            <v>31</v>
          </cell>
          <cell r="F1634" t="str">
            <v>ヴォーヌ・ロマネ･プルミエ・クリュ</v>
          </cell>
          <cell r="G1634">
            <v>2019</v>
          </cell>
          <cell r="H1634" t="str">
            <v>赤</v>
          </cell>
          <cell r="I1634" t="str">
            <v>グロ・フレール・エ・スール</v>
          </cell>
          <cell r="J1634" t="str">
            <v>コート・ド・ニュイ 1級</v>
          </cell>
          <cell r="K1634">
            <v>750</v>
          </cell>
          <cell r="L1634"/>
          <cell r="M1634">
            <v>52</v>
          </cell>
          <cell r="N1634">
            <v>132</v>
          </cell>
          <cell r="O1634">
            <v>350</v>
          </cell>
          <cell r="P1634">
            <v>7242.8559999999998</v>
          </cell>
          <cell r="Q1634">
            <v>93.75</v>
          </cell>
          <cell r="R1634">
            <v>7486.6059999999998</v>
          </cell>
          <cell r="S1634">
            <v>9047.7717647058817</v>
          </cell>
          <cell r="T1634">
            <v>18100</v>
          </cell>
          <cell r="U1634">
            <v>7329.83</v>
          </cell>
          <cell r="V1634">
            <v>8823.3294117647056</v>
          </cell>
          <cell r="W1634">
            <v>17600</v>
          </cell>
          <cell r="X1634">
            <v>18200</v>
          </cell>
        </row>
        <row r="1635">
          <cell r="B1635" t="str">
            <v>9S200516</v>
          </cell>
          <cell r="C1635" t="str">
            <v>完売</v>
          </cell>
          <cell r="D1635"/>
          <cell r="E1635">
            <v>0</v>
          </cell>
          <cell r="F1635" t="str">
            <v>ヴォーヌ・ロマネ･レ・ショーム</v>
          </cell>
          <cell r="G1635">
            <v>2016</v>
          </cell>
          <cell r="H1635" t="str">
            <v>赤</v>
          </cell>
          <cell r="I1635" t="str">
            <v>グロ・フレール・エ・スール</v>
          </cell>
          <cell r="J1635" t="str">
            <v>コート・ド・ニュイ 1級</v>
          </cell>
          <cell r="K1635">
            <v>750</v>
          </cell>
          <cell r="L1635"/>
          <cell r="M1635">
            <v>66</v>
          </cell>
          <cell r="N1635">
            <v>132</v>
          </cell>
          <cell r="O1635">
            <v>350</v>
          </cell>
          <cell r="P1635">
            <v>9098.2479999999996</v>
          </cell>
          <cell r="Q1635">
            <v>93.75</v>
          </cell>
          <cell r="R1635">
            <v>9341.9979999999996</v>
          </cell>
          <cell r="S1635">
            <v>11230.585882352942</v>
          </cell>
          <cell r="T1635">
            <v>22500</v>
          </cell>
          <cell r="U1635">
            <v>8911.1200000000008</v>
          </cell>
          <cell r="V1635">
            <v>10683.670588235296</v>
          </cell>
          <cell r="W1635">
            <v>21400</v>
          </cell>
          <cell r="X1635">
            <v>22000</v>
          </cell>
        </row>
        <row r="1636">
          <cell r="B1636" t="str">
            <v>9S200517</v>
          </cell>
          <cell r="C1636" t="str">
            <v>完売</v>
          </cell>
          <cell r="D1636"/>
          <cell r="E1636">
            <v>0</v>
          </cell>
          <cell r="F1636" t="str">
            <v>ヴォーヌ・ロマネ･レ・ショーム</v>
          </cell>
          <cell r="G1636">
            <v>2017</v>
          </cell>
          <cell r="H1636" t="str">
            <v>赤</v>
          </cell>
          <cell r="I1636" t="str">
            <v>グロ・フレール・エ・スール</v>
          </cell>
          <cell r="J1636" t="str">
            <v>コート・ド・ニュイ 1級</v>
          </cell>
          <cell r="K1636">
            <v>750</v>
          </cell>
          <cell r="L1636"/>
          <cell r="M1636">
            <v>67</v>
          </cell>
          <cell r="N1636">
            <v>132</v>
          </cell>
          <cell r="O1636">
            <v>350</v>
          </cell>
          <cell r="P1636">
            <v>9230.7759999999998</v>
          </cell>
          <cell r="Q1636">
            <v>93.75</v>
          </cell>
          <cell r="R1636">
            <v>9474.5259999999998</v>
          </cell>
          <cell r="S1636">
            <v>11386.501176470589</v>
          </cell>
          <cell r="T1636">
            <v>22800</v>
          </cell>
          <cell r="U1636">
            <v>8271.5400000000009</v>
          </cell>
          <cell r="V1636">
            <v>9931.2235294117654</v>
          </cell>
          <cell r="W1636">
            <v>19900</v>
          </cell>
          <cell r="X1636">
            <v>22000</v>
          </cell>
        </row>
        <row r="1637">
          <cell r="B1637" t="str">
            <v>9S200615</v>
          </cell>
          <cell r="C1637" t="str">
            <v>完売</v>
          </cell>
          <cell r="D1637"/>
          <cell r="E1637">
            <v>0</v>
          </cell>
          <cell r="F1637" t="str">
            <v>エシェゾー</v>
          </cell>
          <cell r="G1637">
            <v>2015</v>
          </cell>
          <cell r="H1637" t="str">
            <v>赤</v>
          </cell>
          <cell r="I1637" t="str">
            <v>グロ・フレール・エ・スール</v>
          </cell>
          <cell r="J1637" t="str">
            <v>コート・ド・ニュイ 特級</v>
          </cell>
          <cell r="K1637">
            <v>750</v>
          </cell>
          <cell r="L1637"/>
          <cell r="M1637">
            <v>71</v>
          </cell>
          <cell r="N1637">
            <v>132</v>
          </cell>
          <cell r="O1637">
            <v>350</v>
          </cell>
          <cell r="P1637">
            <v>9760.8880000000008</v>
          </cell>
          <cell r="Q1637">
            <v>93.75</v>
          </cell>
          <cell r="R1637">
            <v>10004.638000000001</v>
          </cell>
          <cell r="S1637">
            <v>12010.162352941177</v>
          </cell>
          <cell r="T1637">
            <v>24000</v>
          </cell>
          <cell r="U1637">
            <v>9224</v>
          </cell>
          <cell r="V1637">
            <v>11051.764705882353</v>
          </cell>
          <cell r="W1637">
            <v>22100</v>
          </cell>
          <cell r="X1637">
            <v>22000</v>
          </cell>
        </row>
        <row r="1638">
          <cell r="B1638" t="str">
            <v>9S200616</v>
          </cell>
          <cell r="C1638" t="str">
            <v>完売</v>
          </cell>
          <cell r="D1638"/>
          <cell r="E1638">
            <v>0</v>
          </cell>
          <cell r="F1638" t="str">
            <v>エシェゾー</v>
          </cell>
          <cell r="G1638">
            <v>2016</v>
          </cell>
          <cell r="H1638" t="str">
            <v>赤</v>
          </cell>
          <cell r="I1638" t="str">
            <v>グロ・フレール・エ・スール</v>
          </cell>
          <cell r="J1638" t="str">
            <v>コート・ド・ニュイ 特級</v>
          </cell>
          <cell r="K1638">
            <v>750</v>
          </cell>
          <cell r="L1638"/>
          <cell r="M1638">
            <v>75</v>
          </cell>
          <cell r="N1638">
            <v>132</v>
          </cell>
          <cell r="O1638">
            <v>350</v>
          </cell>
          <cell r="P1638">
            <v>10291</v>
          </cell>
          <cell r="Q1638">
            <v>93.75</v>
          </cell>
          <cell r="R1638">
            <v>10534.75</v>
          </cell>
          <cell r="S1638">
            <v>12633.823529411766</v>
          </cell>
          <cell r="T1638">
            <v>25300</v>
          </cell>
          <cell r="U1638">
            <v>10089.15</v>
          </cell>
          <cell r="V1638">
            <v>12069.588235294117</v>
          </cell>
          <cell r="W1638">
            <v>24100</v>
          </cell>
          <cell r="X1638">
            <v>25000</v>
          </cell>
        </row>
        <row r="1639">
          <cell r="B1639" t="str">
            <v>9S200617</v>
          </cell>
          <cell r="C1639" t="str">
            <v>完売</v>
          </cell>
          <cell r="D1639"/>
          <cell r="E1639">
            <v>0</v>
          </cell>
          <cell r="F1639" t="str">
            <v>エシェゾー</v>
          </cell>
          <cell r="G1639">
            <v>2017</v>
          </cell>
          <cell r="H1639" t="str">
            <v>赤</v>
          </cell>
          <cell r="I1639" t="str">
            <v>グロ・フレール・エ・スール</v>
          </cell>
          <cell r="J1639" t="str">
            <v>コート・ド・ニュイ 特級</v>
          </cell>
          <cell r="K1639">
            <v>750</v>
          </cell>
          <cell r="L1639"/>
          <cell r="M1639">
            <v>76</v>
          </cell>
          <cell r="N1639">
            <v>132</v>
          </cell>
          <cell r="O1639">
            <v>350</v>
          </cell>
          <cell r="P1639">
            <v>10423.528</v>
          </cell>
          <cell r="Q1639">
            <v>93.75</v>
          </cell>
          <cell r="R1639">
            <v>10667.278</v>
          </cell>
          <cell r="S1639">
            <v>12789.738823529413</v>
          </cell>
          <cell r="T1639">
            <v>25600</v>
          </cell>
          <cell r="U1639">
            <v>9331.4</v>
          </cell>
          <cell r="V1639">
            <v>11178.117647058823</v>
          </cell>
          <cell r="W1639">
            <v>22400</v>
          </cell>
          <cell r="X1639">
            <v>25000</v>
          </cell>
        </row>
        <row r="1640">
          <cell r="B1640" t="str">
            <v>9S200618</v>
          </cell>
          <cell r="C1640">
            <v>23</v>
          </cell>
          <cell r="D1640"/>
          <cell r="E1640">
            <v>24</v>
          </cell>
          <cell r="F1640" t="str">
            <v>エシェゾー</v>
          </cell>
          <cell r="G1640">
            <v>2018</v>
          </cell>
          <cell r="H1640" t="str">
            <v>赤</v>
          </cell>
          <cell r="I1640" t="str">
            <v>グロ・フレール・エ・スール</v>
          </cell>
          <cell r="J1640" t="str">
            <v>コート・ド・ニュイ 特級</v>
          </cell>
          <cell r="K1640">
            <v>750</v>
          </cell>
          <cell r="L1640"/>
          <cell r="M1640">
            <v>76</v>
          </cell>
          <cell r="N1640">
            <v>132</v>
          </cell>
          <cell r="O1640">
            <v>350</v>
          </cell>
          <cell r="P1640">
            <v>10423.528</v>
          </cell>
          <cell r="Q1640">
            <v>93.75</v>
          </cell>
          <cell r="R1640">
            <v>10667.278</v>
          </cell>
          <cell r="S1640">
            <v>12789.738823529413</v>
          </cell>
          <cell r="T1640">
            <v>25600</v>
          </cell>
          <cell r="U1640">
            <v>9527.15</v>
          </cell>
          <cell r="V1640">
            <v>11408.411764705883</v>
          </cell>
          <cell r="W1640">
            <v>22800</v>
          </cell>
          <cell r="X1640">
            <v>25000</v>
          </cell>
        </row>
        <row r="1641">
          <cell r="B1641" t="str">
            <v>9S200115</v>
          </cell>
          <cell r="C1641" t="str">
            <v>完売</v>
          </cell>
          <cell r="D1641"/>
          <cell r="E1641">
            <v>0</v>
          </cell>
          <cell r="F1641" t="str">
            <v>オート・コート・ド・ニュイ･ブラン</v>
          </cell>
          <cell r="G1641">
            <v>2015</v>
          </cell>
          <cell r="H1641" t="str">
            <v>白</v>
          </cell>
          <cell r="I1641" t="str">
            <v>グロ・フレール・エ・スール</v>
          </cell>
          <cell r="J1641" t="str">
            <v>コート・ド・ニュイ</v>
          </cell>
          <cell r="K1641">
            <v>750</v>
          </cell>
          <cell r="L1641"/>
          <cell r="M1641">
            <v>14</v>
          </cell>
          <cell r="N1641">
            <v>132</v>
          </cell>
          <cell r="O1641">
            <v>350</v>
          </cell>
          <cell r="P1641">
            <v>2206.7919999999999</v>
          </cell>
          <cell r="Q1641">
            <v>93.75</v>
          </cell>
          <cell r="R1641">
            <v>2450.5419999999999</v>
          </cell>
          <cell r="S1641">
            <v>3122.9905882352941</v>
          </cell>
          <cell r="T1641">
            <v>6200</v>
          </cell>
          <cell r="U1641">
            <v>2076.19</v>
          </cell>
          <cell r="V1641">
            <v>2642.5764705882352</v>
          </cell>
          <cell r="W1641">
            <v>5300</v>
          </cell>
          <cell r="X1641">
            <v>5000</v>
          </cell>
        </row>
        <row r="1642">
          <cell r="B1642" t="str">
            <v>9S200116</v>
          </cell>
          <cell r="C1642" t="str">
            <v>完売</v>
          </cell>
          <cell r="D1642"/>
          <cell r="E1642">
            <v>0</v>
          </cell>
          <cell r="F1642" t="str">
            <v>オート・コート・ド・ニュイ･ブラン</v>
          </cell>
          <cell r="G1642">
            <v>2016</v>
          </cell>
          <cell r="H1642" t="str">
            <v>白</v>
          </cell>
          <cell r="I1642" t="str">
            <v>グロ・フレール・エ・スール</v>
          </cell>
          <cell r="J1642" t="str">
            <v>コート・ド・ニュイ</v>
          </cell>
          <cell r="K1642">
            <v>750</v>
          </cell>
          <cell r="L1642"/>
          <cell r="M1642">
            <v>14.5</v>
          </cell>
          <cell r="N1642">
            <v>132</v>
          </cell>
          <cell r="O1642">
            <v>350</v>
          </cell>
          <cell r="P1642">
            <v>2273.056</v>
          </cell>
          <cell r="Q1642">
            <v>93.75</v>
          </cell>
          <cell r="R1642">
            <v>2516.806</v>
          </cell>
          <cell r="S1642">
            <v>3200.9482352941177</v>
          </cell>
          <cell r="T1642">
            <v>6400</v>
          </cell>
          <cell r="U1642">
            <v>2169.63</v>
          </cell>
          <cell r="V1642">
            <v>2752.5058823529412</v>
          </cell>
          <cell r="W1642">
            <v>5500</v>
          </cell>
          <cell r="X1642">
            <v>5600</v>
          </cell>
        </row>
        <row r="1643">
          <cell r="B1643" t="str">
            <v>9S200117</v>
          </cell>
          <cell r="C1643" t="str">
            <v>完売</v>
          </cell>
          <cell r="D1643"/>
          <cell r="E1643">
            <v>0</v>
          </cell>
          <cell r="F1643" t="str">
            <v>オート・コート・ド・ニュイ･ブラン</v>
          </cell>
          <cell r="G1643">
            <v>2017</v>
          </cell>
          <cell r="H1643" t="str">
            <v>白</v>
          </cell>
          <cell r="I1643" t="str">
            <v>グロ・フレール・エ・スール</v>
          </cell>
          <cell r="J1643" t="str">
            <v>コート・ド・ニュイ</v>
          </cell>
          <cell r="K1643">
            <v>750</v>
          </cell>
          <cell r="L1643"/>
          <cell r="M1643">
            <v>15</v>
          </cell>
          <cell r="N1643">
            <v>132</v>
          </cell>
          <cell r="O1643">
            <v>350</v>
          </cell>
          <cell r="P1643">
            <v>2339.3200000000002</v>
          </cell>
          <cell r="Q1643">
            <v>93.75</v>
          </cell>
          <cell r="R1643">
            <v>2583.0700000000002</v>
          </cell>
          <cell r="S1643">
            <v>3278.9058823529413</v>
          </cell>
          <cell r="T1643">
            <v>6600</v>
          </cell>
          <cell r="U1643">
            <v>2148</v>
          </cell>
          <cell r="V1643">
            <v>2727.0588235294117</v>
          </cell>
          <cell r="W1643">
            <v>5500</v>
          </cell>
          <cell r="X1643">
            <v>5600</v>
          </cell>
        </row>
        <row r="1644">
          <cell r="B1644" t="str">
            <v>9S200118</v>
          </cell>
          <cell r="C1644">
            <v>39</v>
          </cell>
          <cell r="D1644"/>
          <cell r="E1644">
            <v>519</v>
          </cell>
          <cell r="F1644" t="str">
            <v>オート・コート・ド・ニュイ･ブラン</v>
          </cell>
          <cell r="G1644">
            <v>2018</v>
          </cell>
          <cell r="H1644" t="str">
            <v>白</v>
          </cell>
          <cell r="I1644" t="str">
            <v>グロ・フレール・エ・スール</v>
          </cell>
          <cell r="J1644" t="str">
            <v>コート・ド・ニュイ</v>
          </cell>
          <cell r="K1644">
            <v>750</v>
          </cell>
          <cell r="L1644"/>
          <cell r="M1644">
            <v>15</v>
          </cell>
          <cell r="N1644">
            <v>132</v>
          </cell>
          <cell r="O1644">
            <v>350</v>
          </cell>
          <cell r="P1644">
            <v>2339.3200000000002</v>
          </cell>
          <cell r="Q1644">
            <v>93.75</v>
          </cell>
          <cell r="R1644">
            <v>2583.0700000000002</v>
          </cell>
          <cell r="S1644">
            <v>3278.9058823529413</v>
          </cell>
          <cell r="T1644">
            <v>6600</v>
          </cell>
          <cell r="U1644">
            <v>2171.79</v>
          </cell>
          <cell r="V1644">
            <v>2755.0470588235294</v>
          </cell>
          <cell r="W1644">
            <v>5500</v>
          </cell>
          <cell r="X1644">
            <v>5600</v>
          </cell>
        </row>
        <row r="1645">
          <cell r="B1645" t="str">
            <v>9S200215</v>
          </cell>
          <cell r="C1645" t="str">
            <v>完売</v>
          </cell>
          <cell r="D1645"/>
          <cell r="E1645">
            <v>0</v>
          </cell>
          <cell r="F1645" t="str">
            <v>オート・コート・ド・ニュイ･ルージュ</v>
          </cell>
          <cell r="G1645">
            <v>2015</v>
          </cell>
          <cell r="H1645" t="str">
            <v>赤</v>
          </cell>
          <cell r="I1645" t="str">
            <v>グロ・フレール・エ・スール</v>
          </cell>
          <cell r="J1645" t="str">
            <v>コート・ド・ニュイ</v>
          </cell>
          <cell r="K1645">
            <v>750</v>
          </cell>
          <cell r="L1645"/>
          <cell r="M1645">
            <v>12</v>
          </cell>
          <cell r="N1645">
            <v>132</v>
          </cell>
          <cell r="O1645">
            <v>350</v>
          </cell>
          <cell r="P1645">
            <v>1941.7360000000001</v>
          </cell>
          <cell r="Q1645">
            <v>93.75</v>
          </cell>
          <cell r="R1645">
            <v>2185.4859999999999</v>
          </cell>
          <cell r="S1645">
            <v>2811.16</v>
          </cell>
          <cell r="T1645">
            <v>5600</v>
          </cell>
          <cell r="U1645">
            <v>1825.38</v>
          </cell>
          <cell r="V1645">
            <v>2347.5058823529412</v>
          </cell>
          <cell r="W1645">
            <v>4700</v>
          </cell>
          <cell r="X1645">
            <v>4400</v>
          </cell>
        </row>
        <row r="1646">
          <cell r="B1646" t="str">
            <v>9S200216</v>
          </cell>
          <cell r="C1646" t="str">
            <v>完売</v>
          </cell>
          <cell r="D1646"/>
          <cell r="E1646">
            <v>0</v>
          </cell>
          <cell r="F1646" t="str">
            <v>オート・コート・ド・ニュイ･ルージュ</v>
          </cell>
          <cell r="G1646">
            <v>2016</v>
          </cell>
          <cell r="H1646" t="str">
            <v>赤</v>
          </cell>
          <cell r="I1646" t="str">
            <v>グロ・フレール・エ・スール</v>
          </cell>
          <cell r="J1646" t="str">
            <v>コート・ド・ニュイ</v>
          </cell>
          <cell r="K1646">
            <v>750</v>
          </cell>
          <cell r="L1646"/>
          <cell r="M1646">
            <v>12.5</v>
          </cell>
          <cell r="N1646">
            <v>132</v>
          </cell>
          <cell r="O1646">
            <v>350</v>
          </cell>
          <cell r="P1646">
            <v>2008</v>
          </cell>
          <cell r="Q1646">
            <v>93.75</v>
          </cell>
          <cell r="R1646">
            <v>2251.75</v>
          </cell>
          <cell r="S1646">
            <v>2889.1176470588234</v>
          </cell>
          <cell r="T1646">
            <v>5800</v>
          </cell>
          <cell r="U1646">
            <v>1907.78</v>
          </cell>
          <cell r="V1646">
            <v>2444.4470588235295</v>
          </cell>
          <cell r="W1646">
            <v>4900</v>
          </cell>
          <cell r="X1646">
            <v>5000</v>
          </cell>
        </row>
        <row r="1647">
          <cell r="B1647" t="str">
            <v>9S200217</v>
          </cell>
          <cell r="C1647" t="str">
            <v>完売</v>
          </cell>
          <cell r="D1647"/>
          <cell r="E1647">
            <v>0</v>
          </cell>
          <cell r="F1647" t="str">
            <v>オート・コート・ド・ニュイ･ルージュ</v>
          </cell>
          <cell r="G1647">
            <v>2017</v>
          </cell>
          <cell r="H1647" t="str">
            <v>赤</v>
          </cell>
          <cell r="I1647" t="str">
            <v>グロ・フレール・エ・スール</v>
          </cell>
          <cell r="J1647" t="str">
            <v>コート・ド・ニュイ</v>
          </cell>
          <cell r="K1647">
            <v>750</v>
          </cell>
          <cell r="L1647"/>
          <cell r="M1647">
            <v>13</v>
          </cell>
          <cell r="N1647">
            <v>132</v>
          </cell>
          <cell r="O1647">
            <v>350</v>
          </cell>
          <cell r="P1647">
            <v>2074.2640000000001</v>
          </cell>
          <cell r="Q1647">
            <v>93.75</v>
          </cell>
          <cell r="R1647">
            <v>2318.0140000000001</v>
          </cell>
          <cell r="S1647">
            <v>2967.0752941176474</v>
          </cell>
          <cell r="T1647">
            <v>5900</v>
          </cell>
          <cell r="U1647">
            <v>1912.37</v>
          </cell>
          <cell r="V1647">
            <v>2449.8470588235296</v>
          </cell>
          <cell r="W1647">
            <v>4900</v>
          </cell>
          <cell r="X1647">
            <v>5000</v>
          </cell>
        </row>
        <row r="1648">
          <cell r="B1648" t="str">
            <v>9S200219</v>
          </cell>
          <cell r="C1648">
            <v>239</v>
          </cell>
          <cell r="D1648"/>
          <cell r="E1648">
            <v>239</v>
          </cell>
          <cell r="F1648" t="str">
            <v>オート・コート・ド・ニュイ･ルージュ</v>
          </cell>
          <cell r="G1648">
            <v>2019</v>
          </cell>
          <cell r="H1648" t="str">
            <v>赤</v>
          </cell>
          <cell r="I1648" t="str">
            <v>グロ・フレール・エ・スール</v>
          </cell>
          <cell r="J1648" t="str">
            <v>コート・ド・ニュイ</v>
          </cell>
          <cell r="K1648">
            <v>750</v>
          </cell>
          <cell r="L1648"/>
          <cell r="M1648">
            <v>14</v>
          </cell>
          <cell r="N1648">
            <v>132</v>
          </cell>
          <cell r="O1648">
            <v>350</v>
          </cell>
          <cell r="P1648">
            <v>2206.7919999999999</v>
          </cell>
          <cell r="Q1648">
            <v>93.75</v>
          </cell>
          <cell r="R1648">
            <v>2450.5419999999999</v>
          </cell>
          <cell r="S1648">
            <v>3122.9905882352941</v>
          </cell>
          <cell r="T1648">
            <v>6200</v>
          </cell>
          <cell r="U1648">
            <v>2369.6999999999998</v>
          </cell>
          <cell r="V1648">
            <v>2987.8823529411761</v>
          </cell>
          <cell r="W1648">
            <v>6000</v>
          </cell>
          <cell r="X1648">
            <v>6300</v>
          </cell>
        </row>
        <row r="1649">
          <cell r="B1649" t="str">
            <v>9S200815</v>
          </cell>
          <cell r="C1649" t="str">
            <v>完売</v>
          </cell>
          <cell r="D1649"/>
          <cell r="E1649">
            <v>0</v>
          </cell>
          <cell r="F1649" t="str">
            <v>グラン・エシェゾー</v>
          </cell>
          <cell r="G1649">
            <v>2015</v>
          </cell>
          <cell r="H1649" t="str">
            <v>赤</v>
          </cell>
          <cell r="I1649" t="str">
            <v>グロ・フレール・エ・スール</v>
          </cell>
          <cell r="J1649" t="str">
            <v>コート・ド・ニュイ 特級</v>
          </cell>
          <cell r="K1649">
            <v>750</v>
          </cell>
          <cell r="L1649"/>
          <cell r="M1649">
            <v>139</v>
          </cell>
          <cell r="N1649">
            <v>132</v>
          </cell>
          <cell r="O1649">
            <v>350</v>
          </cell>
          <cell r="P1649">
            <v>18772.792000000001</v>
          </cell>
          <cell r="Q1649">
            <v>93.75</v>
          </cell>
          <cell r="R1649">
            <v>19016.542000000001</v>
          </cell>
          <cell r="S1649">
            <v>22612.402352941179</v>
          </cell>
          <cell r="T1649">
            <v>45200</v>
          </cell>
          <cell r="U1649">
            <v>17751.16</v>
          </cell>
          <cell r="V1649">
            <v>21083.717647058824</v>
          </cell>
          <cell r="W1649">
            <v>42200</v>
          </cell>
          <cell r="X1649">
            <v>42000</v>
          </cell>
        </row>
        <row r="1650">
          <cell r="B1650" t="str">
            <v>9S200816</v>
          </cell>
          <cell r="C1650" t="str">
            <v>完売</v>
          </cell>
          <cell r="D1650"/>
          <cell r="E1650">
            <v>0</v>
          </cell>
          <cell r="F1650" t="str">
            <v>グラン・エシェゾー</v>
          </cell>
          <cell r="G1650">
            <v>2016</v>
          </cell>
          <cell r="H1650" t="str">
            <v>赤</v>
          </cell>
          <cell r="I1650" t="str">
            <v>グロ・フレール・エ・スール</v>
          </cell>
          <cell r="J1650" t="str">
            <v>コート・ド・ニュイ 特級</v>
          </cell>
          <cell r="K1650">
            <v>750</v>
          </cell>
          <cell r="L1650"/>
          <cell r="M1650">
            <v>146</v>
          </cell>
          <cell r="N1650">
            <v>132</v>
          </cell>
          <cell r="O1650">
            <v>350</v>
          </cell>
          <cell r="P1650">
            <v>19700.488000000001</v>
          </cell>
          <cell r="Q1650">
            <v>93.75</v>
          </cell>
          <cell r="R1650">
            <v>19944.238000000001</v>
          </cell>
          <cell r="S1650">
            <v>23703.809411764709</v>
          </cell>
          <cell r="T1650">
            <v>47400</v>
          </cell>
          <cell r="U1650">
            <v>19538.060000000001</v>
          </cell>
          <cell r="V1650">
            <v>23185.952941176474</v>
          </cell>
          <cell r="W1650">
            <v>46400</v>
          </cell>
          <cell r="X1650">
            <v>47000</v>
          </cell>
        </row>
        <row r="1651">
          <cell r="B1651" t="str">
            <v>9S200817</v>
          </cell>
          <cell r="C1651" t="str">
            <v>完売</v>
          </cell>
          <cell r="D1651"/>
          <cell r="E1651">
            <v>0</v>
          </cell>
          <cell r="F1651" t="str">
            <v>グラン・エシェゾー</v>
          </cell>
          <cell r="G1651">
            <v>2017</v>
          </cell>
          <cell r="H1651" t="str">
            <v>赤</v>
          </cell>
          <cell r="I1651" t="str">
            <v>グロ・フレール・エ・スール</v>
          </cell>
          <cell r="J1651" t="str">
            <v>コート・ド・ニュイ 特級</v>
          </cell>
          <cell r="K1651">
            <v>750</v>
          </cell>
          <cell r="L1651"/>
          <cell r="M1651">
            <v>149</v>
          </cell>
          <cell r="N1651">
            <v>132</v>
          </cell>
          <cell r="O1651">
            <v>350</v>
          </cell>
          <cell r="P1651">
            <v>20098.072</v>
          </cell>
          <cell r="Q1651">
            <v>93.75</v>
          </cell>
          <cell r="R1651">
            <v>20341.822</v>
          </cell>
          <cell r="S1651">
            <v>24171.555294117647</v>
          </cell>
          <cell r="T1651">
            <v>48300</v>
          </cell>
          <cell r="U1651">
            <v>17927.8</v>
          </cell>
          <cell r="V1651">
            <v>21291.529411764706</v>
          </cell>
          <cell r="W1651">
            <v>42600</v>
          </cell>
          <cell r="X1651">
            <v>47000</v>
          </cell>
        </row>
        <row r="1652">
          <cell r="B1652" t="str">
            <v>9S200818</v>
          </cell>
          <cell r="C1652">
            <v>17</v>
          </cell>
          <cell r="D1652"/>
          <cell r="E1652">
            <v>17</v>
          </cell>
          <cell r="F1652" t="str">
            <v>グラン・エシェゾー</v>
          </cell>
          <cell r="G1652">
            <v>2018</v>
          </cell>
          <cell r="H1652" t="str">
            <v>赤</v>
          </cell>
          <cell r="I1652" t="str">
            <v>グロ・フレール・エ・スール</v>
          </cell>
          <cell r="J1652" t="str">
            <v>コート・ド・ニュイ 特級</v>
          </cell>
          <cell r="K1652">
            <v>750</v>
          </cell>
          <cell r="L1652"/>
          <cell r="M1652">
            <v>149</v>
          </cell>
          <cell r="N1652">
            <v>132</v>
          </cell>
          <cell r="O1652">
            <v>350</v>
          </cell>
          <cell r="P1652">
            <v>20098.072</v>
          </cell>
          <cell r="Q1652">
            <v>93.75</v>
          </cell>
          <cell r="R1652">
            <v>20341.822</v>
          </cell>
          <cell r="S1652">
            <v>24171.555294117647</v>
          </cell>
          <cell r="T1652">
            <v>48300</v>
          </cell>
          <cell r="U1652">
            <v>18329.5</v>
          </cell>
          <cell r="V1652">
            <v>21764.117647058825</v>
          </cell>
          <cell r="W1652">
            <v>43500</v>
          </cell>
          <cell r="X1652">
            <v>47000</v>
          </cell>
        </row>
        <row r="1653">
          <cell r="B1653" t="str">
            <v>9S200716</v>
          </cell>
          <cell r="C1653" t="str">
            <v>完売</v>
          </cell>
          <cell r="D1653"/>
          <cell r="E1653">
            <v>0</v>
          </cell>
          <cell r="F1653" t="str">
            <v>クロ・ヴージョ・ミュジニ</v>
          </cell>
          <cell r="G1653">
            <v>2016</v>
          </cell>
          <cell r="H1653" t="str">
            <v>赤</v>
          </cell>
          <cell r="I1653" t="str">
            <v>グロ・フレール・エ・スール</v>
          </cell>
          <cell r="J1653" t="str">
            <v>コート・ド・ニュイ 特級</v>
          </cell>
          <cell r="K1653">
            <v>750</v>
          </cell>
          <cell r="L1653"/>
          <cell r="M1653">
            <v>75</v>
          </cell>
          <cell r="N1653">
            <v>132</v>
          </cell>
          <cell r="O1653">
            <v>350</v>
          </cell>
          <cell r="P1653">
            <v>10291</v>
          </cell>
          <cell r="Q1653">
            <v>93.75</v>
          </cell>
          <cell r="R1653">
            <v>10534.75</v>
          </cell>
          <cell r="S1653">
            <v>12633.823529411766</v>
          </cell>
          <cell r="T1653">
            <v>25300</v>
          </cell>
          <cell r="U1653">
            <v>10244</v>
          </cell>
          <cell r="V1653">
            <v>12251.764705882353</v>
          </cell>
          <cell r="W1653">
            <v>24500</v>
          </cell>
          <cell r="X1653">
            <v>25000</v>
          </cell>
        </row>
        <row r="1654">
          <cell r="B1654" t="str">
            <v>9S200717</v>
          </cell>
          <cell r="C1654" t="str">
            <v>完売</v>
          </cell>
          <cell r="D1654"/>
          <cell r="E1654">
            <v>0</v>
          </cell>
          <cell r="F1654" t="str">
            <v>クロ・ヴージョ・ミュジニ</v>
          </cell>
          <cell r="G1654">
            <v>2017</v>
          </cell>
          <cell r="H1654" t="str">
            <v>赤</v>
          </cell>
          <cell r="I1654" t="str">
            <v>グロ・フレール・エ・スール</v>
          </cell>
          <cell r="J1654" t="str">
            <v>コート・ド・ニュイ 特級</v>
          </cell>
          <cell r="K1654">
            <v>750</v>
          </cell>
          <cell r="L1654"/>
          <cell r="M1654">
            <v>76</v>
          </cell>
          <cell r="N1654">
            <v>132</v>
          </cell>
          <cell r="O1654">
            <v>350</v>
          </cell>
          <cell r="P1654">
            <v>10423.528</v>
          </cell>
          <cell r="Q1654">
            <v>93.75</v>
          </cell>
          <cell r="R1654">
            <v>10667.278</v>
          </cell>
          <cell r="S1654">
            <v>12789.738823529413</v>
          </cell>
          <cell r="T1654">
            <v>25600</v>
          </cell>
          <cell r="U1654">
            <v>9331.32</v>
          </cell>
          <cell r="V1654">
            <v>11178.023529411765</v>
          </cell>
          <cell r="W1654">
            <v>22400</v>
          </cell>
          <cell r="X1654">
            <v>25000</v>
          </cell>
        </row>
        <row r="1655">
          <cell r="B1655" t="str">
            <v>9S201317</v>
          </cell>
          <cell r="C1655" t="str">
            <v>完売</v>
          </cell>
          <cell r="D1655"/>
          <cell r="E1655">
            <v>0</v>
          </cell>
          <cell r="F1655" t="str">
            <v>シュマン・デ・モワンヌ・ド・ヴェルジィ</v>
          </cell>
          <cell r="G1655">
            <v>2017</v>
          </cell>
          <cell r="H1655" t="str">
            <v>赤</v>
          </cell>
          <cell r="I1655" t="str">
            <v>グロ・フレール・エ・スール</v>
          </cell>
          <cell r="J1655" t="str">
            <v>VdT（ラ・ターシュの東500ｍ）</v>
          </cell>
          <cell r="K1655">
            <v>750</v>
          </cell>
          <cell r="L1655" t="str">
            <v>2017年ファーストリリース</v>
          </cell>
          <cell r="M1655">
            <v>30</v>
          </cell>
          <cell r="N1655">
            <v>132</v>
          </cell>
          <cell r="O1655">
            <v>350</v>
          </cell>
          <cell r="P1655">
            <v>4327.24</v>
          </cell>
          <cell r="Q1655">
            <v>93.75</v>
          </cell>
          <cell r="R1655">
            <v>4570.99</v>
          </cell>
          <cell r="S1655">
            <v>5617.6352941176474</v>
          </cell>
          <cell r="T1655">
            <v>11200</v>
          </cell>
          <cell r="U1655">
            <v>3914.42</v>
          </cell>
          <cell r="V1655">
            <v>4805.2</v>
          </cell>
          <cell r="W1655">
            <v>9600</v>
          </cell>
          <cell r="X1655">
            <v>10300</v>
          </cell>
        </row>
        <row r="1656">
          <cell r="B1656" t="str">
            <v>9S201318</v>
          </cell>
          <cell r="C1656" t="str">
            <v>完売</v>
          </cell>
          <cell r="D1656"/>
          <cell r="E1656">
            <v>0</v>
          </cell>
          <cell r="F1656" t="str">
            <v>シュマン・デ・モワンヌ・ド・ヴェルジィ</v>
          </cell>
          <cell r="G1656">
            <v>2018</v>
          </cell>
          <cell r="H1656" t="str">
            <v>赤</v>
          </cell>
          <cell r="I1656" t="str">
            <v>グロ・フレール・エ・スール</v>
          </cell>
          <cell r="J1656" t="str">
            <v>VdT（ラ・ターシュの東500ｍ）</v>
          </cell>
          <cell r="K1656">
            <v>750</v>
          </cell>
          <cell r="L1656" t="str">
            <v>2017年ファーストリリース</v>
          </cell>
          <cell r="M1656">
            <v>30</v>
          </cell>
          <cell r="N1656">
            <v>132</v>
          </cell>
          <cell r="O1656">
            <v>350</v>
          </cell>
          <cell r="P1656">
            <v>4327.24</v>
          </cell>
          <cell r="Q1656">
            <v>93.75</v>
          </cell>
          <cell r="R1656">
            <v>4570.99</v>
          </cell>
          <cell r="S1656">
            <v>5617.6352941176474</v>
          </cell>
          <cell r="T1656">
            <v>11200</v>
          </cell>
          <cell r="U1656">
            <v>3980.5</v>
          </cell>
          <cell r="V1656">
            <v>4882.9411764705883</v>
          </cell>
          <cell r="W1656">
            <v>9800</v>
          </cell>
          <cell r="X1656">
            <v>10300</v>
          </cell>
        </row>
        <row r="1657">
          <cell r="B1657" t="str">
            <v>9S201319</v>
          </cell>
          <cell r="C1657">
            <v>35</v>
          </cell>
          <cell r="D1657"/>
          <cell r="E1657">
            <v>35</v>
          </cell>
          <cell r="F1657" t="str">
            <v>シュマン・デ・モワンヌ・ド・ヴェルジィ</v>
          </cell>
          <cell r="G1657">
            <v>2019</v>
          </cell>
          <cell r="H1657" t="str">
            <v>赤</v>
          </cell>
          <cell r="I1657" t="str">
            <v>グロ・フレール・エ・スール</v>
          </cell>
          <cell r="J1657" t="str">
            <v>VdT（ラ・ターシュの東500ｍ）</v>
          </cell>
          <cell r="K1657">
            <v>750</v>
          </cell>
          <cell r="L1657" t="str">
            <v>2017年ファーストリリース</v>
          </cell>
          <cell r="M1657">
            <v>33</v>
          </cell>
          <cell r="N1657">
            <v>132</v>
          </cell>
          <cell r="O1657">
            <v>350</v>
          </cell>
          <cell r="P1657">
            <v>4724.8239999999996</v>
          </cell>
          <cell r="Q1657">
            <v>93.75</v>
          </cell>
          <cell r="R1657">
            <v>4968.5739999999996</v>
          </cell>
          <cell r="S1657">
            <v>6085.3811764705879</v>
          </cell>
          <cell r="T1657">
            <v>12200</v>
          </cell>
          <cell r="U1657">
            <v>4848.8599999999997</v>
          </cell>
          <cell r="V1657">
            <v>5904.5411764705877</v>
          </cell>
          <cell r="W1657">
            <v>11800</v>
          </cell>
          <cell r="X1657">
            <v>12200</v>
          </cell>
        </row>
        <row r="1658">
          <cell r="B1658" t="str">
            <v>9S201015</v>
          </cell>
          <cell r="C1658" t="str">
            <v>完売</v>
          </cell>
          <cell r="D1658"/>
          <cell r="E1658">
            <v>0</v>
          </cell>
          <cell r="F1658" t="str">
            <v>ブルゴーニュ･ルージュ</v>
          </cell>
          <cell r="G1658">
            <v>2015</v>
          </cell>
          <cell r="H1658" t="str">
            <v>赤</v>
          </cell>
          <cell r="I1658" t="str">
            <v>グロ・フレール・エ・スール</v>
          </cell>
          <cell r="J1658" t="str">
            <v>AOC ブルゴーニュ</v>
          </cell>
          <cell r="K1658">
            <v>750</v>
          </cell>
          <cell r="L1658"/>
          <cell r="M1658">
            <v>11</v>
          </cell>
          <cell r="N1658">
            <v>132</v>
          </cell>
          <cell r="O1658">
            <v>350</v>
          </cell>
          <cell r="P1658">
            <v>1809.2080000000001</v>
          </cell>
          <cell r="Q1658">
            <v>93.75</v>
          </cell>
          <cell r="R1658">
            <v>2052.9580000000001</v>
          </cell>
          <cell r="S1658">
            <v>2655.2447058823532</v>
          </cell>
          <cell r="T1658">
            <v>5300</v>
          </cell>
          <cell r="U1658">
            <v>1700</v>
          </cell>
          <cell r="V1658">
            <v>2200</v>
          </cell>
          <cell r="W1658">
            <v>4400</v>
          </cell>
          <cell r="X1658">
            <v>4000</v>
          </cell>
        </row>
        <row r="1659">
          <cell r="B1659" t="str">
            <v>9S201016</v>
          </cell>
          <cell r="C1659" t="str">
            <v>完売</v>
          </cell>
          <cell r="D1659"/>
          <cell r="E1659">
            <v>0</v>
          </cell>
          <cell r="F1659" t="str">
            <v>ブルゴーニュ･ルージュ</v>
          </cell>
          <cell r="G1659">
            <v>2016</v>
          </cell>
          <cell r="H1659" t="str">
            <v>赤</v>
          </cell>
          <cell r="I1659" t="str">
            <v>グロ・フレール・エ・スール</v>
          </cell>
          <cell r="J1659" t="str">
            <v>AOC ブルゴーニュ</v>
          </cell>
          <cell r="K1659">
            <v>750</v>
          </cell>
          <cell r="L1659"/>
          <cell r="M1659">
            <v>11.5</v>
          </cell>
          <cell r="N1659">
            <v>132</v>
          </cell>
          <cell r="O1659">
            <v>350</v>
          </cell>
          <cell r="P1659">
            <v>1875.472</v>
          </cell>
          <cell r="Q1659">
            <v>93.75</v>
          </cell>
          <cell r="R1659">
            <v>2119.2219999999998</v>
          </cell>
          <cell r="S1659">
            <v>2733.2023529411763</v>
          </cell>
          <cell r="T1659">
            <v>5500</v>
          </cell>
          <cell r="U1659">
            <v>1777</v>
          </cell>
          <cell r="V1659">
            <v>2290.5882352941176</v>
          </cell>
          <cell r="W1659">
            <v>4600</v>
          </cell>
          <cell r="X1659">
            <v>4800</v>
          </cell>
        </row>
        <row r="1660">
          <cell r="B1660" t="str">
            <v>9S201017</v>
          </cell>
          <cell r="C1660" t="str">
            <v>完売</v>
          </cell>
          <cell r="D1660"/>
          <cell r="E1660">
            <v>0</v>
          </cell>
          <cell r="F1660" t="str">
            <v>ブルゴーニュ･ルージュ</v>
          </cell>
          <cell r="G1660">
            <v>2017</v>
          </cell>
          <cell r="H1660" t="str">
            <v>赤</v>
          </cell>
          <cell r="I1660" t="str">
            <v>グロ・フレール・エ・スール</v>
          </cell>
          <cell r="J1660" t="str">
            <v>AOC ブルゴーニュ</v>
          </cell>
          <cell r="K1660">
            <v>750</v>
          </cell>
          <cell r="L1660"/>
          <cell r="M1660">
            <v>12</v>
          </cell>
          <cell r="N1660">
            <v>132</v>
          </cell>
          <cell r="O1660">
            <v>350</v>
          </cell>
          <cell r="P1660">
            <v>1941.7360000000001</v>
          </cell>
          <cell r="Q1660">
            <v>93.75</v>
          </cell>
          <cell r="R1660">
            <v>2185.4859999999999</v>
          </cell>
          <cell r="S1660">
            <v>2811.16</v>
          </cell>
          <cell r="T1660">
            <v>5600</v>
          </cell>
          <cell r="U1660">
            <v>1794.71</v>
          </cell>
          <cell r="V1660">
            <v>2311.4235294117648</v>
          </cell>
          <cell r="W1660">
            <v>4600</v>
          </cell>
          <cell r="X1660">
            <v>4700</v>
          </cell>
        </row>
        <row r="1661">
          <cell r="B1661" t="str">
            <v>9S201018</v>
          </cell>
          <cell r="C1661" t="str">
            <v>完売</v>
          </cell>
          <cell r="D1661"/>
          <cell r="E1661">
            <v>0</v>
          </cell>
          <cell r="F1661" t="str">
            <v>ブルゴーニュ･ルージュ</v>
          </cell>
          <cell r="G1661">
            <v>2018</v>
          </cell>
          <cell r="H1661" t="str">
            <v>赤</v>
          </cell>
          <cell r="I1661" t="str">
            <v>グロ・フレール・エ・スール</v>
          </cell>
          <cell r="J1661" t="str">
            <v>AOC ブルゴーニュ</v>
          </cell>
          <cell r="K1661">
            <v>750</v>
          </cell>
          <cell r="L1661"/>
          <cell r="M1661">
            <v>12</v>
          </cell>
          <cell r="N1661">
            <v>132</v>
          </cell>
          <cell r="O1661">
            <v>350</v>
          </cell>
          <cell r="P1661">
            <v>1941.7360000000001</v>
          </cell>
          <cell r="Q1661">
            <v>93.75</v>
          </cell>
          <cell r="R1661">
            <v>2185.4859999999999</v>
          </cell>
          <cell r="S1661">
            <v>2811.16</v>
          </cell>
          <cell r="T1661">
            <v>5600</v>
          </cell>
          <cell r="U1661">
            <v>1810.16</v>
          </cell>
          <cell r="V1661">
            <v>2329.6000000000004</v>
          </cell>
          <cell r="W1661">
            <v>4700</v>
          </cell>
          <cell r="X1661">
            <v>4700</v>
          </cell>
        </row>
        <row r="1662">
          <cell r="B1662" t="str">
            <v>9S201019</v>
          </cell>
          <cell r="C1662">
            <v>58</v>
          </cell>
          <cell r="D1662"/>
          <cell r="E1662">
            <v>58</v>
          </cell>
          <cell r="F1662" t="str">
            <v>ブルゴーニュ･ルージュ</v>
          </cell>
          <cell r="G1662">
            <v>2019</v>
          </cell>
          <cell r="H1662" t="str">
            <v>赤</v>
          </cell>
          <cell r="I1662" t="str">
            <v>グロ・フレール・エ・スール</v>
          </cell>
          <cell r="J1662" t="str">
            <v>AOC ブルゴーニュ</v>
          </cell>
          <cell r="K1662">
            <v>750</v>
          </cell>
          <cell r="L1662"/>
          <cell r="M1662">
            <v>13</v>
          </cell>
          <cell r="N1662">
            <v>132</v>
          </cell>
          <cell r="O1662">
            <v>350</v>
          </cell>
          <cell r="P1662">
            <v>2074.2640000000001</v>
          </cell>
          <cell r="Q1662">
            <v>93.75</v>
          </cell>
          <cell r="R1662">
            <v>2318.0140000000001</v>
          </cell>
          <cell r="S1662">
            <v>2967.0752941176474</v>
          </cell>
          <cell r="T1662">
            <v>5900</v>
          </cell>
          <cell r="U1662">
            <v>2239.16</v>
          </cell>
          <cell r="V1662">
            <v>2834.3058823529409</v>
          </cell>
          <cell r="W1662">
            <v>5700</v>
          </cell>
          <cell r="X1662">
            <v>6000</v>
          </cell>
        </row>
        <row r="1663">
          <cell r="B1663" t="str">
            <v>9S200006</v>
          </cell>
          <cell r="C1663" t="str">
            <v>完売</v>
          </cell>
          <cell r="D1663"/>
          <cell r="E1663">
            <v>0</v>
          </cell>
          <cell r="F1663" t="str">
            <v>ブルゴーニュ･ロゼ</v>
          </cell>
          <cell r="G1663">
            <v>2006</v>
          </cell>
          <cell r="H1663" t="str">
            <v>ﾛｾﾞ</v>
          </cell>
          <cell r="I1663" t="str">
            <v>グロ・フレール・エ・スール</v>
          </cell>
          <cell r="J1663" t="str">
            <v>AOC ブルゴーニュ</v>
          </cell>
          <cell r="K1663">
            <v>750</v>
          </cell>
          <cell r="L1663"/>
          <cell r="M1663">
            <v>7.1</v>
          </cell>
          <cell r="N1663">
            <v>132</v>
          </cell>
          <cell r="O1663">
            <v>350</v>
          </cell>
          <cell r="P1663">
            <v>1292.3487999999998</v>
          </cell>
          <cell r="Q1663">
            <v>93.75</v>
          </cell>
          <cell r="R1663">
            <v>1536.0987999999998</v>
          </cell>
          <cell r="S1663">
            <v>2047.1750588235291</v>
          </cell>
          <cell r="T1663">
            <v>4100</v>
          </cell>
          <cell r="U1663">
            <v>0</v>
          </cell>
          <cell r="V1663">
            <v>200</v>
          </cell>
          <cell r="W1663">
            <v>400</v>
          </cell>
          <cell r="X1663">
            <v>3200</v>
          </cell>
        </row>
        <row r="1664">
          <cell r="B1664" t="str">
            <v>9S200007</v>
          </cell>
          <cell r="C1664" t="str">
            <v>完売</v>
          </cell>
          <cell r="D1664"/>
          <cell r="E1664">
            <v>0</v>
          </cell>
          <cell r="F1664" t="str">
            <v>ブルゴーニュ･ロゼ</v>
          </cell>
          <cell r="G1664">
            <v>2007</v>
          </cell>
          <cell r="H1664" t="str">
            <v>ﾛｾﾞ</v>
          </cell>
          <cell r="I1664" t="str">
            <v>グロ・フレール・エ・スール</v>
          </cell>
          <cell r="J1664" t="str">
            <v>AOC ブルゴーニュ</v>
          </cell>
          <cell r="K1664">
            <v>750</v>
          </cell>
          <cell r="L1664"/>
          <cell r="M1664">
            <v>7.3</v>
          </cell>
          <cell r="N1664">
            <v>132</v>
          </cell>
          <cell r="O1664">
            <v>350</v>
          </cell>
          <cell r="P1664">
            <v>1318.8543999999999</v>
          </cell>
          <cell r="Q1664">
            <v>93.75</v>
          </cell>
          <cell r="R1664">
            <v>1562.6043999999999</v>
          </cell>
          <cell r="S1664">
            <v>2078.3581176470589</v>
          </cell>
          <cell r="T1664">
            <v>4200</v>
          </cell>
          <cell r="U1664">
            <v>1216.5</v>
          </cell>
          <cell r="V1664">
            <v>1631.1764705882354</v>
          </cell>
          <cell r="W1664">
            <v>3300</v>
          </cell>
          <cell r="X1664">
            <v>3200</v>
          </cell>
        </row>
        <row r="1665">
          <cell r="B1665" t="str">
            <v>9S200915</v>
          </cell>
          <cell r="C1665" t="str">
            <v>完売</v>
          </cell>
          <cell r="D1665"/>
          <cell r="E1665">
            <v>0</v>
          </cell>
          <cell r="F1665" t="str">
            <v>リッシュブール</v>
          </cell>
          <cell r="G1665">
            <v>2015</v>
          </cell>
          <cell r="H1665" t="str">
            <v>赤</v>
          </cell>
          <cell r="I1665" t="str">
            <v>グロ・フレール・エ・スール</v>
          </cell>
          <cell r="J1665" t="str">
            <v>コート・ド・ニュイ 特級</v>
          </cell>
          <cell r="K1665">
            <v>750</v>
          </cell>
          <cell r="L1665"/>
          <cell r="M1665">
            <v>208</v>
          </cell>
          <cell r="N1665">
            <v>132</v>
          </cell>
          <cell r="O1665">
            <v>350</v>
          </cell>
          <cell r="P1665">
            <v>27917.223999999998</v>
          </cell>
          <cell r="Q1665">
            <v>93.75</v>
          </cell>
          <cell r="R1665">
            <v>28160.973999999998</v>
          </cell>
          <cell r="S1665">
            <v>33370.55764705882</v>
          </cell>
          <cell r="T1665">
            <v>66700</v>
          </cell>
          <cell r="U1665">
            <v>26404</v>
          </cell>
          <cell r="V1665">
            <v>31263.529411764706</v>
          </cell>
          <cell r="W1665">
            <v>62500</v>
          </cell>
          <cell r="X1665">
            <v>62000</v>
          </cell>
        </row>
        <row r="1666">
          <cell r="B1666" t="str">
            <v>9S200916</v>
          </cell>
          <cell r="C1666" t="str">
            <v>完売</v>
          </cell>
          <cell r="D1666"/>
          <cell r="E1666">
            <v>0</v>
          </cell>
          <cell r="F1666" t="str">
            <v>リッシュブール</v>
          </cell>
          <cell r="G1666">
            <v>2016</v>
          </cell>
          <cell r="H1666" t="str">
            <v>赤</v>
          </cell>
          <cell r="I1666" t="str">
            <v>グロ・フレール・エ・スール</v>
          </cell>
          <cell r="J1666" t="str">
            <v>コート・ド・ニュイ 特級</v>
          </cell>
          <cell r="K1666">
            <v>750</v>
          </cell>
          <cell r="L1666"/>
          <cell r="M1666">
            <v>208</v>
          </cell>
          <cell r="N1666">
            <v>132</v>
          </cell>
          <cell r="O1666">
            <v>350</v>
          </cell>
          <cell r="P1666">
            <v>27917.223999999998</v>
          </cell>
          <cell r="Q1666">
            <v>93.75</v>
          </cell>
          <cell r="R1666">
            <v>28160.973999999998</v>
          </cell>
          <cell r="S1666">
            <v>33370.55764705882</v>
          </cell>
          <cell r="T1666">
            <v>66700</v>
          </cell>
          <cell r="U1666">
            <v>28808</v>
          </cell>
          <cell r="V1666">
            <v>34091.764705882357</v>
          </cell>
          <cell r="W1666">
            <v>68200</v>
          </cell>
          <cell r="X1666">
            <v>70000</v>
          </cell>
        </row>
        <row r="1667">
          <cell r="B1667" t="str">
            <v>9S200917</v>
          </cell>
          <cell r="C1667" t="str">
            <v>完売</v>
          </cell>
          <cell r="D1667"/>
          <cell r="E1667">
            <v>0</v>
          </cell>
          <cell r="F1667" t="str">
            <v>リッシュブール</v>
          </cell>
          <cell r="G1667">
            <v>2017</v>
          </cell>
          <cell r="H1667" t="str">
            <v>赤</v>
          </cell>
          <cell r="I1667" t="str">
            <v>グロ・フレール・エ・スール</v>
          </cell>
          <cell r="J1667" t="str">
            <v>コート・ド・ニュイ 特級</v>
          </cell>
          <cell r="K1667">
            <v>750</v>
          </cell>
          <cell r="L1667"/>
          <cell r="M1667">
            <v>222</v>
          </cell>
          <cell r="N1667">
            <v>132</v>
          </cell>
          <cell r="O1667">
            <v>350</v>
          </cell>
          <cell r="P1667">
            <v>29772.616000000002</v>
          </cell>
          <cell r="Q1667">
            <v>93.75</v>
          </cell>
          <cell r="R1667">
            <v>30016.366000000002</v>
          </cell>
          <cell r="S1667">
            <v>35553.371764705887</v>
          </cell>
          <cell r="T1667">
            <v>71100</v>
          </cell>
          <cell r="U1667">
            <v>26524.35</v>
          </cell>
          <cell r="V1667">
            <v>31405.117647058822</v>
          </cell>
          <cell r="W1667">
            <v>62800</v>
          </cell>
          <cell r="X1667">
            <v>70000</v>
          </cell>
        </row>
        <row r="1668">
          <cell r="B1668" t="str">
            <v>9S200918</v>
          </cell>
          <cell r="C1668">
            <v>15</v>
          </cell>
          <cell r="D1668"/>
          <cell r="E1668">
            <v>15</v>
          </cell>
          <cell r="F1668" t="str">
            <v>リッシュブール</v>
          </cell>
          <cell r="G1668">
            <v>2018</v>
          </cell>
          <cell r="H1668" t="str">
            <v>赤</v>
          </cell>
          <cell r="I1668" t="str">
            <v>グロ・フレール・エ・スール</v>
          </cell>
          <cell r="J1668" t="str">
            <v>コート・ド・ニュイ 特級</v>
          </cell>
          <cell r="K1668">
            <v>750</v>
          </cell>
          <cell r="L1668"/>
          <cell r="M1668">
            <v>222</v>
          </cell>
          <cell r="N1668">
            <v>132</v>
          </cell>
          <cell r="O1668">
            <v>350</v>
          </cell>
          <cell r="P1668">
            <v>29772.616000000002</v>
          </cell>
          <cell r="Q1668">
            <v>93.75</v>
          </cell>
          <cell r="R1668">
            <v>30016.366000000002</v>
          </cell>
          <cell r="S1668">
            <v>35553.371764705887</v>
          </cell>
          <cell r="T1668">
            <v>71100</v>
          </cell>
          <cell r="U1668">
            <v>27131.89</v>
          </cell>
          <cell r="V1668">
            <v>32119.870588235295</v>
          </cell>
          <cell r="W1668">
            <v>64200</v>
          </cell>
          <cell r="X1668">
            <v>70000</v>
          </cell>
        </row>
        <row r="1669">
          <cell r="B1669" t="str">
            <v>9S210113</v>
          </cell>
          <cell r="C1669" t="str">
            <v>完売</v>
          </cell>
          <cell r="D1669"/>
          <cell r="E1669">
            <v>0</v>
          </cell>
          <cell r="F1669" t="str">
            <v>ジュヴレ・シャンベルタン</v>
          </cell>
          <cell r="G1669">
            <v>2013</v>
          </cell>
          <cell r="H1669" t="str">
            <v>赤</v>
          </cell>
          <cell r="I1669" t="str">
            <v>クロード・デュガ</v>
          </cell>
          <cell r="J1669" t="str">
            <v>コート・ド・ニュイ</v>
          </cell>
          <cell r="K1669">
            <v>750</v>
          </cell>
          <cell r="L1669" t="str">
            <v>８７－８９点</v>
          </cell>
          <cell r="M1669">
            <v>59</v>
          </cell>
          <cell r="N1669">
            <v>132</v>
          </cell>
          <cell r="O1669">
            <v>350</v>
          </cell>
          <cell r="P1669">
            <v>8170.5519999999997</v>
          </cell>
          <cell r="Q1669">
            <v>93.75</v>
          </cell>
          <cell r="R1669">
            <v>8414.3019999999997</v>
          </cell>
          <cell r="S1669">
            <v>10139.178823529412</v>
          </cell>
          <cell r="T1669">
            <v>20300</v>
          </cell>
          <cell r="U1669">
            <v>8601.6</v>
          </cell>
          <cell r="V1669">
            <v>10319.529411764706</v>
          </cell>
          <cell r="W1669">
            <v>20600</v>
          </cell>
          <cell r="X1669">
            <v>20000</v>
          </cell>
        </row>
        <row r="1670">
          <cell r="B1670" t="str">
            <v>9S210210</v>
          </cell>
          <cell r="C1670" t="str">
            <v>完売</v>
          </cell>
          <cell r="D1670"/>
          <cell r="E1670">
            <v>0</v>
          </cell>
          <cell r="F1670" t="str">
            <v>ジュヴレ・シャンベルタン・プルミエ・クリュ</v>
          </cell>
          <cell r="G1670">
            <v>2010</v>
          </cell>
          <cell r="H1670" t="str">
            <v>赤</v>
          </cell>
          <cell r="I1670" t="str">
            <v>クロード・デュガ</v>
          </cell>
          <cell r="J1670" t="str">
            <v>コート・ド・ニュイ 1級</v>
          </cell>
          <cell r="K1670">
            <v>750</v>
          </cell>
          <cell r="L1670"/>
          <cell r="M1670">
            <v>75</v>
          </cell>
          <cell r="N1670">
            <v>132</v>
          </cell>
          <cell r="O1670">
            <v>350</v>
          </cell>
          <cell r="P1670">
            <v>10291</v>
          </cell>
          <cell r="Q1670">
            <v>93.75</v>
          </cell>
          <cell r="R1670">
            <v>10534.75</v>
          </cell>
          <cell r="S1670">
            <v>12633.823529411766</v>
          </cell>
          <cell r="T1670">
            <v>25300</v>
          </cell>
          <cell r="U1670">
            <v>10856</v>
          </cell>
          <cell r="V1670">
            <v>12971.764705882353</v>
          </cell>
          <cell r="W1670">
            <v>25900</v>
          </cell>
          <cell r="X1670">
            <v>27100</v>
          </cell>
        </row>
        <row r="1671">
          <cell r="B1671" t="str">
            <v>9S210312</v>
          </cell>
          <cell r="C1671" t="str">
            <v>完売</v>
          </cell>
          <cell r="D1671"/>
          <cell r="E1671">
            <v>0</v>
          </cell>
          <cell r="F1671" t="str">
            <v>ジュヴレ・シャンベルタン・ラヴォー・サン・ジャック</v>
          </cell>
          <cell r="G1671">
            <v>2012</v>
          </cell>
          <cell r="H1671" t="str">
            <v>赤</v>
          </cell>
          <cell r="I1671" t="str">
            <v>クロード・デュガ</v>
          </cell>
          <cell r="J1671" t="str">
            <v>コート・ド・ニュイ 1級</v>
          </cell>
          <cell r="K1671">
            <v>750</v>
          </cell>
          <cell r="L1671" t="str">
            <v>91-93点</v>
          </cell>
          <cell r="M1671">
            <v>130</v>
          </cell>
          <cell r="N1671">
            <v>132</v>
          </cell>
          <cell r="O1671">
            <v>350</v>
          </cell>
          <cell r="P1671">
            <v>17580.04</v>
          </cell>
          <cell r="Q1671">
            <v>93.75</v>
          </cell>
          <cell r="R1671">
            <v>17823.79</v>
          </cell>
          <cell r="S1671">
            <v>21209.164705882355</v>
          </cell>
          <cell r="T1671">
            <v>42400</v>
          </cell>
          <cell r="U1671">
            <v>16275</v>
          </cell>
          <cell r="V1671">
            <v>19347.058823529413</v>
          </cell>
          <cell r="W1671">
            <v>38700</v>
          </cell>
          <cell r="X1671">
            <v>42000</v>
          </cell>
        </row>
        <row r="1672">
          <cell r="B1672" t="str">
            <v>9S210011</v>
          </cell>
          <cell r="C1672" t="str">
            <v>完売</v>
          </cell>
          <cell r="D1672"/>
          <cell r="E1672">
            <v>0</v>
          </cell>
          <cell r="F1672" t="str">
            <v>ブルゴーニュ･ピノ・ノワール</v>
          </cell>
          <cell r="G1672">
            <v>2011</v>
          </cell>
          <cell r="H1672" t="str">
            <v>赤</v>
          </cell>
          <cell r="I1672" t="str">
            <v>クロード・デュガ</v>
          </cell>
          <cell r="J1672" t="str">
            <v>AOC ブルゴーニュ</v>
          </cell>
          <cell r="K1672">
            <v>750</v>
          </cell>
          <cell r="L1672"/>
          <cell r="M1672">
            <v>28</v>
          </cell>
          <cell r="N1672">
            <v>132</v>
          </cell>
          <cell r="O1672">
            <v>350</v>
          </cell>
          <cell r="P1672">
            <v>4062.1840000000002</v>
          </cell>
          <cell r="Q1672">
            <v>93.75</v>
          </cell>
          <cell r="R1672">
            <v>4305.9340000000002</v>
          </cell>
          <cell r="S1672">
            <v>5305.8047058823531</v>
          </cell>
          <cell r="T1672">
            <v>10600</v>
          </cell>
          <cell r="U1672">
            <v>3570.25</v>
          </cell>
          <cell r="V1672">
            <v>4400.2941176470586</v>
          </cell>
          <cell r="W1672">
            <v>8800</v>
          </cell>
          <cell r="X1672">
            <v>9200</v>
          </cell>
        </row>
        <row r="1673">
          <cell r="B1673" t="str">
            <v>9S996904</v>
          </cell>
          <cell r="C1673" t="str">
            <v>完売</v>
          </cell>
          <cell r="D1673"/>
          <cell r="E1673">
            <v>0</v>
          </cell>
          <cell r="F1673" t="str">
            <v>モレサンドニ　ラフォルジェドタール</v>
          </cell>
          <cell r="G1673">
            <v>2004</v>
          </cell>
          <cell r="H1673" t="str">
            <v>赤</v>
          </cell>
          <cell r="I1673" t="str">
            <v>クロドタール</v>
          </cell>
          <cell r="J1673" t="str">
            <v>コート・ド・ニュイ</v>
          </cell>
          <cell r="K1673">
            <v>750</v>
          </cell>
          <cell r="L1673"/>
          <cell r="M1673">
            <v>59.4</v>
          </cell>
          <cell r="N1673">
            <v>132</v>
          </cell>
          <cell r="O1673">
            <v>350</v>
          </cell>
          <cell r="P1673">
            <v>8223.5632000000005</v>
          </cell>
          <cell r="Q1673">
            <v>93.75</v>
          </cell>
          <cell r="R1673">
            <v>8467.3132000000005</v>
          </cell>
          <cell r="S1673">
            <v>10201.544941176471</v>
          </cell>
          <cell r="T1673">
            <v>20400</v>
          </cell>
          <cell r="U1673">
            <v>7437</v>
          </cell>
          <cell r="V1673">
            <v>8949.4117647058829</v>
          </cell>
          <cell r="W1673">
            <v>17900</v>
          </cell>
          <cell r="X1673">
            <v>18200</v>
          </cell>
        </row>
        <row r="1674">
          <cell r="B1674" t="str">
            <v>9S805096</v>
          </cell>
          <cell r="C1674" t="str">
            <v>完売</v>
          </cell>
          <cell r="D1674"/>
          <cell r="E1674">
            <v>0</v>
          </cell>
          <cell r="F1674" t="str">
            <v>コルトン・シャルルマーニュ</v>
          </cell>
          <cell r="G1674">
            <v>1996</v>
          </cell>
          <cell r="H1674" t="str">
            <v>白</v>
          </cell>
          <cell r="I1674" t="str">
            <v>コヴァール</v>
          </cell>
          <cell r="J1674" t="str">
            <v>コート・ド・ボーヌ 特級</v>
          </cell>
          <cell r="K1674">
            <v>750</v>
          </cell>
          <cell r="L1674"/>
          <cell r="M1674">
            <v>45</v>
          </cell>
          <cell r="N1674">
            <v>132</v>
          </cell>
          <cell r="O1674">
            <v>350</v>
          </cell>
          <cell r="P1674">
            <v>6315.16</v>
          </cell>
          <cell r="Q1674">
            <v>93.75</v>
          </cell>
          <cell r="R1674">
            <v>6558.91</v>
          </cell>
          <cell r="S1674">
            <v>7956.3647058823526</v>
          </cell>
          <cell r="T1674">
            <v>15900</v>
          </cell>
          <cell r="U1674">
            <v>6450.7</v>
          </cell>
          <cell r="V1674">
            <v>7789.0588235294117</v>
          </cell>
          <cell r="W1674">
            <v>15600</v>
          </cell>
          <cell r="X1674">
            <v>16000</v>
          </cell>
        </row>
        <row r="1675">
          <cell r="B1675" t="str">
            <v>9S221008</v>
          </cell>
          <cell r="C1675" t="str">
            <v>完売</v>
          </cell>
          <cell r="D1675"/>
          <cell r="E1675">
            <v>0</v>
          </cell>
          <cell r="F1675" t="str">
            <v>ブルゴーニュ・アリゴテ</v>
          </cell>
          <cell r="G1675">
            <v>2008</v>
          </cell>
          <cell r="H1675" t="str">
            <v>白</v>
          </cell>
          <cell r="I1675" t="str">
            <v>コシュ・デュリ</v>
          </cell>
          <cell r="J1675" t="str">
            <v>AOC ブルゴーニュ</v>
          </cell>
          <cell r="K1675">
            <v>750</v>
          </cell>
          <cell r="L1675"/>
          <cell r="M1675">
            <v>60</v>
          </cell>
          <cell r="N1675">
            <v>132</v>
          </cell>
          <cell r="O1675">
            <v>350</v>
          </cell>
          <cell r="P1675">
            <v>8303.08</v>
          </cell>
          <cell r="Q1675">
            <v>93.75</v>
          </cell>
          <cell r="R1675">
            <v>8546.83</v>
          </cell>
          <cell r="S1675">
            <v>10295.094117647059</v>
          </cell>
          <cell r="T1675">
            <v>20600</v>
          </cell>
          <cell r="U1675">
            <v>0</v>
          </cell>
          <cell r="V1675">
            <v>200</v>
          </cell>
          <cell r="W1675">
            <v>400</v>
          </cell>
          <cell r="X1675">
            <v>14000</v>
          </cell>
        </row>
        <row r="1676">
          <cell r="B1676" t="str">
            <v>9S220208</v>
          </cell>
          <cell r="C1676" t="str">
            <v>完売</v>
          </cell>
          <cell r="D1676"/>
          <cell r="E1676">
            <v>0</v>
          </cell>
          <cell r="F1676" t="str">
            <v>ブルゴーニュ・ブラン</v>
          </cell>
          <cell r="G1676">
            <v>2008</v>
          </cell>
          <cell r="H1676" t="str">
            <v>白</v>
          </cell>
          <cell r="I1676" t="str">
            <v>コシュ・デュリ</v>
          </cell>
          <cell r="J1676" t="str">
            <v>AOC ブルゴーニュ</v>
          </cell>
          <cell r="K1676">
            <v>750</v>
          </cell>
          <cell r="L1676"/>
          <cell r="M1676">
            <v>75</v>
          </cell>
          <cell r="N1676">
            <v>132</v>
          </cell>
          <cell r="O1676">
            <v>350</v>
          </cell>
          <cell r="P1676">
            <v>10291</v>
          </cell>
          <cell r="Q1676">
            <v>93.75</v>
          </cell>
          <cell r="R1676">
            <v>10534.75</v>
          </cell>
          <cell r="S1676">
            <v>12633.823529411766</v>
          </cell>
          <cell r="T1676">
            <v>25300</v>
          </cell>
          <cell r="U1676">
            <v>0</v>
          </cell>
          <cell r="V1676">
            <v>200</v>
          </cell>
          <cell r="W1676">
            <v>400</v>
          </cell>
          <cell r="X1676">
            <v>17900</v>
          </cell>
        </row>
        <row r="1677">
          <cell r="B1677" t="str">
            <v>9S220217</v>
          </cell>
          <cell r="C1677" t="str">
            <v>完売</v>
          </cell>
          <cell r="D1677" t="str">
            <v>NEW</v>
          </cell>
          <cell r="E1677">
            <v>1</v>
          </cell>
          <cell r="F1677" t="str">
            <v>ブルゴーニュ・ブラン</v>
          </cell>
          <cell r="G1677">
            <v>2017</v>
          </cell>
          <cell r="H1677" t="str">
            <v>白</v>
          </cell>
          <cell r="I1677" t="str">
            <v>コシュ・デュリ</v>
          </cell>
          <cell r="J1677" t="str">
            <v>AOC ブルゴーニュ</v>
          </cell>
          <cell r="K1677">
            <v>750</v>
          </cell>
          <cell r="L1677" t="str">
            <v xml:space="preserve">WA90    </v>
          </cell>
          <cell r="M1677">
            <v>210</v>
          </cell>
          <cell r="N1677">
            <v>132</v>
          </cell>
          <cell r="O1677">
            <v>350</v>
          </cell>
          <cell r="P1677">
            <v>28182.28</v>
          </cell>
          <cell r="Q1677">
            <v>93.75</v>
          </cell>
          <cell r="R1677">
            <v>28426.03</v>
          </cell>
          <cell r="S1677">
            <v>33682.388235294115</v>
          </cell>
          <cell r="T1677">
            <v>67400</v>
          </cell>
          <cell r="U1677">
            <v>28132.5</v>
          </cell>
          <cell r="V1677">
            <v>33297.058823529413</v>
          </cell>
          <cell r="W1677">
            <v>66600</v>
          </cell>
          <cell r="X1677">
            <v>69800</v>
          </cell>
        </row>
        <row r="1678">
          <cell r="B1678" t="str">
            <v>9S220511</v>
          </cell>
          <cell r="C1678" t="str">
            <v>完売</v>
          </cell>
          <cell r="D1678"/>
          <cell r="E1678">
            <v>0</v>
          </cell>
          <cell r="F1678" t="str">
            <v>ブルゴーニュ・ルージュ</v>
          </cell>
          <cell r="G1678">
            <v>2011</v>
          </cell>
          <cell r="H1678" t="str">
            <v>赤</v>
          </cell>
          <cell r="I1678" t="str">
            <v>コシュ・デュリ</v>
          </cell>
          <cell r="J1678" t="str">
            <v>AOC ブルゴーニュ</v>
          </cell>
          <cell r="K1678">
            <v>750</v>
          </cell>
          <cell r="L1678"/>
          <cell r="M1678">
            <v>62</v>
          </cell>
          <cell r="N1678">
            <v>132</v>
          </cell>
          <cell r="O1678">
            <v>350</v>
          </cell>
          <cell r="P1678">
            <v>8568.1360000000004</v>
          </cell>
          <cell r="Q1678">
            <v>93.75</v>
          </cell>
          <cell r="R1678">
            <v>8811.8860000000004</v>
          </cell>
          <cell r="S1678">
            <v>10606.924705882353</v>
          </cell>
          <cell r="T1678">
            <v>21200</v>
          </cell>
          <cell r="U1678">
            <v>16274</v>
          </cell>
          <cell r="V1678">
            <v>19345.882352941178</v>
          </cell>
          <cell r="W1678">
            <v>38700</v>
          </cell>
          <cell r="X1678">
            <v>18900</v>
          </cell>
        </row>
        <row r="1679">
          <cell r="B1679" t="str">
            <v>9S220011</v>
          </cell>
          <cell r="C1679" t="str">
            <v>完売</v>
          </cell>
          <cell r="D1679"/>
          <cell r="E1679">
            <v>0</v>
          </cell>
          <cell r="F1679" t="str">
            <v>ムルソー</v>
          </cell>
          <cell r="G1679">
            <v>2011</v>
          </cell>
          <cell r="H1679" t="str">
            <v>白</v>
          </cell>
          <cell r="I1679" t="str">
            <v>コシュ・デュリ</v>
          </cell>
          <cell r="J1679" t="str">
            <v>コート・ド・ボーヌ</v>
          </cell>
          <cell r="K1679">
            <v>750</v>
          </cell>
          <cell r="L1679"/>
          <cell r="M1679">
            <v>240</v>
          </cell>
          <cell r="N1679">
            <v>132</v>
          </cell>
          <cell r="O1679">
            <v>350</v>
          </cell>
          <cell r="P1679">
            <v>32158.12</v>
          </cell>
          <cell r="Q1679">
            <v>93.75</v>
          </cell>
          <cell r="R1679">
            <v>32401.87</v>
          </cell>
          <cell r="S1679">
            <v>38359.847058823529</v>
          </cell>
          <cell r="T1679">
            <v>76700</v>
          </cell>
          <cell r="U1679">
            <v>26907.5</v>
          </cell>
          <cell r="V1679">
            <v>31855.882352941178</v>
          </cell>
          <cell r="W1679">
            <v>63700</v>
          </cell>
          <cell r="X1679">
            <v>67600</v>
          </cell>
        </row>
        <row r="1680">
          <cell r="B1680" t="str">
            <v>9S220706</v>
          </cell>
          <cell r="C1680" t="str">
            <v>完売</v>
          </cell>
          <cell r="D1680"/>
          <cell r="E1680">
            <v>0</v>
          </cell>
          <cell r="F1680" t="str">
            <v>ムルソー・カイユレ</v>
          </cell>
          <cell r="G1680">
            <v>2006</v>
          </cell>
          <cell r="H1680" t="str">
            <v>白</v>
          </cell>
          <cell r="I1680" t="str">
            <v>コシュ・デュリ</v>
          </cell>
          <cell r="J1680" t="str">
            <v>コート・ド・ボーヌ 1級</v>
          </cell>
          <cell r="K1680">
            <v>750</v>
          </cell>
          <cell r="L1680"/>
          <cell r="M1680">
            <v>320</v>
          </cell>
          <cell r="N1680">
            <v>132</v>
          </cell>
          <cell r="O1680">
            <v>350</v>
          </cell>
          <cell r="P1680">
            <v>42760.36</v>
          </cell>
          <cell r="Q1680">
            <v>93.75</v>
          </cell>
          <cell r="R1680">
            <v>43004.11</v>
          </cell>
          <cell r="S1680">
            <v>50833.0705882353</v>
          </cell>
          <cell r="T1680">
            <v>101700</v>
          </cell>
          <cell r="U1680">
            <v>0</v>
          </cell>
          <cell r="V1680">
            <v>200</v>
          </cell>
          <cell r="W1680">
            <v>400</v>
          </cell>
          <cell r="X1680">
            <v>74500</v>
          </cell>
        </row>
        <row r="1681">
          <cell r="B1681" t="str">
            <v>9S220103</v>
          </cell>
          <cell r="C1681" t="str">
            <v>完売</v>
          </cell>
          <cell r="D1681"/>
          <cell r="E1681">
            <v>0</v>
          </cell>
          <cell r="F1681" t="str">
            <v>ムルソー・ペリエール</v>
          </cell>
          <cell r="G1681">
            <v>2003</v>
          </cell>
          <cell r="H1681" t="str">
            <v>白</v>
          </cell>
          <cell r="I1681" t="str">
            <v>コシュ・デュリ</v>
          </cell>
          <cell r="J1681" t="str">
            <v>コート・ド・ボーヌ 1級</v>
          </cell>
          <cell r="K1681">
            <v>750</v>
          </cell>
          <cell r="L1681"/>
          <cell r="M1681">
            <v>397.44</v>
          </cell>
          <cell r="N1681">
            <v>132</v>
          </cell>
          <cell r="O1681">
            <v>350</v>
          </cell>
          <cell r="P1681">
            <v>53023.328320000001</v>
          </cell>
          <cell r="Q1681">
            <v>93.75</v>
          </cell>
          <cell r="R1681">
            <v>53267.078320000001</v>
          </cell>
          <cell r="S1681">
            <v>62907.150964705885</v>
          </cell>
          <cell r="T1681">
            <v>125800</v>
          </cell>
          <cell r="U1681">
            <v>0</v>
          </cell>
          <cell r="V1681">
            <v>200</v>
          </cell>
          <cell r="W1681">
            <v>400</v>
          </cell>
          <cell r="X1681">
            <v>124000</v>
          </cell>
        </row>
        <row r="1682">
          <cell r="B1682" t="str">
            <v>9S221107</v>
          </cell>
          <cell r="C1682" t="str">
            <v>完売</v>
          </cell>
          <cell r="D1682"/>
          <cell r="E1682">
            <v>0</v>
          </cell>
          <cell r="F1682" t="str">
            <v>ムルソー・ルージョ</v>
          </cell>
          <cell r="G1682">
            <v>2007</v>
          </cell>
          <cell r="H1682" t="str">
            <v>白</v>
          </cell>
          <cell r="I1682" t="str">
            <v>コシュ・デュリ</v>
          </cell>
          <cell r="J1682" t="str">
            <v>コート・ド・ボーヌ 1級</v>
          </cell>
          <cell r="K1682">
            <v>750</v>
          </cell>
          <cell r="L1682"/>
          <cell r="M1682">
            <v>250</v>
          </cell>
          <cell r="N1682">
            <v>132</v>
          </cell>
          <cell r="O1682">
            <v>350</v>
          </cell>
          <cell r="P1682">
            <v>33483.4</v>
          </cell>
          <cell r="Q1682">
            <v>93.75</v>
          </cell>
          <cell r="R1682">
            <v>33727.15</v>
          </cell>
          <cell r="S1682">
            <v>39919</v>
          </cell>
          <cell r="T1682">
            <v>79800</v>
          </cell>
          <cell r="U1682">
            <v>26086.14</v>
          </cell>
          <cell r="V1682">
            <v>30889.576470588236</v>
          </cell>
          <cell r="W1682">
            <v>61800</v>
          </cell>
          <cell r="X1682">
            <v>60000</v>
          </cell>
        </row>
        <row r="1683">
          <cell r="B1683" t="str">
            <v>9S220903</v>
          </cell>
          <cell r="C1683" t="str">
            <v>完売</v>
          </cell>
          <cell r="D1683"/>
          <cell r="E1683">
            <v>0</v>
          </cell>
          <cell r="F1683" t="str">
            <v>ムルソー・レ・シュバリエール</v>
          </cell>
          <cell r="G1683">
            <v>2003</v>
          </cell>
          <cell r="H1683" t="str">
            <v>白</v>
          </cell>
          <cell r="I1683" t="str">
            <v>コシュ・デュリ</v>
          </cell>
          <cell r="J1683" t="str">
            <v>コート・ド・ボーヌ</v>
          </cell>
          <cell r="K1683">
            <v>750</v>
          </cell>
          <cell r="L1683"/>
          <cell r="M1683">
            <v>190</v>
          </cell>
          <cell r="N1683">
            <v>132</v>
          </cell>
          <cell r="O1683">
            <v>350</v>
          </cell>
          <cell r="P1683">
            <v>25531.72</v>
          </cell>
          <cell r="Q1683">
            <v>93.75</v>
          </cell>
          <cell r="R1683">
            <v>25775.47</v>
          </cell>
          <cell r="S1683">
            <v>30564.082352941179</v>
          </cell>
          <cell r="T1683">
            <v>61100</v>
          </cell>
          <cell r="U1683">
            <v>0</v>
          </cell>
          <cell r="V1683">
            <v>200</v>
          </cell>
          <cell r="W1683">
            <v>400</v>
          </cell>
          <cell r="X1683">
            <v>58000</v>
          </cell>
        </row>
        <row r="1684">
          <cell r="B1684" t="str">
            <v>9S060113</v>
          </cell>
          <cell r="C1684" t="str">
            <v>完売</v>
          </cell>
          <cell r="D1684"/>
          <cell r="E1684">
            <v>0</v>
          </cell>
          <cell r="F1684" t="str">
            <v>ポマール・クロ・デ・ゼプノー</v>
          </cell>
          <cell r="G1684">
            <v>2013</v>
          </cell>
          <cell r="H1684" t="str">
            <v>赤</v>
          </cell>
          <cell r="I1684" t="str">
            <v>コント・アルマン</v>
          </cell>
          <cell r="J1684" t="str">
            <v>コート・ド・ボーヌ 1級</v>
          </cell>
          <cell r="K1684">
            <v>750</v>
          </cell>
          <cell r="L1684"/>
          <cell r="M1684">
            <v>90</v>
          </cell>
          <cell r="N1684">
            <v>132</v>
          </cell>
          <cell r="O1684">
            <v>350</v>
          </cell>
          <cell r="P1684">
            <v>12278.92</v>
          </cell>
          <cell r="Q1684">
            <v>93.75</v>
          </cell>
          <cell r="R1684">
            <v>12522.67</v>
          </cell>
          <cell r="S1684">
            <v>14972.552941176471</v>
          </cell>
          <cell r="T1684">
            <v>29900</v>
          </cell>
          <cell r="U1684">
            <v>10531</v>
          </cell>
          <cell r="V1684">
            <v>12589.411764705883</v>
          </cell>
          <cell r="W1684">
            <v>25200</v>
          </cell>
          <cell r="X1684">
            <v>26900</v>
          </cell>
        </row>
        <row r="1685">
          <cell r="B1685" t="str">
            <v>9S060308</v>
          </cell>
          <cell r="C1685" t="str">
            <v>完売</v>
          </cell>
          <cell r="D1685"/>
          <cell r="E1685">
            <v>0</v>
          </cell>
          <cell r="F1685" t="str">
            <v>ポマール・プルミエ・クリュ</v>
          </cell>
          <cell r="G1685">
            <v>2008</v>
          </cell>
          <cell r="H1685" t="str">
            <v>赤</v>
          </cell>
          <cell r="I1685" t="str">
            <v>コント・アルマン</v>
          </cell>
          <cell r="J1685" t="str">
            <v>コート・ド・ボーヌ 1級</v>
          </cell>
          <cell r="K1685">
            <v>750</v>
          </cell>
          <cell r="L1685"/>
          <cell r="M1685">
            <v>35</v>
          </cell>
          <cell r="N1685">
            <v>132</v>
          </cell>
          <cell r="O1685">
            <v>350</v>
          </cell>
          <cell r="P1685">
            <v>4989.88</v>
          </cell>
          <cell r="Q1685">
            <v>93.75</v>
          </cell>
          <cell r="R1685">
            <v>5233.63</v>
          </cell>
          <cell r="S1685">
            <v>6397.2117647058831</v>
          </cell>
          <cell r="T1685">
            <v>12800</v>
          </cell>
          <cell r="U1685">
            <v>4358.66</v>
          </cell>
          <cell r="V1685">
            <v>5327.8352941176472</v>
          </cell>
          <cell r="W1685">
            <v>10700</v>
          </cell>
          <cell r="X1685">
            <v>11800</v>
          </cell>
        </row>
        <row r="1686">
          <cell r="B1686" t="str">
            <v>9S230015</v>
          </cell>
          <cell r="C1686" t="str">
            <v>完売</v>
          </cell>
          <cell r="D1686"/>
          <cell r="E1686">
            <v>0</v>
          </cell>
          <cell r="F1686" t="str">
            <v>シャンボール・ミュジニー</v>
          </cell>
          <cell r="G1686">
            <v>2015</v>
          </cell>
          <cell r="H1686" t="str">
            <v>赤</v>
          </cell>
          <cell r="I1686" t="str">
            <v>コント・ド・ヴォギュエ</v>
          </cell>
          <cell r="J1686" t="str">
            <v>コート・ド・ニュイ</v>
          </cell>
          <cell r="K1686">
            <v>750</v>
          </cell>
          <cell r="L1686" t="str">
            <v>89-91点</v>
          </cell>
          <cell r="M1686">
            <v>172</v>
          </cell>
          <cell r="N1686">
            <v>132</v>
          </cell>
          <cell r="O1686">
            <v>350</v>
          </cell>
          <cell r="P1686">
            <v>23146.216</v>
          </cell>
          <cell r="Q1686">
            <v>93.75</v>
          </cell>
          <cell r="R1686">
            <v>23389.966</v>
          </cell>
          <cell r="S1686">
            <v>27757.607058823531</v>
          </cell>
          <cell r="T1686">
            <v>55500</v>
          </cell>
          <cell r="U1686">
            <v>20838</v>
          </cell>
          <cell r="V1686">
            <v>24715.294117647059</v>
          </cell>
          <cell r="W1686">
            <v>49400</v>
          </cell>
          <cell r="X1686">
            <v>52100</v>
          </cell>
        </row>
        <row r="1687">
          <cell r="B1687" t="str">
            <v>9S230017</v>
          </cell>
          <cell r="C1687" t="str">
            <v>完売</v>
          </cell>
          <cell r="D1687"/>
          <cell r="E1687">
            <v>0</v>
          </cell>
          <cell r="F1687" t="str">
            <v>シャンボール・ミュジニー</v>
          </cell>
          <cell r="G1687" t="str">
            <v>2017</v>
          </cell>
          <cell r="H1687" t="str">
            <v>赤</v>
          </cell>
          <cell r="I1687" t="str">
            <v>コント・ド・ヴォギュエ</v>
          </cell>
          <cell r="J1687" t="str">
            <v>コート・ド・ニュイ</v>
          </cell>
          <cell r="K1687">
            <v>750</v>
          </cell>
          <cell r="L1687"/>
          <cell r="M1687">
            <v>135.51</v>
          </cell>
          <cell r="N1687">
            <v>132</v>
          </cell>
          <cell r="O1687">
            <v>350</v>
          </cell>
          <cell r="P1687">
            <v>18310.26928</v>
          </cell>
          <cell r="Q1687">
            <v>93.75</v>
          </cell>
          <cell r="R1687">
            <v>18554.01928</v>
          </cell>
          <cell r="S1687">
            <v>22068.257976470588</v>
          </cell>
          <cell r="T1687">
            <v>44100</v>
          </cell>
          <cell r="U1687">
            <v>24477.5</v>
          </cell>
          <cell r="V1687">
            <v>28997.058823529413</v>
          </cell>
          <cell r="W1687">
            <v>58000</v>
          </cell>
          <cell r="X1687">
            <v>40600</v>
          </cell>
        </row>
        <row r="1688">
          <cell r="B1688" t="str">
            <v>9S230613</v>
          </cell>
          <cell r="C1688" t="str">
            <v>完売</v>
          </cell>
          <cell r="D1688"/>
          <cell r="E1688">
            <v>0</v>
          </cell>
          <cell r="F1688" t="str">
            <v>シャンボール・ミュジニー・プルミエ・クリュ</v>
          </cell>
          <cell r="G1688">
            <v>2013</v>
          </cell>
          <cell r="H1688" t="str">
            <v>赤</v>
          </cell>
          <cell r="I1688" t="str">
            <v>コント・ド・ヴォギュエ</v>
          </cell>
          <cell r="J1688" t="str">
            <v>コート・ド・ニュイ 1級</v>
          </cell>
          <cell r="K1688">
            <v>750</v>
          </cell>
          <cell r="L1688" t="str">
            <v>92点</v>
          </cell>
          <cell r="M1688">
            <v>182</v>
          </cell>
          <cell r="N1688">
            <v>132</v>
          </cell>
          <cell r="O1688">
            <v>350</v>
          </cell>
          <cell r="P1688">
            <v>24471.495999999999</v>
          </cell>
          <cell r="Q1688">
            <v>93.75</v>
          </cell>
          <cell r="R1688">
            <v>24715.245999999999</v>
          </cell>
          <cell r="S1688">
            <v>29316.76</v>
          </cell>
          <cell r="T1688">
            <v>58600</v>
          </cell>
          <cell r="U1688">
            <v>29829</v>
          </cell>
          <cell r="V1688">
            <v>35292.941176470587</v>
          </cell>
          <cell r="W1688">
            <v>70600</v>
          </cell>
          <cell r="X1688">
            <v>54800</v>
          </cell>
        </row>
        <row r="1689">
          <cell r="B1689" t="str">
            <v>9S230614</v>
          </cell>
          <cell r="C1689" t="str">
            <v>完売</v>
          </cell>
          <cell r="D1689"/>
          <cell r="E1689">
            <v>1</v>
          </cell>
          <cell r="F1689" t="str">
            <v>シャンボール・ミュジニー・プルミエ・クリュ</v>
          </cell>
          <cell r="G1689">
            <v>2014</v>
          </cell>
          <cell r="H1689" t="str">
            <v>赤</v>
          </cell>
          <cell r="I1689" t="str">
            <v>コント・ド・ヴォギュエ</v>
          </cell>
          <cell r="J1689" t="str">
            <v>コート・ド・ニュイ 1級</v>
          </cell>
          <cell r="K1689">
            <v>750</v>
          </cell>
          <cell r="L1689" t="str">
            <v>９０－９２点</v>
          </cell>
          <cell r="M1689">
            <v>208</v>
          </cell>
          <cell r="N1689">
            <v>132</v>
          </cell>
          <cell r="O1689">
            <v>350</v>
          </cell>
          <cell r="P1689">
            <v>27917.223999999998</v>
          </cell>
          <cell r="Q1689">
            <v>93.75</v>
          </cell>
          <cell r="R1689">
            <v>28160.973999999998</v>
          </cell>
          <cell r="S1689">
            <v>33370.55764705882</v>
          </cell>
          <cell r="T1689">
            <v>66700</v>
          </cell>
          <cell r="U1689">
            <v>25648</v>
          </cell>
          <cell r="V1689">
            <v>30374.117647058825</v>
          </cell>
          <cell r="W1689">
            <v>60700</v>
          </cell>
          <cell r="X1689">
            <v>60000</v>
          </cell>
        </row>
        <row r="1690">
          <cell r="B1690" t="str">
            <v>9S230506</v>
          </cell>
          <cell r="C1690" t="str">
            <v>完売</v>
          </cell>
          <cell r="D1690"/>
          <cell r="E1690">
            <v>0</v>
          </cell>
          <cell r="F1690" t="str">
            <v>シャンボール・ミュジニー・レ･ザムルーズ</v>
          </cell>
          <cell r="G1690">
            <v>2006</v>
          </cell>
          <cell r="H1690" t="str">
            <v>赤</v>
          </cell>
          <cell r="I1690" t="str">
            <v>コント・ド・ヴォギュエ</v>
          </cell>
          <cell r="J1690" t="str">
            <v>コート・ド・ニュイ 1級</v>
          </cell>
          <cell r="K1690">
            <v>750</v>
          </cell>
          <cell r="L1690"/>
          <cell r="M1690">
            <v>255</v>
          </cell>
          <cell r="N1690">
            <v>132</v>
          </cell>
          <cell r="O1690">
            <v>350</v>
          </cell>
          <cell r="P1690">
            <v>34146.04</v>
          </cell>
          <cell r="Q1690">
            <v>93.75</v>
          </cell>
          <cell r="R1690">
            <v>34389.79</v>
          </cell>
          <cell r="S1690">
            <v>40698.576470588239</v>
          </cell>
          <cell r="T1690">
            <v>81400</v>
          </cell>
          <cell r="U1690">
            <v>0</v>
          </cell>
          <cell r="V1690">
            <v>200</v>
          </cell>
          <cell r="W1690">
            <v>400</v>
          </cell>
          <cell r="X1690">
            <v>82000</v>
          </cell>
        </row>
        <row r="1691">
          <cell r="B1691" t="str">
            <v>9S230408</v>
          </cell>
          <cell r="C1691" t="str">
            <v>完売</v>
          </cell>
          <cell r="D1691"/>
          <cell r="E1691">
            <v>0</v>
          </cell>
          <cell r="F1691" t="str">
            <v>ブルゴーニュ・ブラン</v>
          </cell>
          <cell r="G1691">
            <v>2008</v>
          </cell>
          <cell r="H1691" t="str">
            <v>白</v>
          </cell>
          <cell r="I1691" t="str">
            <v>コント・ド・ヴォギュエ</v>
          </cell>
          <cell r="J1691" t="str">
            <v>AOC ブルゴーニュ</v>
          </cell>
          <cell r="K1691">
            <v>750</v>
          </cell>
          <cell r="L1691"/>
          <cell r="M1691">
            <v>105</v>
          </cell>
          <cell r="N1691">
            <v>132</v>
          </cell>
          <cell r="O1691">
            <v>350</v>
          </cell>
          <cell r="P1691">
            <v>14266.84</v>
          </cell>
          <cell r="Q1691">
            <v>93.75</v>
          </cell>
          <cell r="R1691">
            <v>14510.59</v>
          </cell>
          <cell r="S1691">
            <v>17311.282352941176</v>
          </cell>
          <cell r="T1691">
            <v>34600</v>
          </cell>
          <cell r="U1691">
            <v>32533.5</v>
          </cell>
          <cell r="V1691">
            <v>38474.705882352944</v>
          </cell>
          <cell r="W1691">
            <v>76900</v>
          </cell>
          <cell r="X1691">
            <v>32000</v>
          </cell>
        </row>
        <row r="1692">
          <cell r="B1692" t="str">
            <v>9S230308</v>
          </cell>
          <cell r="C1692" t="str">
            <v>完売</v>
          </cell>
          <cell r="D1692"/>
          <cell r="E1692">
            <v>0</v>
          </cell>
          <cell r="F1692" t="str">
            <v>ボンヌ・マール</v>
          </cell>
          <cell r="G1692">
            <v>2008</v>
          </cell>
          <cell r="H1692" t="str">
            <v>赤</v>
          </cell>
          <cell r="I1692" t="str">
            <v>コント・ド・ヴォギュエ</v>
          </cell>
          <cell r="J1692" t="str">
            <v>コート・ド・ニュイ 特級</v>
          </cell>
          <cell r="K1692">
            <v>750</v>
          </cell>
          <cell r="L1692" t="str">
            <v>９５点</v>
          </cell>
          <cell r="M1692">
            <v>156</v>
          </cell>
          <cell r="N1692">
            <v>132</v>
          </cell>
          <cell r="O1692">
            <v>350</v>
          </cell>
          <cell r="P1692">
            <v>21025.768</v>
          </cell>
          <cell r="Q1692">
            <v>93.75</v>
          </cell>
          <cell r="R1692">
            <v>21269.518</v>
          </cell>
          <cell r="S1692">
            <v>25262.962352941177</v>
          </cell>
          <cell r="T1692">
            <v>50500</v>
          </cell>
          <cell r="U1692">
            <v>39457.25</v>
          </cell>
          <cell r="V1692">
            <v>46620.294117647063</v>
          </cell>
          <cell r="W1692">
            <v>93200</v>
          </cell>
          <cell r="X1692">
            <v>48500</v>
          </cell>
        </row>
        <row r="1693">
          <cell r="B1693" t="str">
            <v>9S230207</v>
          </cell>
          <cell r="C1693" t="str">
            <v>完売</v>
          </cell>
          <cell r="D1693"/>
          <cell r="E1693">
            <v>0</v>
          </cell>
          <cell r="F1693" t="str">
            <v>ミュジニー・ヴィエユ・ヴィーニュ</v>
          </cell>
          <cell r="G1693">
            <v>2007</v>
          </cell>
          <cell r="H1693" t="str">
            <v>赤</v>
          </cell>
          <cell r="I1693" t="str">
            <v>コント・ド・ヴォギュエ</v>
          </cell>
          <cell r="J1693" t="str">
            <v>コート・ド・ニュイ 特級</v>
          </cell>
          <cell r="K1693">
            <v>750</v>
          </cell>
          <cell r="L1693"/>
          <cell r="M1693">
            <v>275</v>
          </cell>
          <cell r="N1693">
            <v>132</v>
          </cell>
          <cell r="O1693">
            <v>350</v>
          </cell>
          <cell r="P1693">
            <v>36796.6</v>
          </cell>
          <cell r="Q1693">
            <v>93.75</v>
          </cell>
          <cell r="R1693">
            <v>37040.35</v>
          </cell>
          <cell r="S1693">
            <v>43816.882352941175</v>
          </cell>
          <cell r="T1693">
            <v>87600</v>
          </cell>
          <cell r="U1693">
            <v>28620.06</v>
          </cell>
          <cell r="V1693">
            <v>33870.658823529411</v>
          </cell>
          <cell r="W1693">
            <v>67700</v>
          </cell>
          <cell r="X1693">
            <v>70000</v>
          </cell>
        </row>
        <row r="1694">
          <cell r="B1694" t="str">
            <v>9S240606</v>
          </cell>
          <cell r="C1694" t="str">
            <v>完売</v>
          </cell>
          <cell r="D1694"/>
          <cell r="E1694">
            <v>0</v>
          </cell>
          <cell r="F1694" t="str">
            <v>ウ゛ォルネイ</v>
          </cell>
          <cell r="G1694">
            <v>2006</v>
          </cell>
          <cell r="H1694" t="str">
            <v>赤</v>
          </cell>
          <cell r="I1694" t="str">
            <v>コント・ラフォン</v>
          </cell>
          <cell r="J1694" t="str">
            <v>コート・ド・ボーヌ</v>
          </cell>
          <cell r="K1694">
            <v>750</v>
          </cell>
          <cell r="L1694"/>
          <cell r="M1694">
            <v>33</v>
          </cell>
          <cell r="N1694">
            <v>132</v>
          </cell>
          <cell r="O1694">
            <v>350</v>
          </cell>
          <cell r="P1694">
            <v>4724.8239999999996</v>
          </cell>
          <cell r="Q1694">
            <v>93.75</v>
          </cell>
          <cell r="R1694">
            <v>4968.5739999999996</v>
          </cell>
          <cell r="S1694">
            <v>6085.3811764705879</v>
          </cell>
          <cell r="T1694">
            <v>12200</v>
          </cell>
          <cell r="U1694">
            <v>0</v>
          </cell>
          <cell r="V1694">
            <v>200</v>
          </cell>
          <cell r="W1694">
            <v>400</v>
          </cell>
          <cell r="X1694">
            <v>11000</v>
          </cell>
        </row>
        <row r="1695">
          <cell r="B1695" t="str">
            <v>9S242207</v>
          </cell>
          <cell r="C1695" t="str">
            <v>完売</v>
          </cell>
          <cell r="D1695"/>
          <cell r="E1695">
            <v>0</v>
          </cell>
          <cell r="F1695" t="str">
            <v>ヴォルネイ・クロ・デ・シェン</v>
          </cell>
          <cell r="G1695">
            <v>2007</v>
          </cell>
          <cell r="H1695" t="str">
            <v>赤</v>
          </cell>
          <cell r="I1695" t="str">
            <v>コント・ラフォン</v>
          </cell>
          <cell r="J1695" t="str">
            <v>コート・ド・ボーヌ 1級</v>
          </cell>
          <cell r="K1695">
            <v>750</v>
          </cell>
          <cell r="L1695" t="str">
            <v>89点</v>
          </cell>
          <cell r="M1695">
            <v>95</v>
          </cell>
          <cell r="N1695">
            <v>132</v>
          </cell>
          <cell r="O1695">
            <v>350</v>
          </cell>
          <cell r="P1695">
            <v>12941.56</v>
          </cell>
          <cell r="Q1695">
            <v>93.75</v>
          </cell>
          <cell r="R1695">
            <v>13185.31</v>
          </cell>
          <cell r="S1695">
            <v>15752.129411764705</v>
          </cell>
          <cell r="T1695">
            <v>31500</v>
          </cell>
          <cell r="U1695">
            <v>11579</v>
          </cell>
          <cell r="V1695">
            <v>13822.35294117647</v>
          </cell>
          <cell r="W1695">
            <v>27600</v>
          </cell>
          <cell r="X1695">
            <v>30400</v>
          </cell>
        </row>
        <row r="1696">
          <cell r="B1696" t="str">
            <v>9S240711</v>
          </cell>
          <cell r="C1696" t="str">
            <v>完売</v>
          </cell>
          <cell r="D1696"/>
          <cell r="E1696">
            <v>0</v>
          </cell>
          <cell r="F1696" t="str">
            <v>ウ゛ォルネイ・サントノ・デュ・ミリュー</v>
          </cell>
          <cell r="G1696">
            <v>2011</v>
          </cell>
          <cell r="H1696" t="str">
            <v>赤</v>
          </cell>
          <cell r="I1696" t="str">
            <v>コント・ラフォン</v>
          </cell>
          <cell r="J1696" t="str">
            <v>コート・ド・ボーヌ 1級</v>
          </cell>
          <cell r="K1696">
            <v>750</v>
          </cell>
          <cell r="L1696" t="str">
            <v>91点</v>
          </cell>
          <cell r="M1696">
            <v>82</v>
          </cell>
          <cell r="N1696">
            <v>132</v>
          </cell>
          <cell r="O1696">
            <v>350</v>
          </cell>
          <cell r="P1696">
            <v>11218.696</v>
          </cell>
          <cell r="Q1696">
            <v>93.75</v>
          </cell>
          <cell r="R1696">
            <v>11462.446</v>
          </cell>
          <cell r="S1696">
            <v>13725.230588235294</v>
          </cell>
          <cell r="T1696">
            <v>27500</v>
          </cell>
          <cell r="U1696">
            <v>9622.66</v>
          </cell>
          <cell r="V1696">
            <v>11520.776470588235</v>
          </cell>
          <cell r="W1696">
            <v>23000</v>
          </cell>
          <cell r="X1696">
            <v>27000</v>
          </cell>
        </row>
        <row r="1697">
          <cell r="B1697" t="str">
            <v>9S241611</v>
          </cell>
          <cell r="C1697" t="str">
            <v>完売</v>
          </cell>
          <cell r="D1697"/>
          <cell r="E1697">
            <v>0</v>
          </cell>
          <cell r="F1697" t="str">
            <v>ウ゛ォルネイ・レ・シャンパン</v>
          </cell>
          <cell r="G1697">
            <v>2011</v>
          </cell>
          <cell r="H1697" t="str">
            <v>赤</v>
          </cell>
          <cell r="I1697" t="str">
            <v>コント・ラフォン</v>
          </cell>
          <cell r="J1697" t="str">
            <v>コート・ド・ボーヌ 1級</v>
          </cell>
          <cell r="K1697">
            <v>750</v>
          </cell>
          <cell r="L1697"/>
          <cell r="M1697">
            <v>82.8</v>
          </cell>
          <cell r="N1697">
            <v>132</v>
          </cell>
          <cell r="O1697">
            <v>350</v>
          </cell>
          <cell r="P1697">
            <v>11324.7184</v>
          </cell>
          <cell r="Q1697">
            <v>93.75</v>
          </cell>
          <cell r="R1697">
            <v>11568.4684</v>
          </cell>
          <cell r="S1697">
            <v>13849.962823529411</v>
          </cell>
          <cell r="T1697">
            <v>27700</v>
          </cell>
          <cell r="U1697">
            <v>9780</v>
          </cell>
          <cell r="V1697">
            <v>11705.882352941177</v>
          </cell>
          <cell r="W1697">
            <v>23400</v>
          </cell>
          <cell r="X1697">
            <v>27500</v>
          </cell>
        </row>
        <row r="1698">
          <cell r="B1698" t="str">
            <v>9S241107</v>
          </cell>
          <cell r="C1698" t="str">
            <v>完売</v>
          </cell>
          <cell r="D1698"/>
          <cell r="E1698">
            <v>0</v>
          </cell>
          <cell r="F1698" t="str">
            <v>ピュリニー・モンラッシェ・シャンガン</v>
          </cell>
          <cell r="G1698">
            <v>2007</v>
          </cell>
          <cell r="H1698" t="str">
            <v>白</v>
          </cell>
          <cell r="I1698" t="str">
            <v>コント・ラフォン</v>
          </cell>
          <cell r="J1698" t="str">
            <v>コート・ド・ボーヌ</v>
          </cell>
          <cell r="K1698">
            <v>750</v>
          </cell>
          <cell r="L1698"/>
          <cell r="M1698">
            <v>150</v>
          </cell>
          <cell r="N1698">
            <v>132</v>
          </cell>
          <cell r="O1698">
            <v>350</v>
          </cell>
          <cell r="P1698">
            <v>20230.599999999999</v>
          </cell>
          <cell r="Q1698">
            <v>93.75</v>
          </cell>
          <cell r="R1698">
            <v>20474.349999999999</v>
          </cell>
          <cell r="S1698">
            <v>24327.470588235294</v>
          </cell>
          <cell r="T1698">
            <v>48700</v>
          </cell>
          <cell r="U1698">
            <v>11858.83</v>
          </cell>
          <cell r="V1698">
            <v>14151.564705882352</v>
          </cell>
          <cell r="W1698">
            <v>28300</v>
          </cell>
          <cell r="X1698">
            <v>29200</v>
          </cell>
        </row>
        <row r="1699">
          <cell r="B1699" t="str">
            <v>9S240011</v>
          </cell>
          <cell r="C1699" t="str">
            <v>完売</v>
          </cell>
          <cell r="D1699"/>
          <cell r="E1699">
            <v>0</v>
          </cell>
          <cell r="F1699" t="str">
            <v>ムルソー</v>
          </cell>
          <cell r="G1699">
            <v>2011</v>
          </cell>
          <cell r="H1699" t="str">
            <v>白</v>
          </cell>
          <cell r="I1699" t="str">
            <v>コント・ラフォン</v>
          </cell>
          <cell r="J1699" t="str">
            <v>コート・ド・ボーヌ</v>
          </cell>
          <cell r="K1699">
            <v>750</v>
          </cell>
          <cell r="L1699" t="str">
            <v>９０点</v>
          </cell>
          <cell r="M1699">
            <v>74</v>
          </cell>
          <cell r="N1699">
            <v>132</v>
          </cell>
          <cell r="O1699">
            <v>350</v>
          </cell>
          <cell r="P1699">
            <v>10158.472</v>
          </cell>
          <cell r="Q1699">
            <v>93.75</v>
          </cell>
          <cell r="R1699">
            <v>10402.222</v>
          </cell>
          <cell r="S1699">
            <v>12477.908235294117</v>
          </cell>
          <cell r="T1699">
            <v>25000</v>
          </cell>
          <cell r="U1699">
            <v>12566.66</v>
          </cell>
          <cell r="V1699">
            <v>14984.305882352941</v>
          </cell>
          <cell r="W1699">
            <v>30000</v>
          </cell>
          <cell r="X1699">
            <v>24300</v>
          </cell>
        </row>
        <row r="1700">
          <cell r="B1700" t="str">
            <v>9S240013</v>
          </cell>
          <cell r="C1700" t="str">
            <v>完売</v>
          </cell>
          <cell r="D1700"/>
          <cell r="E1700">
            <v>0</v>
          </cell>
          <cell r="F1700" t="str">
            <v>ムルソー</v>
          </cell>
          <cell r="G1700">
            <v>2013</v>
          </cell>
          <cell r="H1700" t="str">
            <v>白</v>
          </cell>
          <cell r="I1700" t="str">
            <v>コント・ラフォン</v>
          </cell>
          <cell r="J1700" t="str">
            <v>コート・ド・ボーヌ</v>
          </cell>
          <cell r="K1700">
            <v>750</v>
          </cell>
          <cell r="L1700"/>
          <cell r="M1700">
            <v>139</v>
          </cell>
          <cell r="N1700">
            <v>132</v>
          </cell>
          <cell r="O1700">
            <v>350</v>
          </cell>
          <cell r="P1700">
            <v>18772.792000000001</v>
          </cell>
          <cell r="Q1700">
            <v>93.75</v>
          </cell>
          <cell r="R1700">
            <v>19016.542000000001</v>
          </cell>
          <cell r="S1700">
            <v>22612.402352941179</v>
          </cell>
          <cell r="T1700">
            <v>45200</v>
          </cell>
          <cell r="U1700">
            <v>19119</v>
          </cell>
          <cell r="V1700">
            <v>22692.941176470587</v>
          </cell>
          <cell r="W1700">
            <v>45400</v>
          </cell>
          <cell r="X1700">
            <v>45500</v>
          </cell>
        </row>
        <row r="1701">
          <cell r="B1701" t="str">
            <v>9S240417</v>
          </cell>
          <cell r="C1701" t="str">
            <v>完売</v>
          </cell>
          <cell r="D1701"/>
          <cell r="E1701">
            <v>0</v>
          </cell>
          <cell r="F1701" t="str">
            <v>ムルソー･デジレ</v>
          </cell>
          <cell r="G1701">
            <v>2017</v>
          </cell>
          <cell r="H1701" t="str">
            <v>白</v>
          </cell>
          <cell r="I1701" t="str">
            <v>コント・ラフォン</v>
          </cell>
          <cell r="J1701" t="str">
            <v>コート・ド・ボーヌ</v>
          </cell>
          <cell r="K1701">
            <v>750</v>
          </cell>
          <cell r="L1701"/>
          <cell r="M1701">
            <v>121.82</v>
          </cell>
          <cell r="N1701">
            <v>132</v>
          </cell>
          <cell r="O1701">
            <v>350</v>
          </cell>
          <cell r="P1701">
            <v>16495.960959999997</v>
          </cell>
          <cell r="Q1701">
            <v>93.75</v>
          </cell>
          <cell r="R1701">
            <v>16739.710959999997</v>
          </cell>
          <cell r="S1701">
            <v>19933.777599999998</v>
          </cell>
          <cell r="T1701">
            <v>39900</v>
          </cell>
          <cell r="U1701">
            <v>17567.5</v>
          </cell>
          <cell r="V1701">
            <v>20867.647058823532</v>
          </cell>
          <cell r="W1701">
            <v>41700</v>
          </cell>
          <cell r="X1701">
            <v>40600</v>
          </cell>
        </row>
        <row r="1702">
          <cell r="B1702" t="str">
            <v>9S240311</v>
          </cell>
          <cell r="C1702" t="str">
            <v>完売</v>
          </cell>
          <cell r="D1702"/>
          <cell r="E1702">
            <v>0</v>
          </cell>
          <cell r="F1702" t="str">
            <v>ムルソー･グート・ドール</v>
          </cell>
          <cell r="G1702">
            <v>2011</v>
          </cell>
          <cell r="H1702" t="str">
            <v>白</v>
          </cell>
          <cell r="I1702" t="str">
            <v>コント・ラフォン</v>
          </cell>
          <cell r="J1702" t="str">
            <v>コート・ド・ボーヌ 1級</v>
          </cell>
          <cell r="K1702">
            <v>750</v>
          </cell>
          <cell r="L1702" t="str">
            <v>９４点</v>
          </cell>
          <cell r="M1702">
            <v>150</v>
          </cell>
          <cell r="N1702">
            <v>132</v>
          </cell>
          <cell r="O1702">
            <v>350</v>
          </cell>
          <cell r="P1702">
            <v>20230.599999999999</v>
          </cell>
          <cell r="Q1702">
            <v>93.75</v>
          </cell>
          <cell r="R1702">
            <v>20474.349999999999</v>
          </cell>
          <cell r="S1702">
            <v>24327.470588235294</v>
          </cell>
          <cell r="T1702">
            <v>48700</v>
          </cell>
          <cell r="U1702">
            <v>15596.5</v>
          </cell>
          <cell r="V1702">
            <v>18548.823529411766</v>
          </cell>
          <cell r="W1702">
            <v>37100</v>
          </cell>
          <cell r="X1702">
            <v>47500</v>
          </cell>
        </row>
        <row r="1703">
          <cell r="B1703" t="str">
            <v>9S240114</v>
          </cell>
          <cell r="C1703" t="str">
            <v>完売</v>
          </cell>
          <cell r="D1703"/>
          <cell r="E1703">
            <v>0</v>
          </cell>
          <cell r="F1703" t="str">
            <v>ムルソー･クロ・ド・ラ・バール</v>
          </cell>
          <cell r="G1703">
            <v>2014</v>
          </cell>
          <cell r="H1703" t="str">
            <v>白</v>
          </cell>
          <cell r="I1703" t="str">
            <v>コント・ラフォン</v>
          </cell>
          <cell r="J1703" t="str">
            <v>コート・ド・ボーヌ</v>
          </cell>
          <cell r="K1703">
            <v>750</v>
          </cell>
          <cell r="L1703" t="str">
            <v>89-91点</v>
          </cell>
          <cell r="M1703">
            <v>125</v>
          </cell>
          <cell r="N1703">
            <v>132</v>
          </cell>
          <cell r="O1703">
            <v>350</v>
          </cell>
          <cell r="P1703">
            <v>16917.400000000001</v>
          </cell>
          <cell r="Q1703">
            <v>93.75</v>
          </cell>
          <cell r="R1703">
            <v>17161.150000000001</v>
          </cell>
          <cell r="S1703">
            <v>20429.588235294119</v>
          </cell>
          <cell r="T1703">
            <v>40900</v>
          </cell>
          <cell r="U1703">
            <v>15122</v>
          </cell>
          <cell r="V1703">
            <v>17990.588235294119</v>
          </cell>
          <cell r="W1703">
            <v>36000</v>
          </cell>
          <cell r="X1703">
            <v>38000</v>
          </cell>
        </row>
        <row r="1704">
          <cell r="B1704" t="str">
            <v>9S240912</v>
          </cell>
          <cell r="C1704" t="str">
            <v>完売</v>
          </cell>
          <cell r="D1704"/>
          <cell r="E1704">
            <v>0</v>
          </cell>
          <cell r="F1704" t="str">
            <v>ムルソー･シャルム</v>
          </cell>
          <cell r="G1704">
            <v>2012</v>
          </cell>
          <cell r="H1704" t="str">
            <v>白</v>
          </cell>
          <cell r="I1704" t="str">
            <v>コント・ラフォン</v>
          </cell>
          <cell r="J1704" t="str">
            <v>コート・ド・ボーヌ 1級</v>
          </cell>
          <cell r="K1704">
            <v>750</v>
          </cell>
          <cell r="L1704" t="str">
            <v>９４－９６点</v>
          </cell>
          <cell r="M1704">
            <v>155</v>
          </cell>
          <cell r="N1704">
            <v>132</v>
          </cell>
          <cell r="O1704">
            <v>350</v>
          </cell>
          <cell r="P1704">
            <v>20893.240000000002</v>
          </cell>
          <cell r="Q1704">
            <v>93.75</v>
          </cell>
          <cell r="R1704">
            <v>21136.99</v>
          </cell>
          <cell r="S1704">
            <v>25107.047058823533</v>
          </cell>
          <cell r="T1704">
            <v>50200</v>
          </cell>
          <cell r="U1704">
            <v>17759</v>
          </cell>
          <cell r="V1704">
            <v>21092.941176470587</v>
          </cell>
          <cell r="W1704">
            <v>42200</v>
          </cell>
          <cell r="X1704">
            <v>51700</v>
          </cell>
        </row>
        <row r="1705">
          <cell r="B1705" t="str">
            <v>9S241306</v>
          </cell>
          <cell r="C1705" t="str">
            <v>完売</v>
          </cell>
          <cell r="D1705"/>
          <cell r="E1705">
            <v>0</v>
          </cell>
          <cell r="F1705" t="str">
            <v>ムルソー･ジュヌヴリエール</v>
          </cell>
          <cell r="G1705">
            <v>2006</v>
          </cell>
          <cell r="H1705" t="str">
            <v>白</v>
          </cell>
          <cell r="I1705" t="str">
            <v>コント・ラフォン</v>
          </cell>
          <cell r="J1705" t="str">
            <v>コート・ド・ボーヌ 1級</v>
          </cell>
          <cell r="K1705">
            <v>750</v>
          </cell>
          <cell r="L1705"/>
          <cell r="M1705">
            <v>200</v>
          </cell>
          <cell r="N1705">
            <v>132</v>
          </cell>
          <cell r="O1705">
            <v>350</v>
          </cell>
          <cell r="P1705">
            <v>26857</v>
          </cell>
          <cell r="Q1705">
            <v>93.75</v>
          </cell>
          <cell r="R1705">
            <v>27100.75</v>
          </cell>
          <cell r="S1705">
            <v>32123.235294117647</v>
          </cell>
          <cell r="T1705">
            <v>64200</v>
          </cell>
          <cell r="U1705">
            <v>18408</v>
          </cell>
          <cell r="V1705">
            <v>21856.470588235294</v>
          </cell>
          <cell r="W1705">
            <v>43700</v>
          </cell>
          <cell r="X1705">
            <v>44000</v>
          </cell>
        </row>
        <row r="1706">
          <cell r="B1706" t="str">
            <v>9S240209</v>
          </cell>
          <cell r="C1706" t="str">
            <v>完売</v>
          </cell>
          <cell r="D1706"/>
          <cell r="E1706">
            <v>0</v>
          </cell>
          <cell r="F1706" t="str">
            <v>ムルソー･ペリエール</v>
          </cell>
          <cell r="G1706">
            <v>2009</v>
          </cell>
          <cell r="H1706" t="str">
            <v>白</v>
          </cell>
          <cell r="I1706" t="str">
            <v>コント・ラフォン</v>
          </cell>
          <cell r="J1706" t="str">
            <v>コート・ド・ボーヌ 1級</v>
          </cell>
          <cell r="K1706">
            <v>750</v>
          </cell>
          <cell r="L1706"/>
          <cell r="M1706">
            <v>220.34</v>
          </cell>
          <cell r="N1706">
            <v>132</v>
          </cell>
          <cell r="O1706">
            <v>350</v>
          </cell>
          <cell r="P1706">
            <v>29552.61952</v>
          </cell>
          <cell r="Q1706">
            <v>93.75</v>
          </cell>
          <cell r="R1706">
            <v>29796.36952</v>
          </cell>
          <cell r="S1706">
            <v>35294.552376470587</v>
          </cell>
          <cell r="T1706">
            <v>70600</v>
          </cell>
          <cell r="U1706">
            <v>28821</v>
          </cell>
          <cell r="V1706">
            <v>34107.058823529413</v>
          </cell>
          <cell r="W1706">
            <v>68200</v>
          </cell>
          <cell r="X1706">
            <v>57600</v>
          </cell>
        </row>
        <row r="1707">
          <cell r="B1707" t="str">
            <v>9S242512</v>
          </cell>
          <cell r="C1707" t="str">
            <v>完売</v>
          </cell>
          <cell r="D1707"/>
          <cell r="E1707">
            <v>0</v>
          </cell>
          <cell r="F1707" t="str">
            <v>ムルソー・レ・ブシエール</v>
          </cell>
          <cell r="G1707">
            <v>2012</v>
          </cell>
          <cell r="H1707" t="str">
            <v>白</v>
          </cell>
          <cell r="I1707" t="str">
            <v>コント・ラフォン</v>
          </cell>
          <cell r="J1707" t="str">
            <v>コート・ド・ボーヌ 1級</v>
          </cell>
          <cell r="K1707">
            <v>750</v>
          </cell>
          <cell r="L1707"/>
          <cell r="M1707">
            <v>140</v>
          </cell>
          <cell r="N1707">
            <v>132</v>
          </cell>
          <cell r="O1707">
            <v>350</v>
          </cell>
          <cell r="P1707">
            <v>18905.32</v>
          </cell>
          <cell r="Q1707">
            <v>93.75</v>
          </cell>
          <cell r="R1707">
            <v>19149.07</v>
          </cell>
          <cell r="S1707">
            <v>22768.317647058822</v>
          </cell>
          <cell r="T1707">
            <v>45500</v>
          </cell>
          <cell r="U1707">
            <v>17488.54</v>
          </cell>
          <cell r="V1707">
            <v>20774.752941176474</v>
          </cell>
          <cell r="W1707">
            <v>41500</v>
          </cell>
          <cell r="X1707">
            <v>45200</v>
          </cell>
        </row>
        <row r="1708">
          <cell r="B1708" t="str">
            <v>9S242412</v>
          </cell>
          <cell r="C1708" t="str">
            <v>完売</v>
          </cell>
          <cell r="D1708"/>
          <cell r="E1708">
            <v>0</v>
          </cell>
          <cell r="F1708" t="str">
            <v>ムルソー・レ・ポリュゾ</v>
          </cell>
          <cell r="G1708">
            <v>2012</v>
          </cell>
          <cell r="H1708" t="str">
            <v>白</v>
          </cell>
          <cell r="I1708" t="str">
            <v>コント・ラフォン</v>
          </cell>
          <cell r="J1708" t="str">
            <v>コート・ド・ボーヌ 1級</v>
          </cell>
          <cell r="K1708">
            <v>750</v>
          </cell>
          <cell r="L1708"/>
          <cell r="M1708">
            <v>129</v>
          </cell>
          <cell r="N1708">
            <v>132</v>
          </cell>
          <cell r="O1708">
            <v>350</v>
          </cell>
          <cell r="P1708">
            <v>17447.511999999999</v>
          </cell>
          <cell r="Q1708">
            <v>93.75</v>
          </cell>
          <cell r="R1708">
            <v>17691.261999999999</v>
          </cell>
          <cell r="S1708">
            <v>21053.249411764704</v>
          </cell>
          <cell r="T1708">
            <v>42100</v>
          </cell>
          <cell r="U1708">
            <v>17141.5</v>
          </cell>
          <cell r="V1708">
            <v>20366.470588235294</v>
          </cell>
          <cell r="W1708">
            <v>40700</v>
          </cell>
          <cell r="X1708">
            <v>39000</v>
          </cell>
        </row>
        <row r="1709">
          <cell r="B1709" t="str">
            <v>9S241211</v>
          </cell>
          <cell r="C1709" t="str">
            <v>完売</v>
          </cell>
          <cell r="D1709"/>
          <cell r="E1709">
            <v>0</v>
          </cell>
          <cell r="F1709" t="str">
            <v>モンテリー・レ・デュレッス</v>
          </cell>
          <cell r="G1709">
            <v>2011</v>
          </cell>
          <cell r="H1709" t="str">
            <v>赤</v>
          </cell>
          <cell r="I1709" t="str">
            <v>コント・ラフォン</v>
          </cell>
          <cell r="J1709" t="str">
            <v>コート・ド・ボーヌ</v>
          </cell>
          <cell r="K1709">
            <v>750</v>
          </cell>
          <cell r="L1709" t="str">
            <v>９１点</v>
          </cell>
          <cell r="M1709">
            <v>37</v>
          </cell>
          <cell r="N1709">
            <v>132</v>
          </cell>
          <cell r="O1709">
            <v>350</v>
          </cell>
          <cell r="P1709">
            <v>5254.9359999999997</v>
          </cell>
          <cell r="Q1709">
            <v>93.75</v>
          </cell>
          <cell r="R1709">
            <v>5498.6859999999997</v>
          </cell>
          <cell r="S1709">
            <v>6709.0423529411764</v>
          </cell>
          <cell r="T1709">
            <v>13400</v>
          </cell>
          <cell r="U1709">
            <v>4948.16</v>
          </cell>
          <cell r="V1709">
            <v>6021.3647058823526</v>
          </cell>
          <cell r="W1709">
            <v>12000</v>
          </cell>
          <cell r="X1709">
            <v>12200</v>
          </cell>
        </row>
        <row r="1710">
          <cell r="B1710" t="str">
            <v>9S241215</v>
          </cell>
          <cell r="C1710">
            <v>6</v>
          </cell>
          <cell r="D1710"/>
          <cell r="E1710">
            <v>6</v>
          </cell>
          <cell r="F1710" t="str">
            <v>モンテリー・レ・デュレッス</v>
          </cell>
          <cell r="G1710">
            <v>2015</v>
          </cell>
          <cell r="H1710" t="str">
            <v>赤</v>
          </cell>
          <cell r="I1710" t="str">
            <v>コント・ラフォン</v>
          </cell>
          <cell r="J1710" t="str">
            <v>コート・ド・ボーヌ</v>
          </cell>
          <cell r="K1710">
            <v>750</v>
          </cell>
          <cell r="L1710" t="str">
            <v/>
          </cell>
          <cell r="M1710">
            <v>66</v>
          </cell>
          <cell r="N1710">
            <v>132</v>
          </cell>
          <cell r="O1710">
            <v>350</v>
          </cell>
          <cell r="P1710">
            <v>9098.2479999999996</v>
          </cell>
          <cell r="Q1710">
            <v>93.75</v>
          </cell>
          <cell r="R1710">
            <v>9341.9979999999996</v>
          </cell>
          <cell r="S1710">
            <v>11230.585882352942</v>
          </cell>
          <cell r="T1710">
            <v>22500</v>
          </cell>
          <cell r="U1710">
            <v>9089.83</v>
          </cell>
          <cell r="V1710">
            <v>10893.917647058825</v>
          </cell>
          <cell r="W1710">
            <v>21800</v>
          </cell>
          <cell r="X1710">
            <v>24100</v>
          </cell>
        </row>
        <row r="1711">
          <cell r="B1711" t="str">
            <v>9S241011</v>
          </cell>
          <cell r="C1711" t="str">
            <v>完売</v>
          </cell>
          <cell r="D1711"/>
          <cell r="E1711">
            <v>0</v>
          </cell>
          <cell r="F1711" t="str">
            <v>モンラッシェ</v>
          </cell>
          <cell r="G1711">
            <v>2011</v>
          </cell>
          <cell r="H1711" t="str">
            <v>白</v>
          </cell>
          <cell r="I1711" t="str">
            <v>コント・ラフォン</v>
          </cell>
          <cell r="J1711" t="str">
            <v>コート・ド・ボーヌ 特級</v>
          </cell>
          <cell r="K1711">
            <v>750</v>
          </cell>
          <cell r="L1711" t="str">
            <v>９６点</v>
          </cell>
          <cell r="M1711">
            <v>1100</v>
          </cell>
          <cell r="N1711">
            <v>132</v>
          </cell>
          <cell r="O1711">
            <v>350</v>
          </cell>
          <cell r="P1711">
            <v>146132.20000000001</v>
          </cell>
          <cell r="Q1711">
            <v>93.75</v>
          </cell>
          <cell r="R1711">
            <v>146375.95000000001</v>
          </cell>
          <cell r="S1711">
            <v>172447.00000000003</v>
          </cell>
          <cell r="T1711">
            <v>344900</v>
          </cell>
          <cell r="U1711">
            <v>130516.8</v>
          </cell>
          <cell r="V1711">
            <v>153749.17647058825</v>
          </cell>
          <cell r="W1711">
            <v>307500</v>
          </cell>
          <cell r="X1711">
            <v>322000</v>
          </cell>
        </row>
        <row r="1712">
          <cell r="B1712" t="str">
            <v>9S745096</v>
          </cell>
          <cell r="C1712" t="str">
            <v>完売</v>
          </cell>
          <cell r="D1712"/>
          <cell r="E1712">
            <v>0</v>
          </cell>
          <cell r="F1712" t="str">
            <v>エシェゾー</v>
          </cell>
          <cell r="G1712">
            <v>1996</v>
          </cell>
          <cell r="H1712" t="str">
            <v>赤</v>
          </cell>
          <cell r="I1712" t="str">
            <v>コンフュロン コトティド</v>
          </cell>
          <cell r="J1712" t="str">
            <v>コート・ド・ニュイ 特級</v>
          </cell>
          <cell r="K1712">
            <v>750</v>
          </cell>
          <cell r="L1712"/>
          <cell r="M1712">
            <v>106</v>
          </cell>
          <cell r="N1712">
            <v>132</v>
          </cell>
          <cell r="O1712">
            <v>350</v>
          </cell>
          <cell r="P1712">
            <v>14399.368</v>
          </cell>
          <cell r="Q1712">
            <v>93.75</v>
          </cell>
          <cell r="R1712">
            <v>14643.118</v>
          </cell>
          <cell r="S1712">
            <v>17467.197647058823</v>
          </cell>
          <cell r="T1712">
            <v>34900</v>
          </cell>
          <cell r="U1712">
            <v>14599.25</v>
          </cell>
          <cell r="V1712">
            <v>17375.588235294119</v>
          </cell>
          <cell r="W1712">
            <v>34800</v>
          </cell>
          <cell r="X1712">
            <v>35700</v>
          </cell>
        </row>
        <row r="1713">
          <cell r="B1713" t="str">
            <v>9S412011</v>
          </cell>
          <cell r="C1713" t="str">
            <v>完売</v>
          </cell>
          <cell r="D1713"/>
          <cell r="E1713">
            <v>0</v>
          </cell>
          <cell r="F1713" t="str">
            <v>シャンボール・ミュジニー</v>
          </cell>
          <cell r="G1713">
            <v>2011</v>
          </cell>
          <cell r="H1713" t="str">
            <v>赤</v>
          </cell>
          <cell r="I1713" t="str">
            <v>ジスレーヌ・バルト</v>
          </cell>
          <cell r="J1713" t="str">
            <v>コート・ド・ニュイ</v>
          </cell>
          <cell r="K1713">
            <v>750</v>
          </cell>
          <cell r="L1713"/>
          <cell r="M1713">
            <v>58.88</v>
          </cell>
          <cell r="N1713">
            <v>132</v>
          </cell>
          <cell r="O1713">
            <v>350</v>
          </cell>
          <cell r="P1713">
            <v>8154.6486400000003</v>
          </cell>
          <cell r="Q1713">
            <v>93.75</v>
          </cell>
          <cell r="R1713">
            <v>8398.3986399999994</v>
          </cell>
          <cell r="S1713">
            <v>10120.468988235294</v>
          </cell>
          <cell r="T1713">
            <v>20200</v>
          </cell>
          <cell r="U1713">
            <v>7373.25</v>
          </cell>
          <cell r="V1713">
            <v>8874.4117647058829</v>
          </cell>
          <cell r="W1713">
            <v>17700</v>
          </cell>
          <cell r="X1713">
            <v>19000</v>
          </cell>
        </row>
        <row r="1714">
          <cell r="B1714" t="str">
            <v>9S443010</v>
          </cell>
          <cell r="C1714" t="str">
            <v>完売</v>
          </cell>
          <cell r="D1714"/>
          <cell r="E1714">
            <v>0</v>
          </cell>
          <cell r="F1714" t="str">
            <v>コルトン・シャルルマーニュ</v>
          </cell>
          <cell r="G1714">
            <v>2010</v>
          </cell>
          <cell r="H1714" t="str">
            <v>白</v>
          </cell>
          <cell r="I1714" t="str">
            <v>シモン・ビーズ</v>
          </cell>
          <cell r="J1714" t="str">
            <v>コート・ド・ボーヌ 特級</v>
          </cell>
          <cell r="K1714">
            <v>750</v>
          </cell>
          <cell r="L1714"/>
          <cell r="M1714">
            <v>83</v>
          </cell>
          <cell r="N1714">
            <v>132</v>
          </cell>
          <cell r="O1714">
            <v>350</v>
          </cell>
          <cell r="P1714">
            <v>11351.224</v>
          </cell>
          <cell r="Q1714">
            <v>93.75</v>
          </cell>
          <cell r="R1714">
            <v>11594.974</v>
          </cell>
          <cell r="S1714">
            <v>13881.145882352941</v>
          </cell>
          <cell r="T1714">
            <v>27800</v>
          </cell>
          <cell r="U1714">
            <v>12130.62</v>
          </cell>
          <cell r="V1714">
            <v>14471.317647058824</v>
          </cell>
          <cell r="W1714">
            <v>28900</v>
          </cell>
          <cell r="X1714">
            <v>29200</v>
          </cell>
        </row>
        <row r="1715">
          <cell r="B1715" t="str">
            <v>9S270007</v>
          </cell>
          <cell r="C1715" t="str">
            <v>完売</v>
          </cell>
          <cell r="D1715"/>
          <cell r="E1715">
            <v>0</v>
          </cell>
          <cell r="F1715" t="str">
            <v>クロ・ド・ヴージョ</v>
          </cell>
          <cell r="G1715">
            <v>2007</v>
          </cell>
          <cell r="H1715" t="str">
            <v>赤</v>
          </cell>
          <cell r="I1715" t="str">
            <v>ジャック・プリュール</v>
          </cell>
          <cell r="J1715" t="str">
            <v>コート・ド・ニュイ 特級</v>
          </cell>
          <cell r="K1715">
            <v>750</v>
          </cell>
          <cell r="L1715"/>
          <cell r="M1715">
            <v>60.4</v>
          </cell>
          <cell r="N1715">
            <v>132</v>
          </cell>
          <cell r="O1715">
            <v>350</v>
          </cell>
          <cell r="P1715">
            <v>8356.0911999999989</v>
          </cell>
          <cell r="Q1715">
            <v>93.75</v>
          </cell>
          <cell r="R1715">
            <v>8599.8411999999989</v>
          </cell>
          <cell r="S1715">
            <v>10357.460235294117</v>
          </cell>
          <cell r="T1715">
            <v>20700</v>
          </cell>
          <cell r="U1715">
            <v>0</v>
          </cell>
          <cell r="V1715">
            <v>200</v>
          </cell>
          <cell r="W1715">
            <v>400</v>
          </cell>
          <cell r="X1715">
            <v>18200</v>
          </cell>
        </row>
        <row r="1716">
          <cell r="B1716" t="str">
            <v>9S270204</v>
          </cell>
          <cell r="C1716" t="str">
            <v>完売</v>
          </cell>
          <cell r="D1716"/>
          <cell r="E1716">
            <v>0</v>
          </cell>
          <cell r="F1716" t="str">
            <v>ミュジニー</v>
          </cell>
          <cell r="G1716">
            <v>2004</v>
          </cell>
          <cell r="H1716" t="str">
            <v>赤</v>
          </cell>
          <cell r="I1716" t="str">
            <v>ジャック・プリュール</v>
          </cell>
          <cell r="J1716" t="str">
            <v>コート・ド・ニュイ 特級</v>
          </cell>
          <cell r="K1716">
            <v>750</v>
          </cell>
          <cell r="L1716"/>
          <cell r="M1716">
            <v>180</v>
          </cell>
          <cell r="N1716">
            <v>132</v>
          </cell>
          <cell r="O1716">
            <v>350</v>
          </cell>
          <cell r="P1716">
            <v>24206.44</v>
          </cell>
          <cell r="Q1716">
            <v>93.75</v>
          </cell>
          <cell r="R1716">
            <v>24450.19</v>
          </cell>
          <cell r="S1716">
            <v>29004.929411764704</v>
          </cell>
          <cell r="T1716">
            <v>58000</v>
          </cell>
          <cell r="U1716">
            <v>0</v>
          </cell>
          <cell r="V1716">
            <v>200</v>
          </cell>
          <cell r="W1716">
            <v>400</v>
          </cell>
          <cell r="X1716">
            <v>39300</v>
          </cell>
        </row>
        <row r="1717">
          <cell r="B1717" t="str">
            <v>9S996908</v>
          </cell>
          <cell r="C1717" t="str">
            <v>完売</v>
          </cell>
          <cell r="D1717"/>
          <cell r="E1717">
            <v>0</v>
          </cell>
          <cell r="F1717" t="str">
            <v>シャンボール・ミュジニー</v>
          </cell>
          <cell r="G1717">
            <v>2008</v>
          </cell>
          <cell r="H1717" t="str">
            <v>赤</v>
          </cell>
          <cell r="I1717" t="str">
            <v>ジャック・フレデリック・ミュニエ</v>
          </cell>
          <cell r="J1717" t="str">
            <v>コート・ド・ニュイ</v>
          </cell>
          <cell r="K1717">
            <v>750</v>
          </cell>
          <cell r="L1717"/>
          <cell r="M1717">
            <v>105.7</v>
          </cell>
          <cell r="N1717">
            <v>132</v>
          </cell>
          <cell r="O1717">
            <v>350</v>
          </cell>
          <cell r="P1717">
            <v>14359.6096</v>
          </cell>
          <cell r="Q1717">
            <v>93.75</v>
          </cell>
          <cell r="R1717">
            <v>14603.3596</v>
          </cell>
          <cell r="S1717">
            <v>17420.42305882353</v>
          </cell>
          <cell r="T1717">
            <v>34800</v>
          </cell>
          <cell r="U1717">
            <v>11372.88</v>
          </cell>
          <cell r="V1717">
            <v>13579.858823529412</v>
          </cell>
          <cell r="W1717">
            <v>27200</v>
          </cell>
          <cell r="X1717">
            <v>26200</v>
          </cell>
        </row>
        <row r="1718">
          <cell r="B1718" t="str">
            <v>9S950208</v>
          </cell>
          <cell r="C1718" t="str">
            <v>完売</v>
          </cell>
          <cell r="D1718"/>
          <cell r="E1718">
            <v>0</v>
          </cell>
          <cell r="F1718" t="str">
            <v>ニュイ・サン・ジョルジュ･クロ・デ・フルシュ</v>
          </cell>
          <cell r="G1718">
            <v>2008</v>
          </cell>
          <cell r="H1718" t="str">
            <v>赤</v>
          </cell>
          <cell r="I1718" t="str">
            <v>ジャック・フレデリック・ミュニエ</v>
          </cell>
          <cell r="J1718" t="str">
            <v>コート・ド・ニュイ 1級</v>
          </cell>
          <cell r="K1718">
            <v>750</v>
          </cell>
          <cell r="L1718"/>
          <cell r="M1718">
            <v>31</v>
          </cell>
          <cell r="N1718">
            <v>132</v>
          </cell>
          <cell r="O1718">
            <v>350</v>
          </cell>
          <cell r="P1718">
            <v>4459.768</v>
          </cell>
          <cell r="Q1718">
            <v>93.75</v>
          </cell>
          <cell r="R1718">
            <v>4703.518</v>
          </cell>
          <cell r="S1718">
            <v>5773.5505882352945</v>
          </cell>
          <cell r="T1718">
            <v>11500</v>
          </cell>
          <cell r="U1718">
            <v>0</v>
          </cell>
          <cell r="V1718">
            <v>200</v>
          </cell>
          <cell r="W1718">
            <v>400</v>
          </cell>
          <cell r="X1718">
            <v>9200</v>
          </cell>
        </row>
        <row r="1719">
          <cell r="B1719" t="str">
            <v>9S950014</v>
          </cell>
          <cell r="C1719" t="str">
            <v>完売</v>
          </cell>
          <cell r="D1719"/>
          <cell r="E1719">
            <v>0</v>
          </cell>
          <cell r="F1719" t="str">
            <v>ニュイ・サン・ジョルジュ･クロ・ド・ラ・マレシャル</v>
          </cell>
          <cell r="G1719">
            <v>2014</v>
          </cell>
          <cell r="H1719" t="str">
            <v>赤</v>
          </cell>
          <cell r="I1719" t="str">
            <v>ジャック・フレデリック・ミュニエ</v>
          </cell>
          <cell r="J1719" t="str">
            <v>コート・ド・ニュイ 1級</v>
          </cell>
          <cell r="K1719">
            <v>750</v>
          </cell>
          <cell r="L1719"/>
          <cell r="M1719">
            <v>67</v>
          </cell>
          <cell r="N1719">
            <v>132</v>
          </cell>
          <cell r="O1719">
            <v>350</v>
          </cell>
          <cell r="P1719">
            <v>9230.7759999999998</v>
          </cell>
          <cell r="Q1719">
            <v>93.75</v>
          </cell>
          <cell r="R1719">
            <v>9474.5259999999998</v>
          </cell>
          <cell r="S1719">
            <v>11386.501176470589</v>
          </cell>
          <cell r="T1719">
            <v>22800</v>
          </cell>
          <cell r="U1719">
            <v>8291</v>
          </cell>
          <cell r="V1719">
            <v>9954.1176470588234</v>
          </cell>
          <cell r="W1719">
            <v>19900</v>
          </cell>
          <cell r="X1719">
            <v>22000</v>
          </cell>
        </row>
        <row r="1720">
          <cell r="B1720" t="str">
            <v>9S950013</v>
          </cell>
          <cell r="C1720" t="str">
            <v>完売</v>
          </cell>
          <cell r="D1720"/>
          <cell r="E1720">
            <v>0</v>
          </cell>
          <cell r="F1720" t="str">
            <v>ニュイ・サン・ジョルジュ･クロ・ド・ラ・マレシャル</v>
          </cell>
          <cell r="G1720">
            <v>2013</v>
          </cell>
          <cell r="H1720" t="str">
            <v>白</v>
          </cell>
          <cell r="I1720" t="str">
            <v>ジャック・フレデリック・ミュニエ</v>
          </cell>
          <cell r="J1720" t="str">
            <v>コート・ド・ニュイ 1級</v>
          </cell>
          <cell r="K1720">
            <v>750</v>
          </cell>
          <cell r="L1720"/>
          <cell r="M1720">
            <v>79</v>
          </cell>
          <cell r="N1720">
            <v>132</v>
          </cell>
          <cell r="O1720">
            <v>350</v>
          </cell>
          <cell r="P1720">
            <v>10821.111999999999</v>
          </cell>
          <cell r="Q1720">
            <v>93.75</v>
          </cell>
          <cell r="R1720">
            <v>11064.861999999999</v>
          </cell>
          <cell r="S1720">
            <v>13257.484705882353</v>
          </cell>
          <cell r="T1720">
            <v>26500</v>
          </cell>
          <cell r="U1720">
            <v>10120.5</v>
          </cell>
          <cell r="V1720">
            <v>12106.470588235294</v>
          </cell>
          <cell r="W1720">
            <v>24200</v>
          </cell>
          <cell r="X1720">
            <v>25100</v>
          </cell>
        </row>
        <row r="1721">
          <cell r="B1721" t="str">
            <v>9S737308</v>
          </cell>
          <cell r="C1721" t="str">
            <v>完売</v>
          </cell>
          <cell r="D1721"/>
          <cell r="E1721">
            <v>0</v>
          </cell>
          <cell r="F1721" t="str">
            <v>オート・コート・ド・ボーヌ･クロ・フィリップ・ル・アルディ</v>
          </cell>
          <cell r="G1721">
            <v>2008</v>
          </cell>
          <cell r="H1721" t="str">
            <v>赤</v>
          </cell>
          <cell r="I1721" t="str">
            <v>シャトー・ド・サントネ</v>
          </cell>
          <cell r="J1721" t="str">
            <v>コート・ド・ボーヌ</v>
          </cell>
          <cell r="K1721">
            <v>750</v>
          </cell>
          <cell r="L1721"/>
          <cell r="M1721">
            <v>7.05</v>
          </cell>
          <cell r="N1721">
            <v>132</v>
          </cell>
          <cell r="O1721">
            <v>350</v>
          </cell>
          <cell r="P1721">
            <v>1285.7223999999999</v>
          </cell>
          <cell r="Q1721">
            <v>93.75</v>
          </cell>
          <cell r="R1721">
            <v>1529.4723999999999</v>
          </cell>
          <cell r="S1721">
            <v>2039.3792941176471</v>
          </cell>
          <cell r="T1721">
            <v>4100</v>
          </cell>
          <cell r="U1721">
            <v>1277</v>
          </cell>
          <cell r="V1721">
            <v>1702.3529411764707</v>
          </cell>
          <cell r="W1721">
            <v>3400</v>
          </cell>
          <cell r="X1721">
            <v>3600</v>
          </cell>
        </row>
        <row r="1722">
          <cell r="B1722" t="str">
            <v>9S737410</v>
          </cell>
          <cell r="C1722" t="str">
            <v>完売</v>
          </cell>
          <cell r="D1722"/>
          <cell r="E1722">
            <v>0</v>
          </cell>
          <cell r="F1722" t="str">
            <v>サントネイ･ラ・コム</v>
          </cell>
          <cell r="G1722">
            <v>2010</v>
          </cell>
          <cell r="H1722" t="str">
            <v>赤</v>
          </cell>
          <cell r="I1722" t="str">
            <v>シャトー・ド・サントネ</v>
          </cell>
          <cell r="J1722" t="str">
            <v>コート・ド・ボーヌ 1級</v>
          </cell>
          <cell r="K1722">
            <v>750</v>
          </cell>
          <cell r="L1722" t="str">
            <v>８２点</v>
          </cell>
          <cell r="M1722">
            <v>13.5</v>
          </cell>
          <cell r="N1722">
            <v>132</v>
          </cell>
          <cell r="O1722">
            <v>350</v>
          </cell>
          <cell r="P1722">
            <v>2140.5279999999998</v>
          </cell>
          <cell r="Q1722">
            <v>93.75</v>
          </cell>
          <cell r="R1722">
            <v>2384.2779999999998</v>
          </cell>
          <cell r="S1722">
            <v>3045.0329411764706</v>
          </cell>
          <cell r="T1722">
            <v>6100</v>
          </cell>
          <cell r="U1722">
            <v>2209.75</v>
          </cell>
          <cell r="V1722">
            <v>2799.7058823529414</v>
          </cell>
          <cell r="W1722">
            <v>5600</v>
          </cell>
          <cell r="X1722">
            <v>5900</v>
          </cell>
        </row>
        <row r="1723">
          <cell r="B1723" t="str">
            <v>9S737411</v>
          </cell>
          <cell r="C1723" t="str">
            <v>完売</v>
          </cell>
          <cell r="D1723"/>
          <cell r="E1723">
            <v>0</v>
          </cell>
          <cell r="F1723" t="str">
            <v>サントネイ･ラ・コム</v>
          </cell>
          <cell r="G1723">
            <v>2011</v>
          </cell>
          <cell r="H1723" t="str">
            <v>赤</v>
          </cell>
          <cell r="I1723" t="str">
            <v>シャトー・ド・サントネ</v>
          </cell>
          <cell r="J1723" t="str">
            <v>コート・ド・ボーヌ 1級</v>
          </cell>
          <cell r="K1723">
            <v>750</v>
          </cell>
          <cell r="L1723"/>
          <cell r="M1723">
            <v>13.75</v>
          </cell>
          <cell r="N1723">
            <v>132</v>
          </cell>
          <cell r="O1723">
            <v>350</v>
          </cell>
          <cell r="P1723">
            <v>2173.66</v>
          </cell>
          <cell r="Q1723">
            <v>93.75</v>
          </cell>
          <cell r="R1723">
            <v>2417.41</v>
          </cell>
          <cell r="S1723">
            <v>3084.0117647058823</v>
          </cell>
          <cell r="T1723">
            <v>6200</v>
          </cell>
          <cell r="U1723">
            <v>1597</v>
          </cell>
          <cell r="V1723">
            <v>2078.8235294117649</v>
          </cell>
          <cell r="W1723">
            <v>4200</v>
          </cell>
          <cell r="X1723">
            <v>5900</v>
          </cell>
        </row>
        <row r="1724">
          <cell r="B1724" t="str">
            <v>9S737111</v>
          </cell>
          <cell r="C1724" t="str">
            <v>完売</v>
          </cell>
          <cell r="D1724"/>
          <cell r="E1724">
            <v>0</v>
          </cell>
          <cell r="F1724" t="str">
            <v>サントネイ･ラ・コム</v>
          </cell>
          <cell r="G1724">
            <v>2011</v>
          </cell>
          <cell r="H1724" t="str">
            <v>白</v>
          </cell>
          <cell r="I1724" t="str">
            <v>シャトー・ド・サントネ</v>
          </cell>
          <cell r="J1724" t="str">
            <v>コート・ド・ボーヌ 1級</v>
          </cell>
          <cell r="K1724">
            <v>750</v>
          </cell>
          <cell r="L1724"/>
          <cell r="M1724">
            <v>15.15</v>
          </cell>
          <cell r="N1724">
            <v>132</v>
          </cell>
          <cell r="O1724">
            <v>350</v>
          </cell>
          <cell r="P1724">
            <v>2359.1992</v>
          </cell>
          <cell r="Q1724">
            <v>93.75</v>
          </cell>
          <cell r="R1724">
            <v>2602.9492</v>
          </cell>
          <cell r="S1724">
            <v>3302.2931764705882</v>
          </cell>
          <cell r="T1724">
            <v>6600</v>
          </cell>
          <cell r="U1724">
            <v>2447</v>
          </cell>
          <cell r="V1724">
            <v>3078.8235294117649</v>
          </cell>
          <cell r="W1724">
            <v>6200</v>
          </cell>
          <cell r="X1724">
            <v>6500</v>
          </cell>
        </row>
        <row r="1725">
          <cell r="B1725" t="str">
            <v>9S737011</v>
          </cell>
          <cell r="C1725" t="str">
            <v>完売</v>
          </cell>
          <cell r="D1725"/>
          <cell r="E1725">
            <v>0</v>
          </cell>
          <cell r="F1725" t="str">
            <v>ブルゴーニュ・シャルドネ・ヴィエユ・ヴィーニュ</v>
          </cell>
          <cell r="G1725">
            <v>2011</v>
          </cell>
          <cell r="H1725" t="str">
            <v>白</v>
          </cell>
          <cell r="I1725" t="str">
            <v>シャトー・ド・サントネ</v>
          </cell>
          <cell r="J1725" t="str">
            <v>AOC ブルゴーニュ</v>
          </cell>
          <cell r="K1725">
            <v>750</v>
          </cell>
          <cell r="L1725"/>
          <cell r="M1725">
            <v>6.5</v>
          </cell>
          <cell r="N1725">
            <v>132</v>
          </cell>
          <cell r="O1725">
            <v>350</v>
          </cell>
          <cell r="P1725">
            <v>1212.8320000000001</v>
          </cell>
          <cell r="Q1725">
            <v>93.75</v>
          </cell>
          <cell r="R1725">
            <v>1456.5820000000001</v>
          </cell>
          <cell r="S1725">
            <v>1953.6258823529413</v>
          </cell>
          <cell r="T1725">
            <v>3900</v>
          </cell>
          <cell r="U1725">
            <v>1197.57</v>
          </cell>
          <cell r="V1725">
            <v>1608.905882352941</v>
          </cell>
          <cell r="W1725">
            <v>3200</v>
          </cell>
          <cell r="X1725">
            <v>3400</v>
          </cell>
        </row>
        <row r="1726">
          <cell r="B1726" t="str">
            <v>9S737016</v>
          </cell>
          <cell r="C1726" t="str">
            <v>完売</v>
          </cell>
          <cell r="D1726"/>
          <cell r="E1726">
            <v>0</v>
          </cell>
          <cell r="F1726" t="str">
            <v>ブルゴーニュ・シャルドネ・ヴィエユ・ヴィーニュ</v>
          </cell>
          <cell r="G1726">
            <v>2016</v>
          </cell>
          <cell r="H1726" t="str">
            <v>白</v>
          </cell>
          <cell r="I1726" t="str">
            <v>シャトー・ド・サントネ</v>
          </cell>
          <cell r="J1726" t="str">
            <v>AOC ブルゴーニュ</v>
          </cell>
          <cell r="K1726">
            <v>750</v>
          </cell>
          <cell r="L1726"/>
          <cell r="M1726">
            <v>7.8</v>
          </cell>
          <cell r="N1726">
            <v>132</v>
          </cell>
          <cell r="O1726">
            <v>350</v>
          </cell>
          <cell r="P1726">
            <v>1385.1183999999998</v>
          </cell>
          <cell r="Q1726">
            <v>93.75</v>
          </cell>
          <cell r="R1726">
            <v>1628.8683999999998</v>
          </cell>
          <cell r="S1726">
            <v>2156.3157647058824</v>
          </cell>
          <cell r="T1726">
            <v>4300</v>
          </cell>
          <cell r="U1726">
            <v>1219.82</v>
          </cell>
          <cell r="V1726">
            <v>1635.0823529411764</v>
          </cell>
          <cell r="W1726">
            <v>3300</v>
          </cell>
          <cell r="X1726">
            <v>3400</v>
          </cell>
        </row>
        <row r="1727">
          <cell r="B1727" t="str">
            <v>9S737209</v>
          </cell>
          <cell r="C1727" t="str">
            <v>完売</v>
          </cell>
          <cell r="D1727"/>
          <cell r="E1727">
            <v>0</v>
          </cell>
          <cell r="F1727" t="str">
            <v>ブルゴーニュ・ピノ・ノワール・ヴィエユ・ヴィーニュ</v>
          </cell>
          <cell r="G1727">
            <v>2009</v>
          </cell>
          <cell r="H1727" t="str">
            <v>赤</v>
          </cell>
          <cell r="I1727" t="str">
            <v>シャトー・ド・サントネ</v>
          </cell>
          <cell r="J1727" t="str">
            <v>AOC ブルゴーニュ</v>
          </cell>
          <cell r="K1727">
            <v>750</v>
          </cell>
          <cell r="L1727"/>
          <cell r="M1727">
            <v>6.5</v>
          </cell>
          <cell r="N1727">
            <v>132</v>
          </cell>
          <cell r="O1727">
            <v>350</v>
          </cell>
          <cell r="P1727">
            <v>1212.8320000000001</v>
          </cell>
          <cell r="Q1727">
            <v>93.75</v>
          </cell>
          <cell r="R1727">
            <v>1456.5820000000001</v>
          </cell>
          <cell r="S1727">
            <v>1953.6258823529413</v>
          </cell>
          <cell r="T1727">
            <v>3900</v>
          </cell>
          <cell r="U1727">
            <v>1198</v>
          </cell>
          <cell r="V1727">
            <v>1609.4117647058824</v>
          </cell>
          <cell r="W1727">
            <v>3200</v>
          </cell>
          <cell r="X1727">
            <v>3400</v>
          </cell>
        </row>
        <row r="1728">
          <cell r="B1728" t="str">
            <v>9S737210</v>
          </cell>
          <cell r="C1728" t="str">
            <v>完売</v>
          </cell>
          <cell r="D1728"/>
          <cell r="E1728">
            <v>0</v>
          </cell>
          <cell r="F1728" t="str">
            <v>ブルゴーニュ・ピノ・ノワール・ヴィエユ・ヴィーニュ</v>
          </cell>
          <cell r="G1728">
            <v>2010</v>
          </cell>
          <cell r="H1728" t="str">
            <v>赤</v>
          </cell>
          <cell r="I1728" t="str">
            <v>シャトー・ド・サントネ</v>
          </cell>
          <cell r="J1728" t="str">
            <v>AOC ブルゴーニュ</v>
          </cell>
          <cell r="K1728">
            <v>750</v>
          </cell>
          <cell r="L1728"/>
          <cell r="M1728">
            <v>6.5</v>
          </cell>
          <cell r="N1728">
            <v>132</v>
          </cell>
          <cell r="O1728">
            <v>350</v>
          </cell>
          <cell r="P1728">
            <v>1212.8320000000001</v>
          </cell>
          <cell r="Q1728">
            <v>93.75</v>
          </cell>
          <cell r="R1728">
            <v>1456.5820000000001</v>
          </cell>
          <cell r="S1728">
            <v>1953.6258823529413</v>
          </cell>
          <cell r="T1728">
            <v>3900</v>
          </cell>
          <cell r="U1728">
            <v>1086</v>
          </cell>
          <cell r="V1728">
            <v>1477.6470588235295</v>
          </cell>
          <cell r="W1728">
            <v>3000</v>
          </cell>
          <cell r="X1728">
            <v>3400</v>
          </cell>
        </row>
        <row r="1729">
          <cell r="B1729" t="str">
            <v>9S737213</v>
          </cell>
          <cell r="C1729" t="str">
            <v>完売</v>
          </cell>
          <cell r="D1729"/>
          <cell r="E1729">
            <v>0</v>
          </cell>
          <cell r="F1729" t="str">
            <v>ブルゴーニュ・ピノ・ノワール・ヴィエユ・ヴィーニュ</v>
          </cell>
          <cell r="G1729">
            <v>2013</v>
          </cell>
          <cell r="H1729" t="str">
            <v>赤</v>
          </cell>
          <cell r="I1729" t="str">
            <v>シャトー・ド・サントネ</v>
          </cell>
          <cell r="J1729" t="str">
            <v>AOC ブルゴーニュ</v>
          </cell>
          <cell r="K1729">
            <v>750</v>
          </cell>
          <cell r="L1729"/>
          <cell r="M1729">
            <v>7.3</v>
          </cell>
          <cell r="N1729">
            <v>132</v>
          </cell>
          <cell r="O1729">
            <v>350</v>
          </cell>
          <cell r="P1729">
            <v>1318.8543999999999</v>
          </cell>
          <cell r="Q1729">
            <v>93.75</v>
          </cell>
          <cell r="R1729">
            <v>1562.6043999999999</v>
          </cell>
          <cell r="S1729">
            <v>2078.3581176470589</v>
          </cell>
          <cell r="T1729">
            <v>4200</v>
          </cell>
          <cell r="U1729">
            <v>1153</v>
          </cell>
          <cell r="V1729">
            <v>1556.4705882352941</v>
          </cell>
          <cell r="W1729">
            <v>3100</v>
          </cell>
          <cell r="X1729">
            <v>3400</v>
          </cell>
        </row>
        <row r="1730">
          <cell r="B1730" t="str">
            <v>9S735297</v>
          </cell>
          <cell r="C1730" t="str">
            <v>完売</v>
          </cell>
          <cell r="D1730"/>
          <cell r="E1730">
            <v>0</v>
          </cell>
          <cell r="F1730" t="str">
            <v>ヴォーヌ・ロマネ・アン・オルヴォー</v>
          </cell>
          <cell r="G1730">
            <v>1997</v>
          </cell>
          <cell r="H1730" t="str">
            <v>赤</v>
          </cell>
          <cell r="I1730" t="str">
            <v>シャトー・ド・マルサネ</v>
          </cell>
          <cell r="J1730" t="str">
            <v>コート・ド・ニュイ 1級</v>
          </cell>
          <cell r="K1730">
            <v>750</v>
          </cell>
          <cell r="L1730"/>
          <cell r="M1730">
            <v>34.4</v>
          </cell>
          <cell r="N1730">
            <v>132</v>
          </cell>
          <cell r="O1730">
            <v>350</v>
          </cell>
          <cell r="P1730">
            <v>4910.3631999999998</v>
          </cell>
          <cell r="Q1730">
            <v>93.75</v>
          </cell>
          <cell r="R1730">
            <v>5154.1131999999998</v>
          </cell>
          <cell r="S1730">
            <v>6303.6625882352937</v>
          </cell>
          <cell r="T1730">
            <v>12600</v>
          </cell>
          <cell r="U1730">
            <v>4076.71</v>
          </cell>
          <cell r="V1730">
            <v>4996.1294117647058</v>
          </cell>
          <cell r="W1730">
            <v>10000</v>
          </cell>
          <cell r="X1730">
            <v>10000</v>
          </cell>
        </row>
        <row r="1731">
          <cell r="B1731" t="str">
            <v>9S735497</v>
          </cell>
          <cell r="C1731" t="str">
            <v>完売</v>
          </cell>
          <cell r="D1731"/>
          <cell r="E1731">
            <v>0</v>
          </cell>
          <cell r="F1731" t="str">
            <v>クロ・ド・ヴージョ</v>
          </cell>
          <cell r="G1731">
            <v>1997</v>
          </cell>
          <cell r="H1731" t="str">
            <v>赤</v>
          </cell>
          <cell r="I1731" t="str">
            <v>シャトー・ド・マルサネ</v>
          </cell>
          <cell r="J1731" t="str">
            <v>コート・ド・ニュイ 特級</v>
          </cell>
          <cell r="K1731">
            <v>750</v>
          </cell>
          <cell r="L1731" t="str">
            <v>８４点</v>
          </cell>
          <cell r="M1731">
            <v>56.9</v>
          </cell>
          <cell r="N1731">
            <v>132</v>
          </cell>
          <cell r="O1731">
            <v>350</v>
          </cell>
          <cell r="P1731">
            <v>7892.2431999999999</v>
          </cell>
          <cell r="Q1731">
            <v>93.75</v>
          </cell>
          <cell r="R1731">
            <v>8135.9931999999999</v>
          </cell>
          <cell r="S1731">
            <v>9811.7567058823533</v>
          </cell>
          <cell r="T1731">
            <v>19600</v>
          </cell>
          <cell r="U1731">
            <v>8384</v>
          </cell>
          <cell r="V1731">
            <v>10063.529411764706</v>
          </cell>
          <cell r="W1731">
            <v>20100</v>
          </cell>
          <cell r="X1731">
            <v>19400</v>
          </cell>
        </row>
        <row r="1732">
          <cell r="B1732" t="str">
            <v>9S735097</v>
          </cell>
          <cell r="C1732" t="str">
            <v>完売</v>
          </cell>
          <cell r="D1732"/>
          <cell r="E1732">
            <v>0</v>
          </cell>
          <cell r="F1732" t="str">
            <v>シャンベルタン</v>
          </cell>
          <cell r="G1732">
            <v>1997</v>
          </cell>
          <cell r="H1732" t="str">
            <v>赤</v>
          </cell>
          <cell r="I1732" t="str">
            <v>シャトー・ド・マルサネ</v>
          </cell>
          <cell r="J1732" t="str">
            <v>コート・ド・ニュイ 特級</v>
          </cell>
          <cell r="K1732">
            <v>750</v>
          </cell>
          <cell r="L1732" t="str">
            <v>８２点</v>
          </cell>
          <cell r="M1732">
            <v>64.3</v>
          </cell>
          <cell r="N1732">
            <v>132</v>
          </cell>
          <cell r="O1732">
            <v>350</v>
          </cell>
          <cell r="P1732">
            <v>8872.9503999999997</v>
          </cell>
          <cell r="Q1732">
            <v>93.75</v>
          </cell>
          <cell r="R1732">
            <v>9116.7003999999997</v>
          </cell>
          <cell r="S1732">
            <v>10965.529882352941</v>
          </cell>
          <cell r="T1732">
            <v>21900</v>
          </cell>
          <cell r="U1732">
            <v>8843.5</v>
          </cell>
          <cell r="V1732">
            <v>10604.117647058823</v>
          </cell>
          <cell r="W1732">
            <v>21200</v>
          </cell>
          <cell r="X1732">
            <v>22600</v>
          </cell>
        </row>
        <row r="1733">
          <cell r="B1733" t="str">
            <v>9S735197</v>
          </cell>
          <cell r="C1733" t="str">
            <v>完売</v>
          </cell>
          <cell r="D1733"/>
          <cell r="E1733">
            <v>0</v>
          </cell>
          <cell r="F1733" t="str">
            <v>ジュヴレ・シャンベルタン</v>
          </cell>
          <cell r="G1733">
            <v>1997</v>
          </cell>
          <cell r="H1733" t="str">
            <v>赤</v>
          </cell>
          <cell r="I1733" t="str">
            <v>シャトー・ド・マルサネ</v>
          </cell>
          <cell r="J1733" t="str">
            <v>コート・ド・ニュイ</v>
          </cell>
          <cell r="K1733">
            <v>750</v>
          </cell>
          <cell r="L1733"/>
          <cell r="M1733">
            <v>28.6</v>
          </cell>
          <cell r="N1733">
            <v>132</v>
          </cell>
          <cell r="O1733">
            <v>350</v>
          </cell>
          <cell r="P1733">
            <v>4141.7008000000005</v>
          </cell>
          <cell r="Q1733">
            <v>93.75</v>
          </cell>
          <cell r="R1733">
            <v>4385.4508000000005</v>
          </cell>
          <cell r="S1733">
            <v>5399.3538823529416</v>
          </cell>
          <cell r="T1733">
            <v>10800</v>
          </cell>
          <cell r="U1733">
            <v>0</v>
          </cell>
          <cell r="V1733">
            <v>200</v>
          </cell>
          <cell r="W1733">
            <v>400</v>
          </cell>
          <cell r="X1733">
            <v>8700</v>
          </cell>
        </row>
        <row r="1734">
          <cell r="B1734" t="str">
            <v>9S735397</v>
          </cell>
          <cell r="C1734" t="str">
            <v>完売</v>
          </cell>
          <cell r="D1734"/>
          <cell r="E1734">
            <v>0</v>
          </cell>
          <cell r="F1734" t="str">
            <v>リュショット・シャンベルタン</v>
          </cell>
          <cell r="G1734">
            <v>1997</v>
          </cell>
          <cell r="H1734" t="str">
            <v>赤</v>
          </cell>
          <cell r="I1734" t="str">
            <v>シャトー・ド・マルサネ</v>
          </cell>
          <cell r="J1734" t="str">
            <v>コート・ド・ニュイ 特級</v>
          </cell>
          <cell r="K1734">
            <v>750</v>
          </cell>
          <cell r="L1734"/>
          <cell r="M1734">
            <v>54.6</v>
          </cell>
          <cell r="N1734">
            <v>132</v>
          </cell>
          <cell r="O1734">
            <v>350</v>
          </cell>
          <cell r="P1734">
            <v>7587.4287999999997</v>
          </cell>
          <cell r="Q1734">
            <v>93.75</v>
          </cell>
          <cell r="R1734">
            <v>7831.1787999999997</v>
          </cell>
          <cell r="S1734">
            <v>9453.1515294117653</v>
          </cell>
          <cell r="T1734">
            <v>18900</v>
          </cell>
          <cell r="U1734">
            <v>7465.5</v>
          </cell>
          <cell r="V1734">
            <v>8982.9411764705892</v>
          </cell>
          <cell r="W1734">
            <v>18000</v>
          </cell>
          <cell r="X1734">
            <v>19300</v>
          </cell>
        </row>
        <row r="1735">
          <cell r="B1735" t="str">
            <v>9S981802</v>
          </cell>
          <cell r="C1735" t="str">
            <v>完売</v>
          </cell>
          <cell r="D1735"/>
          <cell r="E1735">
            <v>0</v>
          </cell>
          <cell r="F1735" t="str">
            <v>プイイ・フュイッセ・ウ゛ィエユ・ウ゛ィーニュ</v>
          </cell>
          <cell r="G1735">
            <v>2002</v>
          </cell>
          <cell r="H1735" t="str">
            <v>白</v>
          </cell>
          <cell r="I1735" t="str">
            <v>シャトー・フィッセ</v>
          </cell>
          <cell r="J1735" t="str">
            <v>マコネー</v>
          </cell>
          <cell r="K1735">
            <v>750</v>
          </cell>
          <cell r="L1735"/>
          <cell r="M1735">
            <v>6</v>
          </cell>
          <cell r="N1735">
            <v>132</v>
          </cell>
          <cell r="O1735">
            <v>350</v>
          </cell>
          <cell r="P1735">
            <v>1146.568</v>
          </cell>
          <cell r="Q1735">
            <v>93.75</v>
          </cell>
          <cell r="R1735">
            <v>1390.318</v>
          </cell>
          <cell r="S1735">
            <v>1875.6682352941177</v>
          </cell>
          <cell r="T1735">
            <v>3800</v>
          </cell>
          <cell r="U1735">
            <v>0</v>
          </cell>
          <cell r="V1735">
            <v>200</v>
          </cell>
          <cell r="W1735">
            <v>400</v>
          </cell>
          <cell r="X1735">
            <v>2500</v>
          </cell>
        </row>
        <row r="1736">
          <cell r="B1736" t="str">
            <v>9S996004</v>
          </cell>
          <cell r="C1736" t="str">
            <v>完売</v>
          </cell>
          <cell r="D1736"/>
          <cell r="E1736">
            <v>0</v>
          </cell>
          <cell r="F1736" t="str">
            <v>モルゴン・レ・シャルム</v>
          </cell>
          <cell r="G1736">
            <v>2004</v>
          </cell>
          <cell r="H1736" t="str">
            <v>赤</v>
          </cell>
          <cell r="I1736" t="str">
            <v>シャトー・フィッセ</v>
          </cell>
          <cell r="J1736" t="str">
            <v>ボージョレ</v>
          </cell>
          <cell r="K1736">
            <v>750</v>
          </cell>
          <cell r="L1736"/>
          <cell r="M1736">
            <v>8.6</v>
          </cell>
          <cell r="N1736">
            <v>132</v>
          </cell>
          <cell r="O1736">
            <v>350</v>
          </cell>
          <cell r="P1736">
            <v>1491.1408000000001</v>
          </cell>
          <cell r="Q1736">
            <v>93.75</v>
          </cell>
          <cell r="R1736">
            <v>1734.8908000000001</v>
          </cell>
          <cell r="S1736">
            <v>2281.0480000000002</v>
          </cell>
          <cell r="T1736">
            <v>4600</v>
          </cell>
          <cell r="U1736">
            <v>0</v>
          </cell>
          <cell r="V1736">
            <v>200</v>
          </cell>
          <cell r="W1736">
            <v>400</v>
          </cell>
          <cell r="X1736">
            <v>3500</v>
          </cell>
        </row>
        <row r="1737">
          <cell r="B1737" t="str">
            <v>9S998513</v>
          </cell>
          <cell r="C1737">
            <v>11</v>
          </cell>
          <cell r="D1737"/>
          <cell r="E1737">
            <v>11</v>
          </cell>
          <cell r="F1737" t="str">
            <v>シャルム・シャンベルタン</v>
          </cell>
          <cell r="G1737" t="str">
            <v>2013</v>
          </cell>
          <cell r="H1737" t="str">
            <v>赤</v>
          </cell>
          <cell r="I1737" t="str">
            <v>シャルル・ヴァン・カネット</v>
          </cell>
          <cell r="J1737" t="str">
            <v>コート・ド・ニュイ 特級</v>
          </cell>
          <cell r="K1737">
            <v>750</v>
          </cell>
          <cell r="L1737"/>
          <cell r="M1737">
            <v>185.85</v>
          </cell>
          <cell r="N1737">
            <v>132</v>
          </cell>
          <cell r="O1737">
            <v>350</v>
          </cell>
          <cell r="P1737">
            <v>24981.728800000001</v>
          </cell>
          <cell r="Q1737">
            <v>93.75</v>
          </cell>
          <cell r="R1737">
            <v>25225.478800000001</v>
          </cell>
          <cell r="S1737">
            <v>29917.033882352942</v>
          </cell>
          <cell r="T1737">
            <v>59800</v>
          </cell>
          <cell r="U1737">
            <v>24627.27</v>
          </cell>
          <cell r="V1737">
            <v>29173.258823529413</v>
          </cell>
          <cell r="W1737">
            <v>58300</v>
          </cell>
          <cell r="X1737">
            <v>60200</v>
          </cell>
        </row>
        <row r="1738">
          <cell r="B1738" t="str">
            <v>9S998613</v>
          </cell>
          <cell r="C1738">
            <v>2</v>
          </cell>
          <cell r="D1738"/>
          <cell r="E1738">
            <v>2</v>
          </cell>
          <cell r="F1738" t="str">
            <v>ヴォーヌ ロマネ・レ・プチモン</v>
          </cell>
          <cell r="G1738" t="str">
            <v>2013</v>
          </cell>
          <cell r="H1738" t="str">
            <v>赤</v>
          </cell>
          <cell r="I1738" t="str">
            <v>シャルル・ヴァン・カネット</v>
          </cell>
          <cell r="J1738" t="str">
            <v>コート・ド・ニュイ 1級</v>
          </cell>
          <cell r="K1738">
            <v>750</v>
          </cell>
          <cell r="L1738"/>
          <cell r="M1738">
            <v>103.77</v>
          </cell>
          <cell r="N1738">
            <v>132</v>
          </cell>
          <cell r="O1738">
            <v>350</v>
          </cell>
          <cell r="P1738">
            <v>14103.83056</v>
          </cell>
          <cell r="Q1738">
            <v>93.75</v>
          </cell>
          <cell r="R1738">
            <v>14347.58056</v>
          </cell>
          <cell r="S1738">
            <v>17119.50654117647</v>
          </cell>
          <cell r="T1738">
            <v>34200</v>
          </cell>
          <cell r="U1738">
            <v>14100.5</v>
          </cell>
          <cell r="V1738">
            <v>16788.823529411766</v>
          </cell>
          <cell r="W1738">
            <v>33600</v>
          </cell>
          <cell r="X1738">
            <v>34500</v>
          </cell>
        </row>
        <row r="1739">
          <cell r="B1739" t="str">
            <v>9S280094</v>
          </cell>
          <cell r="C1739" t="str">
            <v>完売</v>
          </cell>
          <cell r="D1739"/>
          <cell r="E1739">
            <v>0</v>
          </cell>
          <cell r="F1739" t="str">
            <v>ニュイ・サン・ジョルジュ･レ・プリュリエ</v>
          </cell>
          <cell r="G1739">
            <v>1994</v>
          </cell>
          <cell r="H1739" t="str">
            <v>赤</v>
          </cell>
          <cell r="I1739" t="str">
            <v>ジャン・グリヴォ</v>
          </cell>
          <cell r="J1739" t="str">
            <v>コート・ド・ニュイ 1級</v>
          </cell>
          <cell r="K1739">
            <v>750</v>
          </cell>
          <cell r="L1739"/>
          <cell r="M1739">
            <v>38.700000000000003</v>
          </cell>
          <cell r="N1739">
            <v>132</v>
          </cell>
          <cell r="O1739">
            <v>350</v>
          </cell>
          <cell r="P1739">
            <v>5480.2336000000005</v>
          </cell>
          <cell r="Q1739">
            <v>93.75</v>
          </cell>
          <cell r="R1739">
            <v>5723.9836000000005</v>
          </cell>
          <cell r="S1739">
            <v>6974.0983529411769</v>
          </cell>
          <cell r="T1739">
            <v>13900</v>
          </cell>
          <cell r="U1739">
            <v>0</v>
          </cell>
          <cell r="V1739">
            <v>200</v>
          </cell>
          <cell r="W1739">
            <v>400</v>
          </cell>
          <cell r="X1739">
            <v>13000</v>
          </cell>
        </row>
        <row r="1740">
          <cell r="B1740" t="str">
            <v>9S280400</v>
          </cell>
          <cell r="C1740" t="str">
            <v>完売</v>
          </cell>
          <cell r="D1740"/>
          <cell r="E1740">
            <v>0</v>
          </cell>
          <cell r="F1740" t="str">
            <v>リッシュブール</v>
          </cell>
          <cell r="G1740">
            <v>2000</v>
          </cell>
          <cell r="H1740" t="str">
            <v>赤</v>
          </cell>
          <cell r="I1740" t="str">
            <v>ジャン・グリヴォ</v>
          </cell>
          <cell r="J1740" t="str">
            <v>コート・ド・ニュイ 特級</v>
          </cell>
          <cell r="K1740">
            <v>750</v>
          </cell>
          <cell r="L1740"/>
          <cell r="M1740">
            <v>245.76</v>
          </cell>
          <cell r="N1740">
            <v>132</v>
          </cell>
          <cell r="O1740">
            <v>350</v>
          </cell>
          <cell r="P1740">
            <v>32921.48128</v>
          </cell>
          <cell r="Q1740">
            <v>93.75</v>
          </cell>
          <cell r="R1740">
            <v>33165.23128</v>
          </cell>
          <cell r="S1740">
            <v>39257.919152941176</v>
          </cell>
          <cell r="T1740">
            <v>78500</v>
          </cell>
          <cell r="U1740">
            <v>0</v>
          </cell>
          <cell r="V1740">
            <v>200</v>
          </cell>
          <cell r="W1740">
            <v>400</v>
          </cell>
          <cell r="X1740">
            <v>58300</v>
          </cell>
        </row>
        <row r="1741">
          <cell r="B1741" t="str">
            <v>9S740508</v>
          </cell>
          <cell r="C1741" t="str">
            <v>完売</v>
          </cell>
          <cell r="D1741"/>
          <cell r="E1741">
            <v>0</v>
          </cell>
          <cell r="F1741" t="str">
            <v>ヴォーヌ・ロマネ･レ・ボー・モン</v>
          </cell>
          <cell r="G1741">
            <v>2008</v>
          </cell>
          <cell r="H1741" t="str">
            <v>赤</v>
          </cell>
          <cell r="I1741" t="str">
            <v>ジャン・ジャック・コンフュロン</v>
          </cell>
          <cell r="J1741" t="str">
            <v>コート・ド・ニュイ 1級</v>
          </cell>
          <cell r="K1741">
            <v>750</v>
          </cell>
          <cell r="L1741"/>
          <cell r="M1741">
            <v>65.599999999999994</v>
          </cell>
          <cell r="N1741">
            <v>132</v>
          </cell>
          <cell r="O1741">
            <v>350</v>
          </cell>
          <cell r="P1741">
            <v>9045.2367999999988</v>
          </cell>
          <cell r="Q1741">
            <v>93.75</v>
          </cell>
          <cell r="R1741">
            <v>9288.9867999999988</v>
          </cell>
          <cell r="S1741">
            <v>11168.219764705882</v>
          </cell>
          <cell r="T1741">
            <v>22300</v>
          </cell>
          <cell r="U1741">
            <v>7598.08</v>
          </cell>
          <cell r="V1741">
            <v>9138.9176470588245</v>
          </cell>
          <cell r="W1741">
            <v>18300</v>
          </cell>
          <cell r="X1741">
            <v>20000</v>
          </cell>
        </row>
        <row r="1742">
          <cell r="B1742" t="str">
            <v>9S740207</v>
          </cell>
          <cell r="C1742" t="str">
            <v>完売</v>
          </cell>
          <cell r="D1742"/>
          <cell r="E1742">
            <v>0</v>
          </cell>
          <cell r="F1742" t="str">
            <v>コート・ド・ニュイ・ヴィラージュ・レ・ヴィニョット</v>
          </cell>
          <cell r="G1742">
            <v>2007</v>
          </cell>
          <cell r="H1742" t="str">
            <v>赤</v>
          </cell>
          <cell r="I1742" t="str">
            <v>ジャン・ジャック・コンフュロン</v>
          </cell>
          <cell r="J1742" t="str">
            <v>コート・ド・ニュイ</v>
          </cell>
          <cell r="K1742">
            <v>750</v>
          </cell>
          <cell r="L1742"/>
          <cell r="M1742">
            <v>17.3</v>
          </cell>
          <cell r="N1742">
            <v>132</v>
          </cell>
          <cell r="O1742">
            <v>350</v>
          </cell>
          <cell r="P1742">
            <v>2644.1343999999999</v>
          </cell>
          <cell r="Q1742">
            <v>93.75</v>
          </cell>
          <cell r="R1742">
            <v>2887.8843999999999</v>
          </cell>
          <cell r="S1742">
            <v>3637.5110588235293</v>
          </cell>
          <cell r="T1742">
            <v>7300</v>
          </cell>
          <cell r="U1742">
            <v>0</v>
          </cell>
          <cell r="V1742">
            <v>200</v>
          </cell>
          <cell r="W1742">
            <v>400</v>
          </cell>
          <cell r="X1742">
            <v>5500</v>
          </cell>
        </row>
        <row r="1743">
          <cell r="B1743" t="str">
            <v>9S740808</v>
          </cell>
          <cell r="C1743" t="str">
            <v>完売</v>
          </cell>
          <cell r="D1743"/>
          <cell r="E1743">
            <v>0</v>
          </cell>
          <cell r="F1743" t="str">
            <v>シャンボール・ミュジニ</v>
          </cell>
          <cell r="G1743">
            <v>2008</v>
          </cell>
          <cell r="H1743" t="str">
            <v>赤</v>
          </cell>
          <cell r="I1743" t="str">
            <v>ジャン・ジャック・コンフュロン</v>
          </cell>
          <cell r="J1743" t="str">
            <v>コート・ド・ニュイ</v>
          </cell>
          <cell r="K1743">
            <v>750</v>
          </cell>
          <cell r="L1743"/>
          <cell r="M1743">
            <v>28.8</v>
          </cell>
          <cell r="N1743">
            <v>132</v>
          </cell>
          <cell r="O1743">
            <v>350</v>
          </cell>
          <cell r="P1743">
            <v>4168.2064</v>
          </cell>
          <cell r="Q1743">
            <v>93.75</v>
          </cell>
          <cell r="R1743">
            <v>4411.9564</v>
          </cell>
          <cell r="S1743">
            <v>5430.5369411764705</v>
          </cell>
          <cell r="T1743">
            <v>10900</v>
          </cell>
          <cell r="U1743">
            <v>0</v>
          </cell>
          <cell r="V1743">
            <v>200</v>
          </cell>
          <cell r="W1743">
            <v>400</v>
          </cell>
          <cell r="X1743">
            <v>8000</v>
          </cell>
        </row>
        <row r="1744">
          <cell r="B1744" t="str">
            <v>9S740307</v>
          </cell>
          <cell r="C1744" t="str">
            <v>完売</v>
          </cell>
          <cell r="D1744"/>
          <cell r="E1744">
            <v>0</v>
          </cell>
          <cell r="F1744" t="str">
            <v>シャンボール・ミュジニ･プルミエ・クリュ</v>
          </cell>
          <cell r="G1744">
            <v>2007</v>
          </cell>
          <cell r="H1744" t="str">
            <v>赤</v>
          </cell>
          <cell r="I1744" t="str">
            <v>ジャン・ジャック・コンフュロン</v>
          </cell>
          <cell r="J1744" t="str">
            <v>コート・ド・ニュイ 1級</v>
          </cell>
          <cell r="K1744">
            <v>750</v>
          </cell>
          <cell r="L1744"/>
          <cell r="M1744">
            <v>51.8</v>
          </cell>
          <cell r="N1744">
            <v>132</v>
          </cell>
          <cell r="O1744">
            <v>350</v>
          </cell>
          <cell r="P1744">
            <v>7216.3503999999994</v>
          </cell>
          <cell r="Q1744">
            <v>93.75</v>
          </cell>
          <cell r="R1744">
            <v>7460.1003999999994</v>
          </cell>
          <cell r="S1744">
            <v>9016.5887058823519</v>
          </cell>
          <cell r="T1744">
            <v>18000</v>
          </cell>
          <cell r="U1744">
            <v>0</v>
          </cell>
          <cell r="V1744">
            <v>200</v>
          </cell>
          <cell r="W1744">
            <v>400</v>
          </cell>
          <cell r="X1744">
            <v>15000</v>
          </cell>
        </row>
        <row r="1745">
          <cell r="B1745" t="str">
            <v>9S740912</v>
          </cell>
          <cell r="C1745" t="str">
            <v>完売</v>
          </cell>
          <cell r="D1745"/>
          <cell r="E1745">
            <v>0</v>
          </cell>
          <cell r="F1745" t="str">
            <v>ブルゴーニュ・パストゥグラン</v>
          </cell>
          <cell r="G1745">
            <v>2012</v>
          </cell>
          <cell r="H1745" t="str">
            <v>赤</v>
          </cell>
          <cell r="I1745" t="str">
            <v>ジャン・ジャック・コンフュロン</v>
          </cell>
          <cell r="J1745" t="str">
            <v>AOC ブルゴーニュ</v>
          </cell>
          <cell r="K1745">
            <v>750</v>
          </cell>
          <cell r="L1745"/>
          <cell r="M1745">
            <v>8.6999999999999993</v>
          </cell>
          <cell r="N1745">
            <v>132</v>
          </cell>
          <cell r="O1745">
            <v>350</v>
          </cell>
          <cell r="P1745">
            <v>1504.3935999999999</v>
          </cell>
          <cell r="Q1745">
            <v>93.75</v>
          </cell>
          <cell r="R1745">
            <v>1748.1435999999999</v>
          </cell>
          <cell r="S1745">
            <v>2296.6395294117647</v>
          </cell>
          <cell r="T1745">
            <v>4600</v>
          </cell>
          <cell r="U1745">
            <v>2006.5</v>
          </cell>
          <cell r="V1745">
            <v>2560.5882352941176</v>
          </cell>
          <cell r="W1745">
            <v>5100</v>
          </cell>
          <cell r="X1745">
            <v>4300</v>
          </cell>
        </row>
        <row r="1746">
          <cell r="B1746" t="str">
            <v>9S740410</v>
          </cell>
          <cell r="C1746" t="str">
            <v>完売</v>
          </cell>
          <cell r="D1746"/>
          <cell r="E1746">
            <v>0</v>
          </cell>
          <cell r="F1746" t="str">
            <v>ブルゴーニュ・ピノ・ノワール</v>
          </cell>
          <cell r="G1746">
            <v>2010</v>
          </cell>
          <cell r="H1746" t="str">
            <v>赤</v>
          </cell>
          <cell r="I1746" t="str">
            <v>ジャン・ジャック・コンフュロン</v>
          </cell>
          <cell r="J1746" t="str">
            <v>AOC ブルゴーニュ</v>
          </cell>
          <cell r="K1746">
            <v>750</v>
          </cell>
          <cell r="L1746"/>
          <cell r="M1746">
            <v>15.5</v>
          </cell>
          <cell r="N1746">
            <v>132</v>
          </cell>
          <cell r="O1746">
            <v>350</v>
          </cell>
          <cell r="P1746">
            <v>2405.5839999999998</v>
          </cell>
          <cell r="Q1746">
            <v>93.75</v>
          </cell>
          <cell r="R1746">
            <v>2649.3339999999998</v>
          </cell>
          <cell r="S1746">
            <v>3356.8635294117644</v>
          </cell>
          <cell r="T1746">
            <v>6700</v>
          </cell>
          <cell r="U1746">
            <v>0</v>
          </cell>
          <cell r="V1746">
            <v>200</v>
          </cell>
          <cell r="W1746">
            <v>400</v>
          </cell>
          <cell r="X1746">
            <v>4800</v>
          </cell>
        </row>
        <row r="1747">
          <cell r="B1747" t="str">
            <v>9S740604</v>
          </cell>
          <cell r="C1747" t="str">
            <v>完売</v>
          </cell>
          <cell r="D1747"/>
          <cell r="E1747">
            <v>0</v>
          </cell>
          <cell r="F1747" t="str">
            <v>ロマネ・サン・ヴィヴァン</v>
          </cell>
          <cell r="G1747">
            <v>2004</v>
          </cell>
          <cell r="H1747" t="str">
            <v>赤</v>
          </cell>
          <cell r="I1747" t="str">
            <v>ジャン・ジャック・コンフュロン</v>
          </cell>
          <cell r="J1747" t="str">
            <v>コート・ド・ニュイ 特級</v>
          </cell>
          <cell r="K1747">
            <v>750</v>
          </cell>
          <cell r="L1747"/>
          <cell r="M1747">
            <v>148</v>
          </cell>
          <cell r="N1747">
            <v>132</v>
          </cell>
          <cell r="O1747">
            <v>350</v>
          </cell>
          <cell r="P1747">
            <v>19965.544000000002</v>
          </cell>
          <cell r="Q1747">
            <v>93.75</v>
          </cell>
          <cell r="R1747">
            <v>20209.294000000002</v>
          </cell>
          <cell r="S1747">
            <v>24015.640000000003</v>
          </cell>
          <cell r="T1747">
            <v>48000</v>
          </cell>
          <cell r="U1747">
            <v>15664.13</v>
          </cell>
          <cell r="V1747">
            <v>18628.388235294118</v>
          </cell>
          <cell r="W1747">
            <v>37300</v>
          </cell>
          <cell r="X1747">
            <v>38900</v>
          </cell>
        </row>
        <row r="1748">
          <cell r="B1748" t="str">
            <v>9S957103</v>
          </cell>
          <cell r="C1748" t="str">
            <v>完売</v>
          </cell>
          <cell r="D1748"/>
          <cell r="E1748">
            <v>0</v>
          </cell>
          <cell r="F1748" t="str">
            <v>クロ・サン・ドニ</v>
          </cell>
          <cell r="G1748">
            <v>2003</v>
          </cell>
          <cell r="H1748" t="str">
            <v>赤</v>
          </cell>
          <cell r="I1748" t="str">
            <v>ジャン・ポール・マニャン</v>
          </cell>
          <cell r="J1748" t="str">
            <v>コート・ド・ニュイ 特級</v>
          </cell>
          <cell r="K1748">
            <v>750</v>
          </cell>
          <cell r="L1748"/>
          <cell r="M1748">
            <v>37.799999999999997</v>
          </cell>
          <cell r="N1748">
            <v>132</v>
          </cell>
          <cell r="O1748">
            <v>350</v>
          </cell>
          <cell r="P1748">
            <v>5360.9583999999995</v>
          </cell>
          <cell r="Q1748">
            <v>93.75</v>
          </cell>
          <cell r="R1748">
            <v>5604.7083999999995</v>
          </cell>
          <cell r="S1748">
            <v>6833.7745882352938</v>
          </cell>
          <cell r="T1748">
            <v>13700</v>
          </cell>
          <cell r="U1748">
            <v>4705.25</v>
          </cell>
          <cell r="V1748">
            <v>5735.588235294118</v>
          </cell>
          <cell r="W1748">
            <v>11500</v>
          </cell>
          <cell r="X1748">
            <v>11700</v>
          </cell>
        </row>
        <row r="1749">
          <cell r="B1749" t="str">
            <v>9S957506</v>
          </cell>
          <cell r="C1749" t="str">
            <v>完売</v>
          </cell>
          <cell r="D1749"/>
          <cell r="E1749">
            <v>0</v>
          </cell>
          <cell r="F1749" t="str">
            <v>シャルム・シャンベルタン</v>
          </cell>
          <cell r="G1749">
            <v>2006</v>
          </cell>
          <cell r="H1749" t="str">
            <v>赤</v>
          </cell>
          <cell r="I1749" t="str">
            <v>ジャン・ポール・マニャン</v>
          </cell>
          <cell r="J1749" t="str">
            <v>コート・ド・ニュイ 特級</v>
          </cell>
          <cell r="K1749">
            <v>750</v>
          </cell>
          <cell r="L1749"/>
          <cell r="M1749">
            <v>48.2</v>
          </cell>
          <cell r="N1749">
            <v>132</v>
          </cell>
          <cell r="O1749">
            <v>350</v>
          </cell>
          <cell r="P1749">
            <v>6739.249600000001</v>
          </cell>
          <cell r="Q1749">
            <v>93.75</v>
          </cell>
          <cell r="R1749">
            <v>6982.999600000001</v>
          </cell>
          <cell r="S1749">
            <v>8455.2936470588247</v>
          </cell>
          <cell r="T1749">
            <v>16900</v>
          </cell>
          <cell r="U1749">
            <v>5202.33</v>
          </cell>
          <cell r="V1749">
            <v>6320.3882352941173</v>
          </cell>
          <cell r="W1749">
            <v>12600</v>
          </cell>
          <cell r="X1749">
            <v>14000</v>
          </cell>
        </row>
        <row r="1750">
          <cell r="B1750" t="str">
            <v>9S957301</v>
          </cell>
          <cell r="C1750" t="str">
            <v>完売</v>
          </cell>
          <cell r="D1750"/>
          <cell r="E1750">
            <v>0</v>
          </cell>
          <cell r="F1750" t="str">
            <v>シャンボール・ミュジニー</v>
          </cell>
          <cell r="G1750">
            <v>2001</v>
          </cell>
          <cell r="H1750" t="str">
            <v>赤</v>
          </cell>
          <cell r="I1750" t="str">
            <v>ジャン・ポール・マニャン</v>
          </cell>
          <cell r="J1750" t="str">
            <v>コート・ド・ニュイ</v>
          </cell>
          <cell r="K1750">
            <v>750</v>
          </cell>
          <cell r="L1750"/>
          <cell r="M1750">
            <v>17.100000000000001</v>
          </cell>
          <cell r="N1750">
            <v>132</v>
          </cell>
          <cell r="O1750">
            <v>350</v>
          </cell>
          <cell r="P1750">
            <v>2617.6288000000004</v>
          </cell>
          <cell r="Q1750">
            <v>93.75</v>
          </cell>
          <cell r="R1750">
            <v>2861.3788000000004</v>
          </cell>
          <cell r="S1750">
            <v>3606.3280000000004</v>
          </cell>
          <cell r="T1750">
            <v>7200</v>
          </cell>
          <cell r="U1750">
            <v>2063.65</v>
          </cell>
          <cell r="V1750">
            <v>2627.8235294117649</v>
          </cell>
          <cell r="W1750">
            <v>5300</v>
          </cell>
          <cell r="X1750">
            <v>5400</v>
          </cell>
        </row>
        <row r="1751">
          <cell r="B1751" t="str">
            <v>9S957005</v>
          </cell>
          <cell r="C1751" t="str">
            <v>完売</v>
          </cell>
          <cell r="D1751"/>
          <cell r="E1751">
            <v>0</v>
          </cell>
          <cell r="F1751" t="str">
            <v>シャンボール・ミュジニー・レ・サンティエ</v>
          </cell>
          <cell r="G1751">
            <v>2005</v>
          </cell>
          <cell r="H1751" t="str">
            <v>赤</v>
          </cell>
          <cell r="I1751" t="str">
            <v>ジャン・ポール・マニャン</v>
          </cell>
          <cell r="J1751" t="str">
            <v>コート・ド・ニュイ 1級</v>
          </cell>
          <cell r="K1751">
            <v>750</v>
          </cell>
          <cell r="L1751"/>
          <cell r="M1751">
            <v>37.299999999999997</v>
          </cell>
          <cell r="N1751">
            <v>132</v>
          </cell>
          <cell r="O1751">
            <v>350</v>
          </cell>
          <cell r="P1751">
            <v>5294.6943999999994</v>
          </cell>
          <cell r="Q1751">
            <v>93.75</v>
          </cell>
          <cell r="R1751">
            <v>5538.4443999999994</v>
          </cell>
          <cell r="S1751">
            <v>6755.8169411764702</v>
          </cell>
          <cell r="T1751">
            <v>13500</v>
          </cell>
          <cell r="U1751">
            <v>0</v>
          </cell>
          <cell r="V1751">
            <v>200</v>
          </cell>
          <cell r="W1751">
            <v>400</v>
          </cell>
          <cell r="X1751">
            <v>11200</v>
          </cell>
        </row>
        <row r="1752">
          <cell r="B1752" t="str">
            <v>9S957205</v>
          </cell>
          <cell r="C1752" t="str">
            <v>完売</v>
          </cell>
          <cell r="D1752"/>
          <cell r="E1752">
            <v>0</v>
          </cell>
          <cell r="F1752" t="str">
            <v>モレ・サン・ドニ</v>
          </cell>
          <cell r="G1752">
            <v>2005</v>
          </cell>
          <cell r="H1752" t="str">
            <v>赤</v>
          </cell>
          <cell r="I1752" t="str">
            <v>ジャン・ポール・マニャン</v>
          </cell>
          <cell r="J1752" t="str">
            <v>コート・ド・ニュイ</v>
          </cell>
          <cell r="K1752">
            <v>750</v>
          </cell>
          <cell r="L1752"/>
          <cell r="M1752">
            <v>17.7</v>
          </cell>
          <cell r="N1752">
            <v>132</v>
          </cell>
          <cell r="O1752">
            <v>350</v>
          </cell>
          <cell r="P1752">
            <v>2697.1456000000003</v>
          </cell>
          <cell r="Q1752">
            <v>93.75</v>
          </cell>
          <cell r="R1752">
            <v>2940.8956000000003</v>
          </cell>
          <cell r="S1752">
            <v>3699.8771764705884</v>
          </cell>
          <cell r="T1752">
            <v>7400</v>
          </cell>
          <cell r="U1752">
            <v>0</v>
          </cell>
          <cell r="V1752">
            <v>200</v>
          </cell>
          <cell r="W1752">
            <v>400</v>
          </cell>
          <cell r="X1752">
            <v>5800</v>
          </cell>
        </row>
        <row r="1753">
          <cell r="B1753" t="str">
            <v>9S957405</v>
          </cell>
          <cell r="C1753" t="str">
            <v>完売</v>
          </cell>
          <cell r="D1753"/>
          <cell r="E1753">
            <v>0</v>
          </cell>
          <cell r="F1753" t="str">
            <v>モレ・サン・ドニ・レ・ファルコニエール</v>
          </cell>
          <cell r="G1753">
            <v>2005</v>
          </cell>
          <cell r="H1753" t="str">
            <v>赤</v>
          </cell>
          <cell r="I1753" t="str">
            <v>ジャン・ポール・マニャン</v>
          </cell>
          <cell r="J1753" t="str">
            <v>コート・ド・ニュイ 1級</v>
          </cell>
          <cell r="K1753">
            <v>750</v>
          </cell>
          <cell r="L1753"/>
          <cell r="M1753">
            <v>37.299999999999997</v>
          </cell>
          <cell r="N1753">
            <v>132</v>
          </cell>
          <cell r="O1753">
            <v>350</v>
          </cell>
          <cell r="P1753">
            <v>5294.6943999999994</v>
          </cell>
          <cell r="Q1753">
            <v>93.75</v>
          </cell>
          <cell r="R1753">
            <v>5538.4443999999994</v>
          </cell>
          <cell r="S1753">
            <v>6755.8169411764702</v>
          </cell>
          <cell r="T1753">
            <v>13500</v>
          </cell>
          <cell r="U1753">
            <v>0</v>
          </cell>
          <cell r="V1753">
            <v>200</v>
          </cell>
          <cell r="W1753">
            <v>400</v>
          </cell>
          <cell r="X1753">
            <v>11200</v>
          </cell>
        </row>
        <row r="1754">
          <cell r="B1754" t="str">
            <v>9S325012</v>
          </cell>
          <cell r="C1754" t="str">
            <v>完売</v>
          </cell>
          <cell r="D1754"/>
          <cell r="E1754">
            <v>0</v>
          </cell>
          <cell r="F1754" t="str">
            <v>シャブリ・モンマン</v>
          </cell>
          <cell r="G1754">
            <v>2012</v>
          </cell>
          <cell r="H1754" t="str">
            <v>白</v>
          </cell>
          <cell r="I1754" t="str">
            <v>ジャン・ポ－ル・エ・ブノワ・ドロワン</v>
          </cell>
          <cell r="J1754" t="str">
            <v>シャブリ 1級</v>
          </cell>
          <cell r="K1754">
            <v>750</v>
          </cell>
          <cell r="L1754" t="str">
            <v>９１点</v>
          </cell>
          <cell r="M1754">
            <v>20</v>
          </cell>
          <cell r="N1754">
            <v>132</v>
          </cell>
          <cell r="O1754">
            <v>350</v>
          </cell>
          <cell r="P1754">
            <v>3001.96</v>
          </cell>
          <cell r="Q1754">
            <v>93.75</v>
          </cell>
          <cell r="R1754">
            <v>3245.71</v>
          </cell>
          <cell r="S1754">
            <v>4058.4823529411765</v>
          </cell>
          <cell r="T1754">
            <v>8100</v>
          </cell>
          <cell r="U1754">
            <v>2917</v>
          </cell>
          <cell r="V1754">
            <v>3631.7647058823532</v>
          </cell>
          <cell r="W1754">
            <v>7300</v>
          </cell>
          <cell r="X1754">
            <v>7800</v>
          </cell>
        </row>
        <row r="1755">
          <cell r="B1755" t="str">
            <v>9S720401</v>
          </cell>
          <cell r="C1755" t="str">
            <v>完売</v>
          </cell>
          <cell r="D1755"/>
          <cell r="E1755">
            <v>0</v>
          </cell>
          <cell r="F1755" t="str">
            <v>グラン・エシェゾー</v>
          </cell>
          <cell r="G1755">
            <v>2001</v>
          </cell>
          <cell r="H1755" t="str">
            <v>赤</v>
          </cell>
          <cell r="I1755" t="str">
            <v>ジャン・マルク・ミヨ</v>
          </cell>
          <cell r="J1755" t="str">
            <v>コート・ド・ニュイ 特級</v>
          </cell>
          <cell r="K1755">
            <v>750</v>
          </cell>
          <cell r="L1755"/>
          <cell r="M1755">
            <v>96</v>
          </cell>
          <cell r="N1755">
            <v>132</v>
          </cell>
          <cell r="O1755">
            <v>350</v>
          </cell>
          <cell r="P1755">
            <v>13074.088</v>
          </cell>
          <cell r="Q1755">
            <v>93.75</v>
          </cell>
          <cell r="R1755">
            <v>13317.838</v>
          </cell>
          <cell r="S1755">
            <v>15908.044705882354</v>
          </cell>
          <cell r="T1755">
            <v>31800</v>
          </cell>
          <cell r="U1755">
            <v>13601.66</v>
          </cell>
          <cell r="V1755">
            <v>16201.952941176471</v>
          </cell>
          <cell r="W1755">
            <v>32400</v>
          </cell>
          <cell r="X1755">
            <v>32400</v>
          </cell>
        </row>
        <row r="1756">
          <cell r="B1756" t="str">
            <v>9S720098</v>
          </cell>
          <cell r="C1756" t="str">
            <v>完売</v>
          </cell>
          <cell r="D1756"/>
          <cell r="E1756">
            <v>0</v>
          </cell>
          <cell r="F1756" t="str">
            <v>シャサーニュ・モンラッシェ･レ･シェヌヴォット</v>
          </cell>
          <cell r="G1756">
            <v>1998</v>
          </cell>
          <cell r="H1756" t="str">
            <v>白</v>
          </cell>
          <cell r="I1756" t="str">
            <v>ジャン・マルク・モレ</v>
          </cell>
          <cell r="J1756" t="str">
            <v>コート・ド・ボーヌ</v>
          </cell>
          <cell r="K1756">
            <v>750</v>
          </cell>
          <cell r="L1756" t="str">
            <v>９０点（ＷＳ）</v>
          </cell>
          <cell r="M1756">
            <v>29</v>
          </cell>
          <cell r="N1756">
            <v>132</v>
          </cell>
          <cell r="O1756">
            <v>350</v>
          </cell>
          <cell r="P1756">
            <v>4194.7120000000004</v>
          </cell>
          <cell r="Q1756">
            <v>93.75</v>
          </cell>
          <cell r="R1756">
            <v>4438.4620000000004</v>
          </cell>
          <cell r="S1756">
            <v>5461.72</v>
          </cell>
          <cell r="T1756">
            <v>10900</v>
          </cell>
          <cell r="U1756">
            <v>0</v>
          </cell>
          <cell r="V1756">
            <v>200</v>
          </cell>
          <cell r="W1756">
            <v>400</v>
          </cell>
          <cell r="X1756">
            <v>9000</v>
          </cell>
        </row>
        <row r="1757">
          <cell r="B1757" t="str">
            <v>9S290399</v>
          </cell>
          <cell r="C1757" t="str">
            <v>完売</v>
          </cell>
          <cell r="D1757"/>
          <cell r="E1757">
            <v>0</v>
          </cell>
          <cell r="F1757" t="str">
            <v>ヴォルネイ･クロ・ドラ・シェン</v>
          </cell>
          <cell r="G1757">
            <v>1999</v>
          </cell>
          <cell r="H1757" t="str">
            <v>赤</v>
          </cell>
          <cell r="I1757" t="str">
            <v>ジャン・ミシェル・ゴヌー</v>
          </cell>
          <cell r="J1757" t="str">
            <v>コート・ド・ボーヌ 1級</v>
          </cell>
          <cell r="K1757">
            <v>750</v>
          </cell>
          <cell r="L1757"/>
          <cell r="M1757">
            <v>25.15</v>
          </cell>
          <cell r="N1757">
            <v>132</v>
          </cell>
          <cell r="O1757">
            <v>350</v>
          </cell>
          <cell r="P1757">
            <v>3684.4791999999998</v>
          </cell>
          <cell r="Q1757">
            <v>93.75</v>
          </cell>
          <cell r="R1757">
            <v>3928.2291999999998</v>
          </cell>
          <cell r="S1757">
            <v>4861.4461176470586</v>
          </cell>
          <cell r="T1757">
            <v>9700</v>
          </cell>
          <cell r="U1757">
            <v>0</v>
          </cell>
          <cell r="V1757">
            <v>200</v>
          </cell>
          <cell r="W1757">
            <v>400</v>
          </cell>
          <cell r="X1757">
            <v>8000</v>
          </cell>
        </row>
        <row r="1758">
          <cell r="B1758" t="str">
            <v>9S290100</v>
          </cell>
          <cell r="C1758" t="str">
            <v>完売</v>
          </cell>
          <cell r="D1758"/>
          <cell r="E1758">
            <v>0</v>
          </cell>
          <cell r="F1758" t="str">
            <v>ブルゴーニュ･シャルドネ・ブラン</v>
          </cell>
          <cell r="G1758">
            <v>2000</v>
          </cell>
          <cell r="H1758" t="str">
            <v>白</v>
          </cell>
          <cell r="I1758" t="str">
            <v>ジャン・ミシェル・ゴヌー</v>
          </cell>
          <cell r="J1758" t="str">
            <v>コート・ド・ボーヌ</v>
          </cell>
          <cell r="K1758">
            <v>750</v>
          </cell>
          <cell r="L1758"/>
          <cell r="M1758">
            <v>10.5</v>
          </cell>
          <cell r="N1758">
            <v>132</v>
          </cell>
          <cell r="O1758">
            <v>350</v>
          </cell>
          <cell r="P1758">
            <v>1742.944</v>
          </cell>
          <cell r="Q1758">
            <v>93.75</v>
          </cell>
          <cell r="R1758">
            <v>1986.694</v>
          </cell>
          <cell r="S1758">
            <v>2577.2870588235296</v>
          </cell>
          <cell r="T1758">
            <v>5200</v>
          </cell>
          <cell r="U1758">
            <v>0</v>
          </cell>
          <cell r="V1758">
            <v>200</v>
          </cell>
          <cell r="W1758">
            <v>400</v>
          </cell>
          <cell r="X1758">
            <v>4500</v>
          </cell>
        </row>
        <row r="1759">
          <cell r="B1759" t="str">
            <v>9S290099</v>
          </cell>
          <cell r="C1759" t="e">
            <v>#N/A</v>
          </cell>
          <cell r="D1759"/>
          <cell r="E1759" t="e">
            <v>#N/A</v>
          </cell>
          <cell r="F1759" t="str">
            <v>ブルゴーニュ･ピノ・ノワール</v>
          </cell>
          <cell r="G1759">
            <v>1999</v>
          </cell>
          <cell r="H1759" t="str">
            <v>赤</v>
          </cell>
          <cell r="I1759" t="str">
            <v>ジャン・ミシェル・ゴヌー</v>
          </cell>
          <cell r="J1759" t="str">
            <v>コート・ド・ボーヌ</v>
          </cell>
          <cell r="K1759">
            <v>750</v>
          </cell>
          <cell r="L1759"/>
          <cell r="M1759">
            <v>8.58</v>
          </cell>
          <cell r="N1759">
            <v>132</v>
          </cell>
          <cell r="O1759">
            <v>350</v>
          </cell>
          <cell r="P1759">
            <v>1488.4902399999999</v>
          </cell>
          <cell r="Q1759">
            <v>93.75</v>
          </cell>
          <cell r="R1759">
            <v>1732.2402399999999</v>
          </cell>
          <cell r="S1759">
            <v>2277.9296941176472</v>
          </cell>
          <cell r="T1759">
            <v>4600</v>
          </cell>
          <cell r="U1759" t="e">
            <v>#N/A</v>
          </cell>
          <cell r="V1759" t="e">
            <v>#N/A</v>
          </cell>
          <cell r="W1759" t="e">
            <v>#N/A</v>
          </cell>
          <cell r="X1759">
            <v>3800</v>
          </cell>
        </row>
        <row r="1760">
          <cell r="B1760" t="str">
            <v>9S290296</v>
          </cell>
          <cell r="C1760" t="e">
            <v>#N/A</v>
          </cell>
          <cell r="D1760"/>
          <cell r="E1760" t="e">
            <v>#N/A</v>
          </cell>
          <cell r="F1760" t="str">
            <v>ポマール･レ･ペリエール</v>
          </cell>
          <cell r="G1760">
            <v>1996</v>
          </cell>
          <cell r="H1760" t="str">
            <v>赤</v>
          </cell>
          <cell r="I1760" t="str">
            <v>ジャン・ミシェル・ゴヌー</v>
          </cell>
          <cell r="J1760" t="str">
            <v>コート・ド・ボーヌ</v>
          </cell>
          <cell r="K1760">
            <v>750</v>
          </cell>
          <cell r="L1760"/>
          <cell r="M1760">
            <v>18.100000000000001</v>
          </cell>
          <cell r="N1760">
            <v>132</v>
          </cell>
          <cell r="O1760">
            <v>350</v>
          </cell>
          <cell r="P1760">
            <v>2750.1568000000002</v>
          </cell>
          <cell r="Q1760">
            <v>93.75</v>
          </cell>
          <cell r="R1760">
            <v>2993.9068000000002</v>
          </cell>
          <cell r="S1760">
            <v>3762.2432941176476</v>
          </cell>
          <cell r="T1760">
            <v>7500</v>
          </cell>
          <cell r="U1760" t="e">
            <v>#N/A</v>
          </cell>
          <cell r="V1760" t="e">
            <v>#N/A</v>
          </cell>
          <cell r="W1760" t="e">
            <v>#N/A</v>
          </cell>
          <cell r="X1760">
            <v>7500</v>
          </cell>
        </row>
        <row r="1761">
          <cell r="B1761" t="str">
            <v>9S290400</v>
          </cell>
          <cell r="C1761" t="str">
            <v>完売</v>
          </cell>
          <cell r="D1761"/>
          <cell r="E1761">
            <v>0</v>
          </cell>
          <cell r="F1761" t="str">
            <v>ムルソー･グート・ドール・ブラン</v>
          </cell>
          <cell r="G1761">
            <v>2000</v>
          </cell>
          <cell r="H1761" t="str">
            <v>白</v>
          </cell>
          <cell r="I1761" t="str">
            <v>ジャン・ミシェル・ゴヌー</v>
          </cell>
          <cell r="J1761" t="str">
            <v>コート・ド・ボーヌ 1級</v>
          </cell>
          <cell r="K1761">
            <v>750</v>
          </cell>
          <cell r="L1761"/>
          <cell r="M1761">
            <v>24.8</v>
          </cell>
          <cell r="N1761">
            <v>132</v>
          </cell>
          <cell r="O1761">
            <v>350</v>
          </cell>
          <cell r="P1761">
            <v>3638.0944</v>
          </cell>
          <cell r="Q1761">
            <v>93.75</v>
          </cell>
          <cell r="R1761">
            <v>3881.8444</v>
          </cell>
          <cell r="S1761">
            <v>4806.8757647058828</v>
          </cell>
          <cell r="T1761">
            <v>9600</v>
          </cell>
          <cell r="U1761">
            <v>0</v>
          </cell>
          <cell r="V1761">
            <v>200</v>
          </cell>
          <cell r="W1761">
            <v>400</v>
          </cell>
          <cell r="X1761">
            <v>10000</v>
          </cell>
        </row>
        <row r="1762">
          <cell r="B1762" t="str">
            <v>9S300499</v>
          </cell>
          <cell r="C1762" t="str">
            <v>完売</v>
          </cell>
          <cell r="D1762"/>
          <cell r="E1762">
            <v>0</v>
          </cell>
          <cell r="F1762" t="str">
            <v>シャルム・シャンベルタン</v>
          </cell>
          <cell r="G1762">
            <v>1999</v>
          </cell>
          <cell r="H1762" t="str">
            <v>赤</v>
          </cell>
          <cell r="I1762" t="str">
            <v>ジャンテ・パンシオ</v>
          </cell>
          <cell r="J1762" t="str">
            <v>コート・ド・ニュイ 特級</v>
          </cell>
          <cell r="K1762">
            <v>750</v>
          </cell>
          <cell r="L1762"/>
          <cell r="M1762">
            <v>118.64</v>
          </cell>
          <cell r="N1762">
            <v>132</v>
          </cell>
          <cell r="O1762">
            <v>350</v>
          </cell>
          <cell r="P1762">
            <v>16074.521919999999</v>
          </cell>
          <cell r="Q1762">
            <v>93.75</v>
          </cell>
          <cell r="R1762">
            <v>16318.271919999999</v>
          </cell>
          <cell r="S1762">
            <v>19437.966964705884</v>
          </cell>
          <cell r="T1762">
            <v>38900</v>
          </cell>
          <cell r="U1762">
            <v>11884.16</v>
          </cell>
          <cell r="V1762">
            <v>14181.364705882354</v>
          </cell>
          <cell r="W1762">
            <v>28400</v>
          </cell>
          <cell r="X1762">
            <v>29200</v>
          </cell>
        </row>
        <row r="1763">
          <cell r="B1763" t="str">
            <v>9S300300</v>
          </cell>
          <cell r="C1763" t="str">
            <v>完売</v>
          </cell>
          <cell r="D1763"/>
          <cell r="E1763">
            <v>0</v>
          </cell>
          <cell r="F1763" t="str">
            <v>ブルゴーニュ・ピノ・ノワール･レ・ボン・バトン</v>
          </cell>
          <cell r="G1763">
            <v>2000</v>
          </cell>
          <cell r="H1763" t="str">
            <v>赤</v>
          </cell>
          <cell r="I1763" t="str">
            <v>ジャンテ・パンシオ</v>
          </cell>
          <cell r="J1763" t="str">
            <v>AOC ブルゴーニュ</v>
          </cell>
          <cell r="K1763">
            <v>750</v>
          </cell>
          <cell r="L1763"/>
          <cell r="M1763">
            <v>15</v>
          </cell>
          <cell r="N1763">
            <v>132</v>
          </cell>
          <cell r="O1763">
            <v>350</v>
          </cell>
          <cell r="P1763">
            <v>2339.3200000000002</v>
          </cell>
          <cell r="Q1763">
            <v>93.75</v>
          </cell>
          <cell r="R1763">
            <v>2583.0700000000002</v>
          </cell>
          <cell r="S1763">
            <v>3278.9058823529413</v>
          </cell>
          <cell r="T1763">
            <v>6600</v>
          </cell>
          <cell r="U1763">
            <v>0</v>
          </cell>
          <cell r="V1763">
            <v>200</v>
          </cell>
          <cell r="W1763">
            <v>400</v>
          </cell>
          <cell r="X1763">
            <v>4300</v>
          </cell>
        </row>
        <row r="1764">
          <cell r="B1764" t="str">
            <v>9S310099</v>
          </cell>
          <cell r="C1764" t="str">
            <v>完売</v>
          </cell>
          <cell r="D1764"/>
          <cell r="E1764">
            <v>0</v>
          </cell>
          <cell r="F1764" t="str">
            <v>ポマール・ゼプノ</v>
          </cell>
          <cell r="G1764">
            <v>1999</v>
          </cell>
          <cell r="H1764" t="str">
            <v>赤</v>
          </cell>
          <cell r="I1764" t="str">
            <v>ジョセフ・ヴォワイヨ</v>
          </cell>
          <cell r="J1764" t="str">
            <v>コート・ド・ニュイ 1級</v>
          </cell>
          <cell r="K1764">
            <v>750</v>
          </cell>
          <cell r="L1764"/>
          <cell r="M1764">
            <v>39</v>
          </cell>
          <cell r="N1764">
            <v>132</v>
          </cell>
          <cell r="O1764">
            <v>350</v>
          </cell>
          <cell r="P1764">
            <v>5519.9920000000002</v>
          </cell>
          <cell r="Q1764">
            <v>93.75</v>
          </cell>
          <cell r="R1764">
            <v>5763.7420000000002</v>
          </cell>
          <cell r="S1764">
            <v>7020.8729411764707</v>
          </cell>
          <cell r="T1764">
            <v>14000</v>
          </cell>
          <cell r="U1764">
            <v>0</v>
          </cell>
          <cell r="V1764">
            <v>200</v>
          </cell>
          <cell r="W1764">
            <v>400</v>
          </cell>
          <cell r="X1764">
            <v>10000</v>
          </cell>
        </row>
        <row r="1765">
          <cell r="B1765" t="str">
            <v>9S321310</v>
          </cell>
          <cell r="C1765" t="str">
            <v>完売</v>
          </cell>
          <cell r="D1765"/>
          <cell r="E1765">
            <v>0</v>
          </cell>
          <cell r="F1765" t="str">
            <v>シャンボール・ミュジニー・レザムルーズ</v>
          </cell>
          <cell r="G1765">
            <v>2010</v>
          </cell>
          <cell r="H1765" t="str">
            <v>赤</v>
          </cell>
          <cell r="I1765" t="str">
            <v>ジョセフ・ドルーアン</v>
          </cell>
          <cell r="J1765" t="str">
            <v>コート・ド・ニュイ 1級</v>
          </cell>
          <cell r="K1765">
            <v>750</v>
          </cell>
          <cell r="L1765" t="str">
            <v>９２－９４点</v>
          </cell>
          <cell r="M1765">
            <v>408</v>
          </cell>
          <cell r="N1765">
            <v>132</v>
          </cell>
          <cell r="O1765">
            <v>350</v>
          </cell>
          <cell r="P1765">
            <v>54422.824000000001</v>
          </cell>
          <cell r="Q1765">
            <v>93.75</v>
          </cell>
          <cell r="R1765">
            <v>54666.574000000001</v>
          </cell>
          <cell r="S1765">
            <v>64553.61647058824</v>
          </cell>
          <cell r="T1765">
            <v>129100</v>
          </cell>
          <cell r="U1765">
            <v>53593</v>
          </cell>
          <cell r="V1765">
            <v>63250.588235294119</v>
          </cell>
          <cell r="W1765">
            <v>126500</v>
          </cell>
          <cell r="X1765">
            <v>127900</v>
          </cell>
        </row>
        <row r="1766">
          <cell r="B1766" t="str">
            <v>9S321205</v>
          </cell>
          <cell r="C1766" t="str">
            <v>完売</v>
          </cell>
          <cell r="D1766"/>
          <cell r="E1766">
            <v>0</v>
          </cell>
          <cell r="F1766" t="str">
            <v>ジュヴレ・シャンベルタン・ラヴォー・サン・ジャック</v>
          </cell>
          <cell r="G1766">
            <v>2005</v>
          </cell>
          <cell r="H1766" t="str">
            <v>赤</v>
          </cell>
          <cell r="I1766" t="str">
            <v>ジョセフ・ドルーアン</v>
          </cell>
          <cell r="J1766" t="str">
            <v>コート・ド・ニュイ 1級</v>
          </cell>
          <cell r="K1766">
            <v>750</v>
          </cell>
          <cell r="L1766"/>
          <cell r="M1766">
            <v>81</v>
          </cell>
          <cell r="N1766">
            <v>132</v>
          </cell>
          <cell r="O1766">
            <v>350</v>
          </cell>
          <cell r="P1766">
            <v>11086.168</v>
          </cell>
          <cell r="Q1766">
            <v>93.75</v>
          </cell>
          <cell r="R1766">
            <v>11329.918</v>
          </cell>
          <cell r="S1766">
            <v>13569.315294117647</v>
          </cell>
          <cell r="T1766">
            <v>27100</v>
          </cell>
          <cell r="U1766">
            <v>7125.41</v>
          </cell>
          <cell r="V1766">
            <v>8582.8352941176472</v>
          </cell>
          <cell r="W1766">
            <v>17200</v>
          </cell>
          <cell r="X1766">
            <v>17800</v>
          </cell>
        </row>
        <row r="1767">
          <cell r="B1767" t="str">
            <v>9S321598</v>
          </cell>
          <cell r="C1767" t="str">
            <v>完売</v>
          </cell>
          <cell r="D1767"/>
          <cell r="E1767">
            <v>0</v>
          </cell>
          <cell r="F1767" t="str">
            <v>ボーヌ･クロ・デ・ムーショ・ブラン</v>
          </cell>
          <cell r="G1767">
            <v>1998</v>
          </cell>
          <cell r="H1767" t="str">
            <v>白</v>
          </cell>
          <cell r="I1767" t="str">
            <v>ジョセフ・ドルーアン</v>
          </cell>
          <cell r="J1767" t="str">
            <v>コート・ド・ボーヌ 1級</v>
          </cell>
          <cell r="K1767">
            <v>750</v>
          </cell>
          <cell r="L1767"/>
          <cell r="M1767">
            <v>50</v>
          </cell>
          <cell r="N1767">
            <v>132</v>
          </cell>
          <cell r="O1767">
            <v>350</v>
          </cell>
          <cell r="P1767">
            <v>6977.8</v>
          </cell>
          <cell r="Q1767">
            <v>93.75</v>
          </cell>
          <cell r="R1767">
            <v>7221.55</v>
          </cell>
          <cell r="S1767">
            <v>8735.9411764705892</v>
          </cell>
          <cell r="T1767">
            <v>17500</v>
          </cell>
          <cell r="U1767">
            <v>6671</v>
          </cell>
          <cell r="V1767">
            <v>8048.2352941176468</v>
          </cell>
          <cell r="W1767">
            <v>16100</v>
          </cell>
          <cell r="X1767">
            <v>16200</v>
          </cell>
        </row>
        <row r="1768">
          <cell r="B1768" t="str">
            <v>9S321072</v>
          </cell>
          <cell r="C1768" t="str">
            <v>完売</v>
          </cell>
          <cell r="D1768"/>
          <cell r="E1768">
            <v>0</v>
          </cell>
          <cell r="F1768" t="str">
            <v>ボーヌ・タストヴィナージュ</v>
          </cell>
          <cell r="G1768">
            <v>1972</v>
          </cell>
          <cell r="H1768" t="str">
            <v>赤</v>
          </cell>
          <cell r="I1768" t="str">
            <v>ジョセフ・ドルーアン</v>
          </cell>
          <cell r="J1768" t="str">
            <v>コート・ド・ボーヌ</v>
          </cell>
          <cell r="K1768">
            <v>750</v>
          </cell>
          <cell r="L1768" t="str">
            <v>シュバリエ・ド・タストヴァン</v>
          </cell>
          <cell r="M1768">
            <v>0</v>
          </cell>
          <cell r="N1768">
            <v>132</v>
          </cell>
          <cell r="O1768">
            <v>350</v>
          </cell>
          <cell r="P1768">
            <v>351.4</v>
          </cell>
          <cell r="Q1768">
            <v>52.709999999999994</v>
          </cell>
          <cell r="R1768">
            <v>554.1099999999999</v>
          </cell>
          <cell r="S1768">
            <v>891.89411764705869</v>
          </cell>
          <cell r="T1768">
            <v>1800</v>
          </cell>
          <cell r="U1768">
            <v>0</v>
          </cell>
          <cell r="V1768">
            <v>200</v>
          </cell>
          <cell r="W1768">
            <v>400</v>
          </cell>
          <cell r="X1768">
            <v>18000</v>
          </cell>
        </row>
        <row r="1769">
          <cell r="B1769" t="str">
            <v>9S320502</v>
          </cell>
          <cell r="C1769" t="str">
            <v>完売</v>
          </cell>
          <cell r="D1769"/>
          <cell r="E1769">
            <v>0</v>
          </cell>
          <cell r="F1769" t="str">
            <v>ムルソー・ペリエール</v>
          </cell>
          <cell r="G1769">
            <v>2002</v>
          </cell>
          <cell r="H1769" t="str">
            <v>白</v>
          </cell>
          <cell r="I1769" t="str">
            <v>ジョセフ・ドルーアン</v>
          </cell>
          <cell r="J1769" t="str">
            <v>コート・ド・ボーヌ 1級</v>
          </cell>
          <cell r="K1769">
            <v>750</v>
          </cell>
          <cell r="L1769"/>
          <cell r="M1769">
            <v>44.3</v>
          </cell>
          <cell r="N1769">
            <v>132</v>
          </cell>
          <cell r="O1769">
            <v>350</v>
          </cell>
          <cell r="P1769">
            <v>6222.3903999999993</v>
          </cell>
          <cell r="Q1769">
            <v>93.75</v>
          </cell>
          <cell r="R1769">
            <v>6466.1403999999993</v>
          </cell>
          <cell r="S1769">
            <v>7847.2239999999993</v>
          </cell>
          <cell r="T1769">
            <v>15700</v>
          </cell>
          <cell r="U1769">
            <v>0</v>
          </cell>
          <cell r="V1769">
            <v>200</v>
          </cell>
          <cell r="W1769">
            <v>400</v>
          </cell>
          <cell r="X1769">
            <v>15000</v>
          </cell>
        </row>
        <row r="1770">
          <cell r="B1770" t="str">
            <v>9S321109</v>
          </cell>
          <cell r="C1770" t="str">
            <v>完売</v>
          </cell>
          <cell r="D1770"/>
          <cell r="E1770">
            <v>0</v>
          </cell>
          <cell r="F1770" t="str">
            <v>モンラッシェ・マルキ・ド・ラギッシュ</v>
          </cell>
          <cell r="G1770">
            <v>2009</v>
          </cell>
          <cell r="H1770" t="str">
            <v>白</v>
          </cell>
          <cell r="I1770" t="str">
            <v>ジョセフ・ドルーアン</v>
          </cell>
          <cell r="J1770" t="str">
            <v>コート・ド・ボーヌ 特級</v>
          </cell>
          <cell r="K1770">
            <v>750</v>
          </cell>
          <cell r="L1770" t="str">
            <v>９２点</v>
          </cell>
          <cell r="M1770">
            <v>320</v>
          </cell>
          <cell r="N1770">
            <v>132</v>
          </cell>
          <cell r="O1770">
            <v>350</v>
          </cell>
          <cell r="P1770">
            <v>42760.36</v>
          </cell>
          <cell r="Q1770">
            <v>93.75</v>
          </cell>
          <cell r="R1770">
            <v>43004.11</v>
          </cell>
          <cell r="S1770">
            <v>50833.0705882353</v>
          </cell>
          <cell r="T1770">
            <v>101700</v>
          </cell>
          <cell r="U1770">
            <v>39741</v>
          </cell>
          <cell r="V1770">
            <v>46954.117647058825</v>
          </cell>
          <cell r="W1770">
            <v>93900</v>
          </cell>
          <cell r="X1770">
            <v>99000</v>
          </cell>
        </row>
        <row r="1771">
          <cell r="B1771" t="str">
            <v>9S320897</v>
          </cell>
          <cell r="C1771" t="str">
            <v>完売</v>
          </cell>
          <cell r="D1771"/>
          <cell r="E1771">
            <v>0</v>
          </cell>
          <cell r="F1771" t="str">
            <v>ロマネ・サン・ヴィヴァン</v>
          </cell>
          <cell r="G1771">
            <v>1997</v>
          </cell>
          <cell r="H1771" t="str">
            <v>赤</v>
          </cell>
          <cell r="I1771" t="str">
            <v>ジョセフ・ドルーアン</v>
          </cell>
          <cell r="J1771" t="str">
            <v>コート・ド・ボーヌ 特級</v>
          </cell>
          <cell r="K1771">
            <v>750</v>
          </cell>
          <cell r="L1771"/>
          <cell r="M1771">
            <v>114.8</v>
          </cell>
          <cell r="N1771">
            <v>132</v>
          </cell>
          <cell r="O1771">
            <v>350</v>
          </cell>
          <cell r="P1771">
            <v>15565.6144</v>
          </cell>
          <cell r="Q1771">
            <v>93.75</v>
          </cell>
          <cell r="R1771">
            <v>15809.3644</v>
          </cell>
          <cell r="S1771">
            <v>18839.25223529412</v>
          </cell>
          <cell r="T1771">
            <v>37700</v>
          </cell>
          <cell r="U1771">
            <v>0</v>
          </cell>
          <cell r="V1771">
            <v>200</v>
          </cell>
          <cell r="W1771">
            <v>400</v>
          </cell>
          <cell r="X1771">
            <v>38000</v>
          </cell>
        </row>
        <row r="1772">
          <cell r="B1772" t="str">
            <v>9S840610</v>
          </cell>
          <cell r="C1772" t="str">
            <v>完売</v>
          </cell>
          <cell r="D1772"/>
          <cell r="E1772">
            <v>0</v>
          </cell>
          <cell r="F1772" t="str">
            <v>コート・ド・ニュイ・ヴィラージュ</v>
          </cell>
          <cell r="G1772">
            <v>2010</v>
          </cell>
          <cell r="H1772" t="str">
            <v>赤</v>
          </cell>
          <cell r="I1772" t="str">
            <v>ジョセフ・ロティ</v>
          </cell>
          <cell r="J1772" t="str">
            <v>コート・ド・ニュイ</v>
          </cell>
          <cell r="K1772">
            <v>750</v>
          </cell>
          <cell r="L1772"/>
          <cell r="M1772">
            <v>22</v>
          </cell>
          <cell r="N1772">
            <v>132</v>
          </cell>
          <cell r="O1772">
            <v>350</v>
          </cell>
          <cell r="P1772">
            <v>3267.0160000000001</v>
          </cell>
          <cell r="Q1772">
            <v>93.75</v>
          </cell>
          <cell r="R1772">
            <v>3510.7660000000001</v>
          </cell>
          <cell r="S1772">
            <v>4370.3129411764712</v>
          </cell>
          <cell r="T1772">
            <v>8700</v>
          </cell>
          <cell r="U1772">
            <v>2761.75</v>
          </cell>
          <cell r="V1772">
            <v>3449.1176470588234</v>
          </cell>
          <cell r="W1772">
            <v>6900</v>
          </cell>
          <cell r="X1772">
            <v>7200</v>
          </cell>
        </row>
        <row r="1773">
          <cell r="B1773" t="str">
            <v>9S840911</v>
          </cell>
          <cell r="C1773" t="str">
            <v>完売</v>
          </cell>
          <cell r="D1773"/>
          <cell r="E1773">
            <v>0</v>
          </cell>
          <cell r="F1773" t="str">
            <v>シャルム･シャンベルタン・トレ・ヴィエユ・ヴィニュ</v>
          </cell>
          <cell r="G1773">
            <v>2011</v>
          </cell>
          <cell r="H1773" t="str">
            <v>赤</v>
          </cell>
          <cell r="I1773" t="str">
            <v>ジョセフ・ロティ</v>
          </cell>
          <cell r="J1773" t="str">
            <v>コート・ド・ニュイ 特級</v>
          </cell>
          <cell r="K1773">
            <v>750</v>
          </cell>
          <cell r="L1773"/>
          <cell r="M1773">
            <v>210</v>
          </cell>
          <cell r="N1773">
            <v>132</v>
          </cell>
          <cell r="O1773">
            <v>350</v>
          </cell>
          <cell r="P1773">
            <v>28182.28</v>
          </cell>
          <cell r="Q1773">
            <v>93.75</v>
          </cell>
          <cell r="R1773">
            <v>28426.03</v>
          </cell>
          <cell r="S1773">
            <v>33682.388235294115</v>
          </cell>
          <cell r="T1773">
            <v>67400</v>
          </cell>
          <cell r="U1773">
            <v>23595</v>
          </cell>
          <cell r="V1773">
            <v>27958.823529411766</v>
          </cell>
          <cell r="W1773">
            <v>55900</v>
          </cell>
          <cell r="X1773">
            <v>60600</v>
          </cell>
        </row>
        <row r="1774">
          <cell r="B1774" t="str">
            <v>9S841206</v>
          </cell>
          <cell r="C1774" t="str">
            <v>完売</v>
          </cell>
          <cell r="D1774"/>
          <cell r="E1774">
            <v>0</v>
          </cell>
          <cell r="F1774" t="str">
            <v>ジュヴレ・シャンベルタン</v>
          </cell>
          <cell r="G1774">
            <v>2006</v>
          </cell>
          <cell r="H1774" t="str">
            <v>赤</v>
          </cell>
          <cell r="I1774" t="str">
            <v>ジョセフ・ロティ</v>
          </cell>
          <cell r="J1774" t="str">
            <v>コート・ド・ニュイ</v>
          </cell>
          <cell r="K1774">
            <v>750</v>
          </cell>
          <cell r="L1774" t="str">
            <v>ＷＳ８７点</v>
          </cell>
          <cell r="M1774">
            <v>19.5</v>
          </cell>
          <cell r="N1774">
            <v>132</v>
          </cell>
          <cell r="O1774">
            <v>350</v>
          </cell>
          <cell r="P1774">
            <v>2935.6959999999999</v>
          </cell>
          <cell r="Q1774">
            <v>93.75</v>
          </cell>
          <cell r="R1774">
            <v>3179.4459999999999</v>
          </cell>
          <cell r="S1774">
            <v>3980.5247058823529</v>
          </cell>
          <cell r="T1774">
            <v>8000</v>
          </cell>
          <cell r="U1774">
            <v>0</v>
          </cell>
          <cell r="V1774">
            <v>200</v>
          </cell>
          <cell r="W1774">
            <v>400</v>
          </cell>
          <cell r="X1774">
            <v>6500</v>
          </cell>
        </row>
        <row r="1775">
          <cell r="B1775" t="str">
            <v>9S840014</v>
          </cell>
          <cell r="C1775" t="str">
            <v>完売</v>
          </cell>
          <cell r="D1775"/>
          <cell r="E1775">
            <v>0</v>
          </cell>
          <cell r="F1775" t="str">
            <v>ジュヴレ・シャンベルタン･キュヴェ・ド･シャン・シュニ</v>
          </cell>
          <cell r="G1775">
            <v>2014</v>
          </cell>
          <cell r="H1775" t="str">
            <v>赤</v>
          </cell>
          <cell r="I1775" t="str">
            <v>ジョセフ・ロティ</v>
          </cell>
          <cell r="J1775" t="str">
            <v>コート・ド・ニュイ</v>
          </cell>
          <cell r="K1775">
            <v>750</v>
          </cell>
          <cell r="L1775" t="str">
            <v>９０－９２点</v>
          </cell>
          <cell r="M1775">
            <v>42.6</v>
          </cell>
          <cell r="N1775">
            <v>132</v>
          </cell>
          <cell r="O1775">
            <v>350</v>
          </cell>
          <cell r="P1775">
            <v>5997.0927999999994</v>
          </cell>
          <cell r="Q1775">
            <v>93.75</v>
          </cell>
          <cell r="R1775">
            <v>6240.8427999999994</v>
          </cell>
          <cell r="S1775">
            <v>7582.1679999999997</v>
          </cell>
          <cell r="T1775">
            <v>15200</v>
          </cell>
          <cell r="U1775">
            <v>6105.12</v>
          </cell>
          <cell r="V1775">
            <v>7382.4941176470593</v>
          </cell>
          <cell r="W1775">
            <v>14800</v>
          </cell>
          <cell r="X1775">
            <v>15000</v>
          </cell>
        </row>
        <row r="1776">
          <cell r="B1776" t="str">
            <v>9S841006</v>
          </cell>
          <cell r="C1776" t="str">
            <v>完売</v>
          </cell>
          <cell r="D1776"/>
          <cell r="E1776">
            <v>0</v>
          </cell>
          <cell r="F1776" t="str">
            <v>ジュヴレ・シャンベルタン･レ・フォントニー</v>
          </cell>
          <cell r="G1776">
            <v>2006</v>
          </cell>
          <cell r="H1776" t="str">
            <v>赤</v>
          </cell>
          <cell r="I1776" t="str">
            <v>ジョセフ・ロティ</v>
          </cell>
          <cell r="J1776" t="str">
            <v>コート・ド・ニュイ</v>
          </cell>
          <cell r="K1776">
            <v>750</v>
          </cell>
          <cell r="L1776" t="str">
            <v>９１点</v>
          </cell>
          <cell r="M1776">
            <v>51.8</v>
          </cell>
          <cell r="N1776">
            <v>132</v>
          </cell>
          <cell r="O1776">
            <v>350</v>
          </cell>
          <cell r="P1776">
            <v>7216.3503999999994</v>
          </cell>
          <cell r="Q1776">
            <v>93.75</v>
          </cell>
          <cell r="R1776">
            <v>7460.1003999999994</v>
          </cell>
          <cell r="S1776">
            <v>9016.5887058823519</v>
          </cell>
          <cell r="T1776">
            <v>18000</v>
          </cell>
          <cell r="U1776">
            <v>0</v>
          </cell>
          <cell r="V1776">
            <v>200</v>
          </cell>
          <cell r="W1776">
            <v>400</v>
          </cell>
          <cell r="X1776">
            <v>15700</v>
          </cell>
        </row>
        <row r="1777">
          <cell r="B1777" t="str">
            <v>9S841012</v>
          </cell>
          <cell r="C1777" t="str">
            <v>完売</v>
          </cell>
          <cell r="D1777"/>
          <cell r="E1777">
            <v>0</v>
          </cell>
          <cell r="F1777" t="str">
            <v>ジュヴレ・シャンベルタン･レ・フォントニー</v>
          </cell>
          <cell r="G1777">
            <v>2012</v>
          </cell>
          <cell r="H1777" t="str">
            <v>赤</v>
          </cell>
          <cell r="I1777" t="str">
            <v>ジョセフ・ロティ</v>
          </cell>
          <cell r="J1777" t="str">
            <v>コート・ド・ニュイ</v>
          </cell>
          <cell r="K1777">
            <v>750</v>
          </cell>
          <cell r="L1777" t="str">
            <v>91-93点</v>
          </cell>
          <cell r="M1777">
            <v>93.2</v>
          </cell>
          <cell r="N1777">
            <v>132</v>
          </cell>
          <cell r="O1777">
            <v>350</v>
          </cell>
          <cell r="P1777">
            <v>12703.009599999999</v>
          </cell>
          <cell r="Q1777">
            <v>93.75</v>
          </cell>
          <cell r="R1777">
            <v>12946.759599999999</v>
          </cell>
          <cell r="S1777">
            <v>15471.48188235294</v>
          </cell>
          <cell r="T1777">
            <v>30900</v>
          </cell>
          <cell r="U1777">
            <v>11376.5</v>
          </cell>
          <cell r="V1777">
            <v>13584.117647058823</v>
          </cell>
          <cell r="W1777">
            <v>27200</v>
          </cell>
          <cell r="X1777">
            <v>28700</v>
          </cell>
        </row>
        <row r="1778">
          <cell r="B1778" t="str">
            <v>9S840709</v>
          </cell>
          <cell r="C1778" t="str">
            <v>完売</v>
          </cell>
          <cell r="D1778"/>
          <cell r="E1778">
            <v>0</v>
          </cell>
          <cell r="F1778" t="str">
            <v>ブルゴーニュ・ルージュ･キュヴェ・ド・プレソニエール</v>
          </cell>
          <cell r="G1778">
            <v>2009</v>
          </cell>
          <cell r="H1778" t="str">
            <v>赤</v>
          </cell>
          <cell r="I1778" t="str">
            <v>ジョセフ・ロティ</v>
          </cell>
          <cell r="J1778" t="str">
            <v>AOC ブルゴーニュ</v>
          </cell>
          <cell r="K1778">
            <v>750</v>
          </cell>
          <cell r="L1778"/>
          <cell r="M1778">
            <v>9</v>
          </cell>
          <cell r="N1778">
            <v>132</v>
          </cell>
          <cell r="O1778">
            <v>350</v>
          </cell>
          <cell r="P1778">
            <v>1544.152</v>
          </cell>
          <cell r="Q1778">
            <v>93.75</v>
          </cell>
          <cell r="R1778">
            <v>1787.902</v>
          </cell>
          <cell r="S1778">
            <v>2343.4141176470589</v>
          </cell>
          <cell r="T1778">
            <v>4700</v>
          </cell>
          <cell r="U1778">
            <v>1566.66</v>
          </cell>
          <cell r="V1778">
            <v>2043.129411764706</v>
          </cell>
          <cell r="W1778">
            <v>4100</v>
          </cell>
          <cell r="X1778">
            <v>4000</v>
          </cell>
        </row>
        <row r="1779">
          <cell r="B1779" t="str">
            <v>9S840205</v>
          </cell>
          <cell r="C1779" t="str">
            <v>完売</v>
          </cell>
          <cell r="D1779"/>
          <cell r="E1779">
            <v>0</v>
          </cell>
          <cell r="F1779" t="str">
            <v>マルサネ</v>
          </cell>
          <cell r="G1779">
            <v>2005</v>
          </cell>
          <cell r="H1779" t="str">
            <v>赤</v>
          </cell>
          <cell r="I1779" t="str">
            <v>ジョセフ・ロティ</v>
          </cell>
          <cell r="J1779" t="str">
            <v>コート・ド・ニュイ</v>
          </cell>
          <cell r="K1779">
            <v>750</v>
          </cell>
          <cell r="L1779"/>
          <cell r="M1779">
            <v>15.5</v>
          </cell>
          <cell r="N1779">
            <v>132</v>
          </cell>
          <cell r="O1779">
            <v>350</v>
          </cell>
          <cell r="P1779">
            <v>2405.5839999999998</v>
          </cell>
          <cell r="Q1779">
            <v>93.75</v>
          </cell>
          <cell r="R1779">
            <v>2649.3339999999998</v>
          </cell>
          <cell r="S1779">
            <v>3356.8635294117644</v>
          </cell>
          <cell r="T1779">
            <v>6700</v>
          </cell>
          <cell r="U1779">
            <v>0</v>
          </cell>
          <cell r="V1779">
            <v>200</v>
          </cell>
          <cell r="W1779">
            <v>400</v>
          </cell>
          <cell r="X1779">
            <v>5300</v>
          </cell>
        </row>
        <row r="1780">
          <cell r="B1780" t="str">
            <v>9S840806</v>
          </cell>
          <cell r="C1780" t="str">
            <v>完売</v>
          </cell>
          <cell r="D1780"/>
          <cell r="E1780">
            <v>0</v>
          </cell>
          <cell r="F1780" t="str">
            <v>マルサネ･カルティエ</v>
          </cell>
          <cell r="G1780">
            <v>2006</v>
          </cell>
          <cell r="H1780" t="str">
            <v>赤</v>
          </cell>
          <cell r="I1780" t="str">
            <v>ジョセフ・ロティ</v>
          </cell>
          <cell r="J1780" t="str">
            <v>コート・ド・ニュイ</v>
          </cell>
          <cell r="K1780">
            <v>750</v>
          </cell>
          <cell r="L1780"/>
          <cell r="M1780">
            <v>17.3</v>
          </cell>
          <cell r="N1780">
            <v>132</v>
          </cell>
          <cell r="O1780">
            <v>350</v>
          </cell>
          <cell r="P1780">
            <v>2644.1343999999999</v>
          </cell>
          <cell r="Q1780">
            <v>93.75</v>
          </cell>
          <cell r="R1780">
            <v>2887.8843999999999</v>
          </cell>
          <cell r="S1780">
            <v>3637.5110588235293</v>
          </cell>
          <cell r="T1780">
            <v>7300</v>
          </cell>
          <cell r="U1780">
            <v>0</v>
          </cell>
          <cell r="V1780">
            <v>200</v>
          </cell>
          <cell r="W1780">
            <v>400</v>
          </cell>
          <cell r="X1780">
            <v>5800</v>
          </cell>
        </row>
        <row r="1781">
          <cell r="B1781" t="str">
            <v>9S840308</v>
          </cell>
          <cell r="C1781" t="str">
            <v>完売</v>
          </cell>
          <cell r="D1781"/>
          <cell r="E1781">
            <v>0</v>
          </cell>
          <cell r="F1781" t="str">
            <v>マルサネ・ボワヴァン</v>
          </cell>
          <cell r="G1781">
            <v>2008</v>
          </cell>
          <cell r="H1781" t="str">
            <v>赤</v>
          </cell>
          <cell r="I1781" t="str">
            <v>ジョセフ・ロティ</v>
          </cell>
          <cell r="J1781" t="str">
            <v>コート・ド・ニュイ 1級</v>
          </cell>
          <cell r="K1781">
            <v>750</v>
          </cell>
          <cell r="L1781" t="str">
            <v>８９－９０点</v>
          </cell>
          <cell r="M1781">
            <v>17.3</v>
          </cell>
          <cell r="N1781">
            <v>132</v>
          </cell>
          <cell r="O1781">
            <v>350</v>
          </cell>
          <cell r="P1781">
            <v>2644.1343999999999</v>
          </cell>
          <cell r="Q1781">
            <v>93.75</v>
          </cell>
          <cell r="R1781">
            <v>2887.8843999999999</v>
          </cell>
          <cell r="S1781">
            <v>3637.5110588235293</v>
          </cell>
          <cell r="T1781">
            <v>7300</v>
          </cell>
          <cell r="U1781">
            <v>2723.91</v>
          </cell>
          <cell r="V1781">
            <v>3404.6</v>
          </cell>
          <cell r="W1781">
            <v>6800</v>
          </cell>
          <cell r="X1781">
            <v>7000</v>
          </cell>
        </row>
        <row r="1782">
          <cell r="B1782" t="str">
            <v>9S841108</v>
          </cell>
          <cell r="C1782" t="str">
            <v>完売</v>
          </cell>
          <cell r="D1782"/>
          <cell r="E1782">
            <v>0</v>
          </cell>
          <cell r="F1782" t="str">
            <v>マルサネ･レ・ウズロウ</v>
          </cell>
          <cell r="G1782">
            <v>2008</v>
          </cell>
          <cell r="H1782" t="str">
            <v>赤</v>
          </cell>
          <cell r="I1782" t="str">
            <v>ジョセフ・ロティ</v>
          </cell>
          <cell r="J1782" t="str">
            <v>コート・ド・ニュイ</v>
          </cell>
          <cell r="K1782">
            <v>750</v>
          </cell>
          <cell r="L1782"/>
          <cell r="M1782">
            <v>13.5</v>
          </cell>
          <cell r="N1782">
            <v>132</v>
          </cell>
          <cell r="O1782">
            <v>350</v>
          </cell>
          <cell r="P1782">
            <v>2140.5279999999998</v>
          </cell>
          <cell r="Q1782">
            <v>93.75</v>
          </cell>
          <cell r="R1782">
            <v>2384.2779999999998</v>
          </cell>
          <cell r="S1782">
            <v>3045.0329411764706</v>
          </cell>
          <cell r="T1782">
            <v>6100</v>
          </cell>
          <cell r="U1782">
            <v>0</v>
          </cell>
          <cell r="V1782">
            <v>200</v>
          </cell>
          <cell r="W1782">
            <v>400</v>
          </cell>
          <cell r="X1782">
            <v>4500</v>
          </cell>
        </row>
        <row r="1783">
          <cell r="B1783" t="str">
            <v>9S840406</v>
          </cell>
          <cell r="C1783" t="str">
            <v>完売</v>
          </cell>
          <cell r="D1783"/>
          <cell r="E1783">
            <v>0</v>
          </cell>
          <cell r="F1783" t="str">
            <v>マルサネ･シャン・サン・エティエンヌ</v>
          </cell>
          <cell r="G1783">
            <v>2006</v>
          </cell>
          <cell r="H1783" t="str">
            <v>赤</v>
          </cell>
          <cell r="I1783" t="str">
            <v>ジョセフ・ロティ（フィリップ・ロティ）</v>
          </cell>
          <cell r="J1783" t="str">
            <v>コート・ド・ニュイ</v>
          </cell>
          <cell r="K1783">
            <v>750</v>
          </cell>
          <cell r="L1783"/>
          <cell r="M1783">
            <v>17.3</v>
          </cell>
          <cell r="N1783">
            <v>132</v>
          </cell>
          <cell r="O1783">
            <v>350</v>
          </cell>
          <cell r="P1783">
            <v>2644.1343999999999</v>
          </cell>
          <cell r="Q1783">
            <v>93.75</v>
          </cell>
          <cell r="R1783">
            <v>2887.8843999999999</v>
          </cell>
          <cell r="S1783">
            <v>3637.5110588235293</v>
          </cell>
          <cell r="T1783">
            <v>7300</v>
          </cell>
          <cell r="U1783">
            <v>2244.0500000000002</v>
          </cell>
          <cell r="V1783">
            <v>2840.0588235294122</v>
          </cell>
          <cell r="W1783">
            <v>5700</v>
          </cell>
          <cell r="X1783">
            <v>5800</v>
          </cell>
        </row>
        <row r="1784">
          <cell r="B1784" t="str">
            <v>9S330197</v>
          </cell>
          <cell r="C1784" t="e">
            <v>#N/A</v>
          </cell>
          <cell r="D1784"/>
          <cell r="E1784" t="e">
            <v>#N/A</v>
          </cell>
          <cell r="F1784" t="str">
            <v>クロ・サン・ドニ</v>
          </cell>
          <cell r="G1784">
            <v>1997</v>
          </cell>
          <cell r="H1784" t="str">
            <v>赤</v>
          </cell>
          <cell r="I1784" t="str">
            <v>ジョルジュ・リーニエ</v>
          </cell>
          <cell r="J1784" t="str">
            <v>コート・ド・ニュイ 特級</v>
          </cell>
          <cell r="K1784">
            <v>750</v>
          </cell>
          <cell r="L1784"/>
          <cell r="M1784">
            <v>24.77</v>
          </cell>
          <cell r="N1784">
            <v>132</v>
          </cell>
          <cell r="O1784">
            <v>350</v>
          </cell>
          <cell r="P1784">
            <v>3634.1185599999999</v>
          </cell>
          <cell r="Q1784">
            <v>93.75</v>
          </cell>
          <cell r="R1784">
            <v>3877.8685599999999</v>
          </cell>
          <cell r="S1784">
            <v>4802.1983058823525</v>
          </cell>
          <cell r="T1784">
            <v>9600</v>
          </cell>
          <cell r="U1784" t="e">
            <v>#N/A</v>
          </cell>
          <cell r="V1784" t="e">
            <v>#N/A</v>
          </cell>
          <cell r="W1784" t="e">
            <v>#N/A</v>
          </cell>
          <cell r="X1784">
            <v>9700</v>
          </cell>
        </row>
        <row r="1785">
          <cell r="B1785" t="str">
            <v>9S330295</v>
          </cell>
          <cell r="C1785" t="e">
            <v>#N/A</v>
          </cell>
          <cell r="D1785"/>
          <cell r="E1785" t="e">
            <v>#N/A</v>
          </cell>
          <cell r="F1785" t="str">
            <v>クロ・ドラ・ロッシュ</v>
          </cell>
          <cell r="G1785">
            <v>1995</v>
          </cell>
          <cell r="H1785" t="str">
            <v>赤</v>
          </cell>
          <cell r="I1785" t="str">
            <v>ジョルジュ・リーニエ</v>
          </cell>
          <cell r="J1785" t="str">
            <v>コート・ド・ニュイ 特級</v>
          </cell>
          <cell r="K1785">
            <v>750</v>
          </cell>
          <cell r="L1785"/>
          <cell r="M1785">
            <v>35.25</v>
          </cell>
          <cell r="N1785">
            <v>132</v>
          </cell>
          <cell r="O1785">
            <v>350</v>
          </cell>
          <cell r="P1785">
            <v>5023.0119999999997</v>
          </cell>
          <cell r="Q1785">
            <v>93.75</v>
          </cell>
          <cell r="R1785">
            <v>5266.7619999999997</v>
          </cell>
          <cell r="S1785">
            <v>6436.1905882352939</v>
          </cell>
          <cell r="T1785">
            <v>12900</v>
          </cell>
          <cell r="U1785" t="e">
            <v>#N/A</v>
          </cell>
          <cell r="V1785" t="e">
            <v>#N/A</v>
          </cell>
          <cell r="W1785" t="e">
            <v>#N/A</v>
          </cell>
          <cell r="X1785">
            <v>13500</v>
          </cell>
        </row>
        <row r="1786">
          <cell r="B1786" t="str">
            <v>9S330096</v>
          </cell>
          <cell r="C1786" t="e">
            <v>#N/A</v>
          </cell>
          <cell r="D1786"/>
          <cell r="E1786" t="e">
            <v>#N/A</v>
          </cell>
          <cell r="F1786" t="str">
            <v>モレ・サン・ドニ･レ・クロ・デ・ゾルム</v>
          </cell>
          <cell r="G1786">
            <v>1996</v>
          </cell>
          <cell r="H1786" t="str">
            <v>赤</v>
          </cell>
          <cell r="I1786" t="str">
            <v>ジョルジュ・リーニエ</v>
          </cell>
          <cell r="J1786" t="str">
            <v>コート・ド・ニュイ 1級</v>
          </cell>
          <cell r="K1786">
            <v>750</v>
          </cell>
          <cell r="L1786"/>
          <cell r="M1786">
            <v>17.53</v>
          </cell>
          <cell r="N1786">
            <v>132</v>
          </cell>
          <cell r="O1786">
            <v>350</v>
          </cell>
          <cell r="P1786">
            <v>2674.6158399999999</v>
          </cell>
          <cell r="Q1786">
            <v>93.75</v>
          </cell>
          <cell r="R1786">
            <v>2918.3658399999999</v>
          </cell>
          <cell r="S1786">
            <v>3673.371576470588</v>
          </cell>
          <cell r="T1786">
            <v>7300</v>
          </cell>
          <cell r="U1786" t="e">
            <v>#N/A</v>
          </cell>
          <cell r="V1786" t="e">
            <v>#N/A</v>
          </cell>
          <cell r="W1786" t="e">
            <v>#N/A</v>
          </cell>
          <cell r="X1786">
            <v>7000</v>
          </cell>
        </row>
        <row r="1787">
          <cell r="B1787" t="str">
            <v>9S340608</v>
          </cell>
          <cell r="C1787" t="str">
            <v>完売</v>
          </cell>
          <cell r="D1787"/>
          <cell r="E1787">
            <v>0</v>
          </cell>
          <cell r="F1787" t="str">
            <v>コルトン･シャルルマーニュ</v>
          </cell>
          <cell r="G1787">
            <v>2008</v>
          </cell>
          <cell r="H1787" t="str">
            <v>白</v>
          </cell>
          <cell r="I1787" t="str">
            <v>ジョルジュ・ルーミエ</v>
          </cell>
          <cell r="J1787" t="str">
            <v>コート・ド・ボーヌ 特級</v>
          </cell>
          <cell r="K1787">
            <v>750</v>
          </cell>
          <cell r="L1787"/>
          <cell r="M1787">
            <v>185</v>
          </cell>
          <cell r="N1787">
            <v>132</v>
          </cell>
          <cell r="O1787">
            <v>350</v>
          </cell>
          <cell r="P1787">
            <v>24869.08</v>
          </cell>
          <cell r="Q1787">
            <v>93.75</v>
          </cell>
          <cell r="R1787">
            <v>25112.83</v>
          </cell>
          <cell r="S1787">
            <v>29784.505882352943</v>
          </cell>
          <cell r="T1787">
            <v>59600</v>
          </cell>
          <cell r="U1787">
            <v>0</v>
          </cell>
          <cell r="V1787">
            <v>200</v>
          </cell>
          <cell r="W1787">
            <v>400</v>
          </cell>
          <cell r="X1787">
            <v>39000</v>
          </cell>
        </row>
        <row r="1788">
          <cell r="B1788" t="str">
            <v>9S340505</v>
          </cell>
          <cell r="C1788" t="str">
            <v>完売</v>
          </cell>
          <cell r="D1788"/>
          <cell r="E1788">
            <v>0</v>
          </cell>
          <cell r="F1788" t="str">
            <v>シャルム・シャンベルタン</v>
          </cell>
          <cell r="G1788">
            <v>2005</v>
          </cell>
          <cell r="H1788" t="str">
            <v>赤</v>
          </cell>
          <cell r="I1788" t="str">
            <v>ジョルジュ・ルーミエ</v>
          </cell>
          <cell r="J1788" t="str">
            <v>コート・ド・ニュイ 特級</v>
          </cell>
          <cell r="K1788">
            <v>750</v>
          </cell>
          <cell r="L1788" t="str">
            <v>９１－９２点</v>
          </cell>
          <cell r="M1788">
            <v>203.39</v>
          </cell>
          <cell r="N1788">
            <v>132</v>
          </cell>
          <cell r="O1788">
            <v>350</v>
          </cell>
          <cell r="P1788">
            <v>27306.269919999999</v>
          </cell>
          <cell r="Q1788">
            <v>93.75</v>
          </cell>
          <cell r="R1788">
            <v>27550.019919999999</v>
          </cell>
          <cell r="S1788">
            <v>32651.788141176468</v>
          </cell>
          <cell r="T1788">
            <v>65300</v>
          </cell>
          <cell r="U1788">
            <v>0</v>
          </cell>
          <cell r="V1788">
            <v>200</v>
          </cell>
          <cell r="W1788">
            <v>400</v>
          </cell>
          <cell r="X1788">
            <v>48400</v>
          </cell>
        </row>
        <row r="1789">
          <cell r="B1789" t="str">
            <v>9S340017</v>
          </cell>
          <cell r="C1789" t="str">
            <v>完売</v>
          </cell>
          <cell r="D1789"/>
          <cell r="E1789">
            <v>0</v>
          </cell>
          <cell r="F1789" t="str">
            <v>シャンボール・ミュジニー</v>
          </cell>
          <cell r="G1789" t="str">
            <v>2017</v>
          </cell>
          <cell r="H1789" t="str">
            <v>赤</v>
          </cell>
          <cell r="I1789" t="str">
            <v>ジョルジュ・ルーミエ</v>
          </cell>
          <cell r="J1789" t="str">
            <v>コート・ド・ニュイ</v>
          </cell>
          <cell r="K1789">
            <v>750</v>
          </cell>
          <cell r="L1789"/>
          <cell r="M1789">
            <v>200.93</v>
          </cell>
          <cell r="N1789">
            <v>132</v>
          </cell>
          <cell r="O1789">
            <v>350</v>
          </cell>
          <cell r="P1789">
            <v>26980.251040000003</v>
          </cell>
          <cell r="Q1789">
            <v>93.75</v>
          </cell>
          <cell r="R1789">
            <v>27224.001040000003</v>
          </cell>
          <cell r="S1789">
            <v>32268.236517647063</v>
          </cell>
          <cell r="T1789">
            <v>64500</v>
          </cell>
          <cell r="U1789">
            <v>24543</v>
          </cell>
          <cell r="V1789">
            <v>29074.117647058825</v>
          </cell>
          <cell r="W1789">
            <v>58100</v>
          </cell>
          <cell r="X1789">
            <v>59400</v>
          </cell>
        </row>
        <row r="1790">
          <cell r="B1790" t="str">
            <v>9S340113</v>
          </cell>
          <cell r="C1790" t="str">
            <v>完売</v>
          </cell>
          <cell r="D1790"/>
          <cell r="E1790">
            <v>0</v>
          </cell>
          <cell r="F1790" t="str">
            <v>シャンボール・ミュジニー･レ・クラ</v>
          </cell>
          <cell r="G1790">
            <v>2013</v>
          </cell>
          <cell r="H1790" t="str">
            <v>赤</v>
          </cell>
          <cell r="I1790" t="str">
            <v>ジョルジュ・ルーミエ</v>
          </cell>
          <cell r="J1790" t="str">
            <v>コート・ド・ニュイ 1級</v>
          </cell>
          <cell r="K1790">
            <v>750</v>
          </cell>
          <cell r="L1790" t="str">
            <v>９４－９６点</v>
          </cell>
          <cell r="M1790">
            <v>216</v>
          </cell>
          <cell r="N1790">
            <v>132</v>
          </cell>
          <cell r="O1790">
            <v>350</v>
          </cell>
          <cell r="P1790">
            <v>28977.448</v>
          </cell>
          <cell r="Q1790">
            <v>93.75</v>
          </cell>
          <cell r="R1790">
            <v>29221.198</v>
          </cell>
          <cell r="S1790">
            <v>34617.880000000005</v>
          </cell>
          <cell r="T1790">
            <v>69200</v>
          </cell>
          <cell r="U1790">
            <v>22969.66</v>
          </cell>
          <cell r="V1790">
            <v>27223.129411764705</v>
          </cell>
          <cell r="W1790">
            <v>54400</v>
          </cell>
          <cell r="X1790">
            <v>79000</v>
          </cell>
        </row>
        <row r="1791">
          <cell r="B1791" t="str">
            <v>9S340808</v>
          </cell>
          <cell r="C1791" t="str">
            <v>完売</v>
          </cell>
          <cell r="D1791"/>
          <cell r="E1791">
            <v>0</v>
          </cell>
          <cell r="F1791" t="str">
            <v>シャンボール・ミュジニー･レ・コンベット</v>
          </cell>
          <cell r="G1791">
            <v>2008</v>
          </cell>
          <cell r="H1791" t="str">
            <v>赤</v>
          </cell>
          <cell r="I1791" t="str">
            <v>ジョルジュ・ルーミエ</v>
          </cell>
          <cell r="J1791" t="str">
            <v>コート・ド・ニュイ 1級</v>
          </cell>
          <cell r="K1791">
            <v>750</v>
          </cell>
          <cell r="L1791"/>
          <cell r="M1791">
            <v>105</v>
          </cell>
          <cell r="N1791">
            <v>132</v>
          </cell>
          <cell r="O1791">
            <v>350</v>
          </cell>
          <cell r="P1791">
            <v>14266.84</v>
          </cell>
          <cell r="Q1791">
            <v>93.75</v>
          </cell>
          <cell r="R1791">
            <v>14510.59</v>
          </cell>
          <cell r="S1791">
            <v>17311.282352941176</v>
          </cell>
          <cell r="T1791">
            <v>34600</v>
          </cell>
          <cell r="U1791">
            <v>0</v>
          </cell>
          <cell r="V1791">
            <v>200</v>
          </cell>
          <cell r="W1791">
            <v>400</v>
          </cell>
          <cell r="X1791">
            <v>20900</v>
          </cell>
        </row>
        <row r="1792">
          <cell r="B1792" t="str">
            <v>9S340406</v>
          </cell>
          <cell r="C1792" t="e">
            <v>#N/A</v>
          </cell>
          <cell r="D1792"/>
          <cell r="E1792" t="e">
            <v>#N/A</v>
          </cell>
          <cell r="F1792" t="str">
            <v>シャンボール・ミュジニー･レ・ザムルーズ</v>
          </cell>
          <cell r="G1792">
            <v>2006</v>
          </cell>
          <cell r="H1792" t="str">
            <v>赤</v>
          </cell>
          <cell r="I1792" t="str">
            <v>ジョルジュ・ルーミエ</v>
          </cell>
          <cell r="J1792" t="str">
            <v>コート・ド・ニュイ 1級</v>
          </cell>
          <cell r="K1792">
            <v>750</v>
          </cell>
          <cell r="L1792"/>
          <cell r="M1792">
            <v>295.3</v>
          </cell>
          <cell r="N1792">
            <v>132</v>
          </cell>
          <cell r="O1792">
            <v>350</v>
          </cell>
          <cell r="P1792">
            <v>39486.918400000002</v>
          </cell>
          <cell r="Q1792">
            <v>93.75</v>
          </cell>
          <cell r="R1792">
            <v>39730.668400000002</v>
          </cell>
          <cell r="S1792">
            <v>46981.962823529415</v>
          </cell>
          <cell r="T1792">
            <v>94000</v>
          </cell>
          <cell r="U1792" t="e">
            <v>#N/A</v>
          </cell>
          <cell r="V1792" t="e">
            <v>#N/A</v>
          </cell>
          <cell r="W1792" t="e">
            <v>#N/A</v>
          </cell>
          <cell r="X1792">
            <v>95000</v>
          </cell>
        </row>
        <row r="1793">
          <cell r="B1793" t="str">
            <v>9S340709</v>
          </cell>
          <cell r="C1793" t="str">
            <v>完売</v>
          </cell>
          <cell r="D1793"/>
          <cell r="E1793">
            <v>0</v>
          </cell>
          <cell r="F1793" t="str">
            <v>ボンヌ・マール</v>
          </cell>
          <cell r="G1793">
            <v>2009</v>
          </cell>
          <cell r="H1793" t="str">
            <v>赤</v>
          </cell>
          <cell r="I1793" t="str">
            <v>ジョルジュ・ルーミエ</v>
          </cell>
          <cell r="J1793" t="str">
            <v>コート・ド・ニュイ 特級</v>
          </cell>
          <cell r="K1793">
            <v>750</v>
          </cell>
          <cell r="L1793" t="str">
            <v>95-97点</v>
          </cell>
          <cell r="M1793">
            <v>990</v>
          </cell>
          <cell r="N1793">
            <v>132</v>
          </cell>
          <cell r="O1793">
            <v>350</v>
          </cell>
          <cell r="P1793">
            <v>131554.12</v>
          </cell>
          <cell r="Q1793">
            <v>93.75</v>
          </cell>
          <cell r="R1793">
            <v>131797.87</v>
          </cell>
          <cell r="S1793">
            <v>155296.31764705881</v>
          </cell>
          <cell r="T1793">
            <v>310600</v>
          </cell>
          <cell r="U1793">
            <v>99400</v>
          </cell>
          <cell r="V1793">
            <v>117141.17647058824</v>
          </cell>
          <cell r="W1793">
            <v>234300</v>
          </cell>
          <cell r="X1793">
            <v>292400</v>
          </cell>
        </row>
        <row r="1794">
          <cell r="B1794" t="str">
            <v>9S340311</v>
          </cell>
          <cell r="C1794" t="str">
            <v>完売</v>
          </cell>
          <cell r="D1794"/>
          <cell r="E1794">
            <v>0</v>
          </cell>
          <cell r="F1794" t="str">
            <v>モレ・サン・ドニ･クロ・ド・ラ・ブシエール</v>
          </cell>
          <cell r="G1794">
            <v>2011</v>
          </cell>
          <cell r="H1794" t="str">
            <v>赤</v>
          </cell>
          <cell r="I1794" t="str">
            <v>ジョルジュ・ルーミエ</v>
          </cell>
          <cell r="J1794" t="str">
            <v>コート・ド・ニュイ 1級</v>
          </cell>
          <cell r="K1794">
            <v>750</v>
          </cell>
          <cell r="L1794"/>
          <cell r="M1794">
            <v>95</v>
          </cell>
          <cell r="N1794">
            <v>132</v>
          </cell>
          <cell r="O1794">
            <v>350</v>
          </cell>
          <cell r="P1794">
            <v>12941.56</v>
          </cell>
          <cell r="Q1794">
            <v>93.75</v>
          </cell>
          <cell r="R1794">
            <v>13185.31</v>
          </cell>
          <cell r="S1794">
            <v>15752.129411764705</v>
          </cell>
          <cell r="T1794">
            <v>31500</v>
          </cell>
          <cell r="U1794">
            <v>11329</v>
          </cell>
          <cell r="V1794">
            <v>13528.235294117647</v>
          </cell>
          <cell r="W1794">
            <v>27100</v>
          </cell>
          <cell r="X1794">
            <v>27000</v>
          </cell>
        </row>
        <row r="1795">
          <cell r="B1795" t="str">
            <v>9S175009</v>
          </cell>
          <cell r="C1795" t="str">
            <v>完売</v>
          </cell>
          <cell r="D1795"/>
          <cell r="E1795">
            <v>0</v>
          </cell>
          <cell r="F1795" t="str">
            <v>ブルゴーニュ・ルージュ</v>
          </cell>
          <cell r="G1795">
            <v>2009</v>
          </cell>
          <cell r="H1795" t="str">
            <v>赤</v>
          </cell>
          <cell r="I1795" t="str">
            <v>シルヴァン・カティアール</v>
          </cell>
          <cell r="J1795" t="str">
            <v>AOC ブルゴーニュ</v>
          </cell>
          <cell r="K1795">
            <v>750</v>
          </cell>
          <cell r="L1795"/>
          <cell r="M1795">
            <v>38</v>
          </cell>
          <cell r="N1795">
            <v>132</v>
          </cell>
          <cell r="O1795">
            <v>350</v>
          </cell>
          <cell r="P1795">
            <v>5387.4639999999999</v>
          </cell>
          <cell r="Q1795">
            <v>93.75</v>
          </cell>
          <cell r="R1795">
            <v>5631.2139999999999</v>
          </cell>
          <cell r="S1795">
            <v>6864.9576470588236</v>
          </cell>
          <cell r="T1795">
            <v>13700</v>
          </cell>
          <cell r="U1795">
            <v>5999</v>
          </cell>
          <cell r="V1795">
            <v>7257.6470588235297</v>
          </cell>
          <cell r="W1795">
            <v>14500</v>
          </cell>
          <cell r="X1795">
            <v>14100</v>
          </cell>
        </row>
        <row r="1796">
          <cell r="B1796" t="str">
            <v>9S955104</v>
          </cell>
          <cell r="C1796" t="str">
            <v>完売</v>
          </cell>
          <cell r="D1796"/>
          <cell r="E1796">
            <v>0</v>
          </cell>
          <cell r="F1796" t="str">
            <v>クロ・サン・ドニ</v>
          </cell>
          <cell r="G1796">
            <v>2004</v>
          </cell>
          <cell r="H1796" t="str">
            <v>赤</v>
          </cell>
          <cell r="I1796" t="str">
            <v>ステファン・マニャン</v>
          </cell>
          <cell r="J1796" t="str">
            <v>コート・ド・ニュイ 特級</v>
          </cell>
          <cell r="K1796">
            <v>750</v>
          </cell>
          <cell r="L1796"/>
          <cell r="M1796">
            <v>42.1</v>
          </cell>
          <cell r="N1796">
            <v>132</v>
          </cell>
          <cell r="O1796">
            <v>350</v>
          </cell>
          <cell r="P1796">
            <v>5930.8288000000002</v>
          </cell>
          <cell r="Q1796">
            <v>93.75</v>
          </cell>
          <cell r="R1796">
            <v>6174.5788000000002</v>
          </cell>
          <cell r="S1796">
            <v>7504.210352941177</v>
          </cell>
          <cell r="T1796">
            <v>15000</v>
          </cell>
          <cell r="U1796">
            <v>6503</v>
          </cell>
          <cell r="V1796">
            <v>7850.588235294118</v>
          </cell>
          <cell r="W1796">
            <v>15700</v>
          </cell>
          <cell r="X1796">
            <v>16700</v>
          </cell>
        </row>
        <row r="1797">
          <cell r="B1797" t="str">
            <v>9S955301</v>
          </cell>
          <cell r="C1797" t="str">
            <v>完売</v>
          </cell>
          <cell r="D1797"/>
          <cell r="E1797">
            <v>0</v>
          </cell>
          <cell r="F1797" t="str">
            <v>シャルム・シャンベルタン</v>
          </cell>
          <cell r="G1797">
            <v>2001</v>
          </cell>
          <cell r="H1797" t="str">
            <v>赤</v>
          </cell>
          <cell r="I1797" t="str">
            <v>ステファン・マニャン</v>
          </cell>
          <cell r="J1797" t="str">
            <v>コート・ド・ニュイ 特級</v>
          </cell>
          <cell r="K1797">
            <v>750</v>
          </cell>
          <cell r="L1797"/>
          <cell r="M1797">
            <v>38.6</v>
          </cell>
          <cell r="N1797">
            <v>132</v>
          </cell>
          <cell r="O1797">
            <v>350</v>
          </cell>
          <cell r="P1797">
            <v>5466.9808000000003</v>
          </cell>
          <cell r="Q1797">
            <v>93.75</v>
          </cell>
          <cell r="R1797">
            <v>5710.7308000000003</v>
          </cell>
          <cell r="S1797">
            <v>6958.506823529412</v>
          </cell>
          <cell r="T1797">
            <v>13900</v>
          </cell>
          <cell r="U1797">
            <v>5572.5</v>
          </cell>
          <cell r="V1797">
            <v>6755.8823529411766</v>
          </cell>
          <cell r="W1797">
            <v>13500</v>
          </cell>
          <cell r="X1797">
            <v>15200</v>
          </cell>
        </row>
        <row r="1798">
          <cell r="B1798" t="str">
            <v>9S955001</v>
          </cell>
          <cell r="C1798" t="str">
            <v>完売</v>
          </cell>
          <cell r="D1798"/>
          <cell r="E1798">
            <v>0</v>
          </cell>
          <cell r="F1798" t="str">
            <v>シャンボール・ミュジニ</v>
          </cell>
          <cell r="G1798">
            <v>2001</v>
          </cell>
          <cell r="H1798" t="str">
            <v>赤</v>
          </cell>
          <cell r="I1798" t="str">
            <v>ステファン・マニャン</v>
          </cell>
          <cell r="J1798" t="str">
            <v>コート・ド・ニュイ</v>
          </cell>
          <cell r="K1798">
            <v>750</v>
          </cell>
          <cell r="L1798"/>
          <cell r="M1798">
            <v>19.3</v>
          </cell>
          <cell r="N1798">
            <v>132</v>
          </cell>
          <cell r="O1798">
            <v>350</v>
          </cell>
          <cell r="P1798">
            <v>2909.1904</v>
          </cell>
          <cell r="Q1798">
            <v>93.75</v>
          </cell>
          <cell r="R1798">
            <v>3152.9404</v>
          </cell>
          <cell r="S1798">
            <v>3949.3416470588236</v>
          </cell>
          <cell r="T1798">
            <v>7900</v>
          </cell>
          <cell r="U1798">
            <v>2994.58</v>
          </cell>
          <cell r="V1798">
            <v>3723.035294117647</v>
          </cell>
          <cell r="W1798">
            <v>7400</v>
          </cell>
          <cell r="X1798">
            <v>7900</v>
          </cell>
        </row>
        <row r="1799">
          <cell r="B1799" t="str">
            <v>9S955201</v>
          </cell>
          <cell r="C1799" t="str">
            <v>完売</v>
          </cell>
          <cell r="D1799"/>
          <cell r="E1799">
            <v>0</v>
          </cell>
          <cell r="F1799" t="str">
            <v>シャンボール・ミュジニー･レ・サンティエ</v>
          </cell>
          <cell r="G1799">
            <v>2001</v>
          </cell>
          <cell r="H1799" t="str">
            <v>赤</v>
          </cell>
          <cell r="I1799" t="str">
            <v>ステファン・マニャン</v>
          </cell>
          <cell r="J1799" t="str">
            <v>コート・ド・ニュイ 1級</v>
          </cell>
          <cell r="K1799">
            <v>750</v>
          </cell>
          <cell r="L1799"/>
          <cell r="M1799">
            <v>31.3</v>
          </cell>
          <cell r="N1799">
            <v>132</v>
          </cell>
          <cell r="O1799">
            <v>350</v>
          </cell>
          <cell r="P1799">
            <v>4499.5264000000006</v>
          </cell>
          <cell r="Q1799">
            <v>93.75</v>
          </cell>
          <cell r="R1799">
            <v>4743.2764000000006</v>
          </cell>
          <cell r="S1799">
            <v>5820.3251764705892</v>
          </cell>
          <cell r="T1799">
            <v>11600</v>
          </cell>
          <cell r="U1799">
            <v>4230</v>
          </cell>
          <cell r="V1799">
            <v>5176.4705882352946</v>
          </cell>
          <cell r="W1799">
            <v>10400</v>
          </cell>
          <cell r="X1799">
            <v>10700</v>
          </cell>
        </row>
        <row r="1800">
          <cell r="B1800" t="str">
            <v>9S955509</v>
          </cell>
          <cell r="C1800" t="str">
            <v>完売</v>
          </cell>
          <cell r="D1800"/>
          <cell r="E1800">
            <v>0</v>
          </cell>
          <cell r="F1800" t="str">
            <v>モレ・サン・ドニ</v>
          </cell>
          <cell r="G1800">
            <v>2009</v>
          </cell>
          <cell r="H1800" t="str">
            <v>赤</v>
          </cell>
          <cell r="I1800" t="str">
            <v>ステファン・マニャン</v>
          </cell>
          <cell r="J1800" t="str">
            <v>コート・ド・ニュイ</v>
          </cell>
          <cell r="K1800">
            <v>750</v>
          </cell>
          <cell r="L1800"/>
          <cell r="M1800">
            <v>22.09</v>
          </cell>
          <cell r="N1800">
            <v>132</v>
          </cell>
          <cell r="O1800">
            <v>350</v>
          </cell>
          <cell r="P1800">
            <v>3278.9435200000003</v>
          </cell>
          <cell r="Q1800">
            <v>93.75</v>
          </cell>
          <cell r="R1800">
            <v>3522.6935200000003</v>
          </cell>
          <cell r="S1800">
            <v>4384.3453176470593</v>
          </cell>
          <cell r="T1800">
            <v>8800</v>
          </cell>
          <cell r="U1800">
            <v>3529</v>
          </cell>
          <cell r="V1800">
            <v>4351.7647058823532</v>
          </cell>
          <cell r="W1800">
            <v>8700</v>
          </cell>
          <cell r="X1800">
            <v>8100</v>
          </cell>
        </row>
        <row r="1801">
          <cell r="B1801" t="str">
            <v>9S955498</v>
          </cell>
          <cell r="C1801" t="str">
            <v>完売</v>
          </cell>
          <cell r="D1801"/>
          <cell r="E1801">
            <v>0</v>
          </cell>
          <cell r="F1801" t="str">
            <v xml:space="preserve">モレ・サン・ドニ レ・ファコニエール </v>
          </cell>
          <cell r="G1801">
            <v>1998</v>
          </cell>
          <cell r="H1801" t="str">
            <v>赤</v>
          </cell>
          <cell r="I1801" t="str">
            <v>ステファン・マニャン</v>
          </cell>
          <cell r="J1801" t="str">
            <v>コート・ド・ニュイ 1級</v>
          </cell>
          <cell r="K1801">
            <v>750</v>
          </cell>
          <cell r="L1801"/>
          <cell r="M1801">
            <v>32</v>
          </cell>
          <cell r="N1801">
            <v>132</v>
          </cell>
          <cell r="O1801">
            <v>350</v>
          </cell>
          <cell r="P1801">
            <v>4592.2960000000003</v>
          </cell>
          <cell r="Q1801">
            <v>93.75</v>
          </cell>
          <cell r="R1801">
            <v>4836.0460000000003</v>
          </cell>
          <cell r="S1801">
            <v>5929.4658823529417</v>
          </cell>
          <cell r="T1801">
            <v>11900</v>
          </cell>
          <cell r="U1801">
            <v>4661.6000000000004</v>
          </cell>
          <cell r="V1801">
            <v>5684.2352941176478</v>
          </cell>
          <cell r="W1801">
            <v>11400</v>
          </cell>
          <cell r="X1801">
            <v>12000</v>
          </cell>
        </row>
        <row r="1802">
          <cell r="B1802" t="str">
            <v>9S208014</v>
          </cell>
          <cell r="C1802" t="str">
            <v>完売</v>
          </cell>
          <cell r="D1802"/>
          <cell r="E1802">
            <v>0</v>
          </cell>
          <cell r="F1802" t="str">
            <v>クロ・ド・ラ・ロッシュ</v>
          </cell>
          <cell r="G1802" t="str">
            <v>2014</v>
          </cell>
          <cell r="H1802" t="str">
            <v>赤</v>
          </cell>
          <cell r="I1802" t="str">
            <v>ダヴィド・デュバン</v>
          </cell>
          <cell r="J1802" t="str">
            <v>コート・ド・ニュイ 特級</v>
          </cell>
          <cell r="K1802">
            <v>750</v>
          </cell>
          <cell r="L1802"/>
          <cell r="M1802">
            <v>112.15</v>
          </cell>
          <cell r="N1802">
            <v>132</v>
          </cell>
          <cell r="O1802">
            <v>350</v>
          </cell>
          <cell r="P1802">
            <v>15214.415200000001</v>
          </cell>
          <cell r="Q1802">
            <v>93.75</v>
          </cell>
          <cell r="R1802">
            <v>15458.165200000001</v>
          </cell>
          <cell r="S1802">
            <v>18426.076705882355</v>
          </cell>
          <cell r="T1802">
            <v>36900</v>
          </cell>
          <cell r="U1802">
            <v>13444.2</v>
          </cell>
          <cell r="V1802">
            <v>16016.705882352942</v>
          </cell>
          <cell r="W1802">
            <v>32000</v>
          </cell>
          <cell r="X1802">
            <v>33900</v>
          </cell>
        </row>
        <row r="1803">
          <cell r="B1803" t="str">
            <v>9S375203</v>
          </cell>
          <cell r="C1803" t="str">
            <v>完売</v>
          </cell>
          <cell r="D1803"/>
          <cell r="E1803">
            <v>0</v>
          </cell>
          <cell r="F1803" t="str">
            <v>シャブリ・ウ゛ァイヨン</v>
          </cell>
          <cell r="G1803">
            <v>2003</v>
          </cell>
          <cell r="H1803" t="str">
            <v>白</v>
          </cell>
          <cell r="I1803" t="str">
            <v>ダニエル・エティエンヌ・ドゥフェ</v>
          </cell>
          <cell r="J1803" t="str">
            <v>シャブリ 1級</v>
          </cell>
          <cell r="K1803">
            <v>750</v>
          </cell>
          <cell r="L1803"/>
          <cell r="M1803">
            <v>19.5</v>
          </cell>
          <cell r="N1803">
            <v>132</v>
          </cell>
          <cell r="O1803">
            <v>350</v>
          </cell>
          <cell r="P1803">
            <v>2935.6959999999999</v>
          </cell>
          <cell r="Q1803">
            <v>93.75</v>
          </cell>
          <cell r="R1803">
            <v>3179.4459999999999</v>
          </cell>
          <cell r="S1803">
            <v>3980.5247058823529</v>
          </cell>
          <cell r="T1803">
            <v>8000</v>
          </cell>
          <cell r="U1803">
            <v>3105.83</v>
          </cell>
          <cell r="V1803">
            <v>3853.9176470588236</v>
          </cell>
          <cell r="W1803">
            <v>7700</v>
          </cell>
          <cell r="X1803">
            <v>7400</v>
          </cell>
        </row>
        <row r="1804">
          <cell r="B1804" t="str">
            <v>9S375003</v>
          </cell>
          <cell r="C1804" t="str">
            <v>完売</v>
          </cell>
          <cell r="D1804"/>
          <cell r="E1804">
            <v>0</v>
          </cell>
          <cell r="F1804" t="str">
            <v>シャブリ・コート・ド・ルシェ</v>
          </cell>
          <cell r="G1804">
            <v>2003</v>
          </cell>
          <cell r="H1804" t="str">
            <v>白</v>
          </cell>
          <cell r="I1804" t="str">
            <v>ダニエル・エティエンヌ・ドゥフェ</v>
          </cell>
          <cell r="J1804" t="str">
            <v>シャブリ 1級</v>
          </cell>
          <cell r="K1804">
            <v>750</v>
          </cell>
          <cell r="L1804"/>
          <cell r="M1804">
            <v>19.5</v>
          </cell>
          <cell r="N1804">
            <v>132</v>
          </cell>
          <cell r="O1804">
            <v>350</v>
          </cell>
          <cell r="P1804">
            <v>2935.6959999999999</v>
          </cell>
          <cell r="Q1804">
            <v>93.75</v>
          </cell>
          <cell r="R1804">
            <v>3179.4459999999999</v>
          </cell>
          <cell r="S1804">
            <v>3980.5247058823529</v>
          </cell>
          <cell r="T1804">
            <v>8000</v>
          </cell>
          <cell r="U1804">
            <v>3105.75</v>
          </cell>
          <cell r="V1804">
            <v>3853.8235294117649</v>
          </cell>
          <cell r="W1804">
            <v>7700</v>
          </cell>
          <cell r="X1804">
            <v>7400</v>
          </cell>
        </row>
        <row r="1805">
          <cell r="B1805" t="str">
            <v>9S375103</v>
          </cell>
          <cell r="C1805" t="str">
            <v>完売</v>
          </cell>
          <cell r="D1805"/>
          <cell r="E1805">
            <v>0</v>
          </cell>
          <cell r="F1805" t="str">
            <v>シャブリ・レ・リス</v>
          </cell>
          <cell r="G1805">
            <v>2003</v>
          </cell>
          <cell r="H1805" t="str">
            <v>白</v>
          </cell>
          <cell r="I1805" t="str">
            <v>ダニエル・エティエンヌ・ドゥフェ</v>
          </cell>
          <cell r="J1805" t="str">
            <v>シャブリ 1級</v>
          </cell>
          <cell r="K1805">
            <v>750</v>
          </cell>
          <cell r="L1805"/>
          <cell r="M1805">
            <v>19.5</v>
          </cell>
          <cell r="N1805">
            <v>132</v>
          </cell>
          <cell r="O1805">
            <v>350</v>
          </cell>
          <cell r="P1805">
            <v>2935.6959999999999</v>
          </cell>
          <cell r="Q1805">
            <v>93.75</v>
          </cell>
          <cell r="R1805">
            <v>3179.4459999999999</v>
          </cell>
          <cell r="S1805">
            <v>3980.5247058823529</v>
          </cell>
          <cell r="T1805">
            <v>8000</v>
          </cell>
          <cell r="U1805">
            <v>3105.8</v>
          </cell>
          <cell r="V1805">
            <v>3853.8823529411766</v>
          </cell>
          <cell r="W1805">
            <v>7700</v>
          </cell>
          <cell r="X1805">
            <v>7400</v>
          </cell>
        </row>
        <row r="1806">
          <cell r="B1806" t="str">
            <v>9S525091</v>
          </cell>
          <cell r="C1806" t="str">
            <v>完売</v>
          </cell>
          <cell r="D1806"/>
          <cell r="E1806">
            <v>0</v>
          </cell>
          <cell r="F1806" t="str">
            <v>エシェゾー</v>
          </cell>
          <cell r="G1806" t="str">
            <v>1991</v>
          </cell>
          <cell r="H1806" t="str">
            <v>赤</v>
          </cell>
          <cell r="I1806" t="str">
            <v>デ・ペルドリ</v>
          </cell>
          <cell r="J1806" t="str">
            <v>コート・ド・ニュイ 特級</v>
          </cell>
          <cell r="K1806">
            <v>750</v>
          </cell>
          <cell r="L1806"/>
          <cell r="M1806">
            <v>116.82</v>
          </cell>
          <cell r="N1806">
            <v>132</v>
          </cell>
          <cell r="O1806">
            <v>350</v>
          </cell>
          <cell r="P1806">
            <v>15833.320959999999</v>
          </cell>
          <cell r="Q1806">
            <v>93.75</v>
          </cell>
          <cell r="R1806">
            <v>16077.070959999999</v>
          </cell>
          <cell r="S1806">
            <v>19154.201129411766</v>
          </cell>
          <cell r="T1806">
            <v>38300</v>
          </cell>
          <cell r="U1806">
            <v>13970.66</v>
          </cell>
          <cell r="V1806">
            <v>16636.070588235296</v>
          </cell>
          <cell r="W1806">
            <v>33300</v>
          </cell>
          <cell r="X1806">
            <v>35200</v>
          </cell>
        </row>
        <row r="1807">
          <cell r="B1807" t="str">
            <v>9S525106</v>
          </cell>
          <cell r="C1807" t="str">
            <v>完売</v>
          </cell>
          <cell r="D1807"/>
          <cell r="E1807">
            <v>0</v>
          </cell>
          <cell r="F1807" t="str">
            <v>ニュイ・サン・ジョルジュ・オー・ペルドリ・キュヴェ・レ・ユイット・ウーヴレ</v>
          </cell>
          <cell r="G1807" t="str">
            <v>2006</v>
          </cell>
          <cell r="H1807" t="str">
            <v>赤</v>
          </cell>
          <cell r="I1807" t="str">
            <v>デ・ペルドリ</v>
          </cell>
          <cell r="J1807" t="str">
            <v>コート・ド・ニュイ 1級</v>
          </cell>
          <cell r="K1807">
            <v>750</v>
          </cell>
          <cell r="L1807"/>
          <cell r="M1807">
            <v>79.44</v>
          </cell>
          <cell r="N1807">
            <v>132</v>
          </cell>
          <cell r="O1807">
            <v>350</v>
          </cell>
          <cell r="P1807">
            <v>10879.42432</v>
          </cell>
          <cell r="Q1807">
            <v>93.75</v>
          </cell>
          <cell r="R1807">
            <v>11123.17432</v>
          </cell>
          <cell r="S1807">
            <v>13326.087435294117</v>
          </cell>
          <cell r="T1807">
            <v>26700</v>
          </cell>
          <cell r="U1807">
            <v>9755</v>
          </cell>
          <cell r="V1807">
            <v>11676.470588235294</v>
          </cell>
          <cell r="W1807">
            <v>23400</v>
          </cell>
          <cell r="X1807">
            <v>24400</v>
          </cell>
        </row>
        <row r="1808">
          <cell r="B1808" t="str">
            <v>9S350315</v>
          </cell>
          <cell r="C1808" t="str">
            <v>完売</v>
          </cell>
          <cell r="D1808"/>
          <cell r="E1808">
            <v>0</v>
          </cell>
          <cell r="F1808" t="str">
            <v>クレマン・ド・ブルゴーニュ・ブリュット</v>
          </cell>
          <cell r="G1808">
            <v>2015</v>
          </cell>
          <cell r="H1808" t="str">
            <v>泡白</v>
          </cell>
          <cell r="I1808" t="str">
            <v>ティベール</v>
          </cell>
          <cell r="J1808" t="str">
            <v>マコネー</v>
          </cell>
          <cell r="K1808">
            <v>750</v>
          </cell>
          <cell r="L1808" t="str">
            <v>メトード・トラディショネル</v>
          </cell>
          <cell r="M1808">
            <v>7.05</v>
          </cell>
          <cell r="N1808">
            <v>132</v>
          </cell>
          <cell r="O1808">
            <v>350</v>
          </cell>
          <cell r="P1808">
            <v>1285.7223999999999</v>
          </cell>
          <cell r="Q1808">
            <v>93.75</v>
          </cell>
          <cell r="R1808">
            <v>1529.4723999999999</v>
          </cell>
          <cell r="S1808">
            <v>2039.3792941176471</v>
          </cell>
          <cell r="T1808">
            <v>4100</v>
          </cell>
          <cell r="U1808">
            <v>1306.17</v>
          </cell>
          <cell r="V1808">
            <v>1736.6705882352942</v>
          </cell>
          <cell r="W1808">
            <v>3500</v>
          </cell>
          <cell r="X1808">
            <v>3300</v>
          </cell>
        </row>
        <row r="1809">
          <cell r="B1809" t="str">
            <v>9S350316</v>
          </cell>
          <cell r="C1809" t="str">
            <v>完売</v>
          </cell>
          <cell r="D1809"/>
          <cell r="E1809">
            <v>0</v>
          </cell>
          <cell r="F1809" t="str">
            <v>クレマン・ド・ブルゴーニュ・ブリュット</v>
          </cell>
          <cell r="G1809">
            <v>2016</v>
          </cell>
          <cell r="H1809" t="str">
            <v>泡白</v>
          </cell>
          <cell r="I1809" t="str">
            <v>ティベール</v>
          </cell>
          <cell r="J1809" t="str">
            <v>マコネー</v>
          </cell>
          <cell r="K1809">
            <v>750</v>
          </cell>
          <cell r="L1809" t="str">
            <v>メトード・トラディショネル</v>
          </cell>
          <cell r="M1809">
            <v>7.5</v>
          </cell>
          <cell r="N1809">
            <v>132</v>
          </cell>
          <cell r="O1809">
            <v>350</v>
          </cell>
          <cell r="P1809">
            <v>1345.36</v>
          </cell>
          <cell r="Q1809">
            <v>93.75</v>
          </cell>
          <cell r="R1809">
            <v>1589.11</v>
          </cell>
          <cell r="S1809">
            <v>2109.5411764705882</v>
          </cell>
          <cell r="T1809">
            <v>4200</v>
          </cell>
          <cell r="U1809">
            <v>1253.32</v>
          </cell>
          <cell r="V1809">
            <v>1674.4941176470588</v>
          </cell>
          <cell r="W1809">
            <v>3300</v>
          </cell>
          <cell r="X1809">
            <v>3300</v>
          </cell>
        </row>
        <row r="1810">
          <cell r="B1810" t="str">
            <v>9S350317</v>
          </cell>
          <cell r="C1810" t="str">
            <v>完売</v>
          </cell>
          <cell r="D1810"/>
          <cell r="E1810">
            <v>0</v>
          </cell>
          <cell r="F1810" t="str">
            <v>クレマン・ド・ブルゴーニュ・ブリュット</v>
          </cell>
          <cell r="G1810">
            <v>2017</v>
          </cell>
          <cell r="H1810" t="str">
            <v>泡白</v>
          </cell>
          <cell r="I1810" t="str">
            <v>ティベール</v>
          </cell>
          <cell r="J1810" t="str">
            <v>マコネー</v>
          </cell>
          <cell r="K1810">
            <v>750</v>
          </cell>
          <cell r="L1810" t="str">
            <v>メトード・トラディショネル</v>
          </cell>
          <cell r="M1810">
            <v>7.75</v>
          </cell>
          <cell r="N1810">
            <v>132</v>
          </cell>
          <cell r="O1810">
            <v>350</v>
          </cell>
          <cell r="P1810">
            <v>1378.492</v>
          </cell>
          <cell r="Q1810">
            <v>93.75</v>
          </cell>
          <cell r="R1810">
            <v>1622.242</v>
          </cell>
          <cell r="S1810">
            <v>2148.52</v>
          </cell>
          <cell r="T1810">
            <v>4300</v>
          </cell>
          <cell r="U1810">
            <v>1304.98</v>
          </cell>
          <cell r="V1810">
            <v>1735.2705882352941</v>
          </cell>
          <cell r="W1810">
            <v>3500</v>
          </cell>
          <cell r="X1810">
            <v>3400</v>
          </cell>
        </row>
        <row r="1811">
          <cell r="B1811" t="str">
            <v>9S3507XX</v>
          </cell>
          <cell r="C1811" t="str">
            <v>完売</v>
          </cell>
          <cell r="D1811"/>
          <cell r="E1811">
            <v>0</v>
          </cell>
          <cell r="F1811" t="str">
            <v>ペティヤン・ガメイ・ロゼ</v>
          </cell>
          <cell r="G1811" t="str">
            <v>NV</v>
          </cell>
          <cell r="H1811" t="str">
            <v>泡ロゼ</v>
          </cell>
          <cell r="I1811" t="str">
            <v>ティベール</v>
          </cell>
          <cell r="J1811" t="str">
            <v>マコネー</v>
          </cell>
          <cell r="K1811">
            <v>750</v>
          </cell>
          <cell r="L1811" t="str">
            <v>フレッシュ＆フルーティ</v>
          </cell>
          <cell r="M1811">
            <v>7.05</v>
          </cell>
          <cell r="N1811">
            <v>132</v>
          </cell>
          <cell r="O1811">
            <v>350</v>
          </cell>
          <cell r="P1811">
            <v>1285.7223999999999</v>
          </cell>
          <cell r="Q1811">
            <v>93.75</v>
          </cell>
          <cell r="R1811">
            <v>1529.4723999999999</v>
          </cell>
          <cell r="S1811">
            <v>2039.3792941176471</v>
          </cell>
          <cell r="T1811">
            <v>4100</v>
          </cell>
          <cell r="U1811">
            <v>1204.4000000000001</v>
          </cell>
          <cell r="V1811">
            <v>1616.9411764705883</v>
          </cell>
          <cell r="W1811">
            <v>3200</v>
          </cell>
          <cell r="X1811">
            <v>3300</v>
          </cell>
        </row>
        <row r="1812">
          <cell r="B1812" t="str">
            <v>9S350415</v>
          </cell>
          <cell r="C1812" t="str">
            <v>完売</v>
          </cell>
          <cell r="D1812"/>
          <cell r="E1812">
            <v>0</v>
          </cell>
          <cell r="F1812" t="str">
            <v>サン・ヴェラン･シャン・ロン</v>
          </cell>
          <cell r="G1812">
            <v>2015</v>
          </cell>
          <cell r="H1812" t="str">
            <v>白</v>
          </cell>
          <cell r="I1812" t="str">
            <v>ティベール</v>
          </cell>
          <cell r="J1812" t="str">
            <v>マコネー</v>
          </cell>
          <cell r="K1812">
            <v>750</v>
          </cell>
          <cell r="L1812"/>
          <cell r="M1812">
            <v>12.1</v>
          </cell>
          <cell r="N1812">
            <v>132</v>
          </cell>
          <cell r="O1812">
            <v>350</v>
          </cell>
          <cell r="P1812">
            <v>1954.9888000000001</v>
          </cell>
          <cell r="Q1812">
            <v>93.75</v>
          </cell>
          <cell r="R1812">
            <v>2198.7388000000001</v>
          </cell>
          <cell r="S1812">
            <v>2826.7515294117647</v>
          </cell>
          <cell r="T1812">
            <v>5700</v>
          </cell>
          <cell r="U1812">
            <v>1894.67</v>
          </cell>
          <cell r="V1812">
            <v>2429.0235294117647</v>
          </cell>
          <cell r="W1812">
            <v>4900</v>
          </cell>
          <cell r="X1812">
            <v>4700</v>
          </cell>
        </row>
        <row r="1813">
          <cell r="B1813" t="str">
            <v>9S350515</v>
          </cell>
          <cell r="C1813" t="str">
            <v>完売</v>
          </cell>
          <cell r="D1813"/>
          <cell r="E1813">
            <v>0</v>
          </cell>
          <cell r="F1813" t="str">
            <v>プイイ・ヴァンゼル･レ・ロンジェ</v>
          </cell>
          <cell r="G1813">
            <v>2015</v>
          </cell>
          <cell r="H1813" t="str">
            <v>白</v>
          </cell>
          <cell r="I1813" t="str">
            <v>ティベール</v>
          </cell>
          <cell r="J1813" t="str">
            <v>マコネー</v>
          </cell>
          <cell r="K1813">
            <v>750</v>
          </cell>
          <cell r="L1813"/>
          <cell r="M1813">
            <v>12.93</v>
          </cell>
          <cell r="N1813">
            <v>132</v>
          </cell>
          <cell r="O1813">
            <v>350</v>
          </cell>
          <cell r="P1813">
            <v>2064.9870400000004</v>
          </cell>
          <cell r="Q1813">
            <v>93.75</v>
          </cell>
          <cell r="R1813">
            <v>2308.7370400000004</v>
          </cell>
          <cell r="S1813">
            <v>2956.1612235294124</v>
          </cell>
          <cell r="T1813">
            <v>5900</v>
          </cell>
          <cell r="U1813">
            <v>2097.5100000000002</v>
          </cell>
          <cell r="V1813">
            <v>2667.6588235294121</v>
          </cell>
          <cell r="W1813">
            <v>5300</v>
          </cell>
          <cell r="X1813">
            <v>5000</v>
          </cell>
        </row>
        <row r="1814">
          <cell r="B1814" t="str">
            <v>9S350214</v>
          </cell>
          <cell r="C1814" t="str">
            <v>完売</v>
          </cell>
          <cell r="D1814"/>
          <cell r="E1814">
            <v>8</v>
          </cell>
          <cell r="F1814" t="str">
            <v>プイイ・フュイッセ・ヴィーニュ・ドラ・コート</v>
          </cell>
          <cell r="G1814">
            <v>2014</v>
          </cell>
          <cell r="H1814" t="str">
            <v>白</v>
          </cell>
          <cell r="I1814" t="str">
            <v>ティベール</v>
          </cell>
          <cell r="J1814" t="str">
            <v>マコネー</v>
          </cell>
          <cell r="K1814">
            <v>750</v>
          </cell>
          <cell r="L1814"/>
          <cell r="M1814">
            <v>15.2</v>
          </cell>
          <cell r="N1814">
            <v>132</v>
          </cell>
          <cell r="O1814">
            <v>350</v>
          </cell>
          <cell r="P1814">
            <v>2365.8255999999997</v>
          </cell>
          <cell r="Q1814">
            <v>93.75</v>
          </cell>
          <cell r="R1814">
            <v>2609.5755999999997</v>
          </cell>
          <cell r="S1814">
            <v>3310.0889411764701</v>
          </cell>
          <cell r="T1814">
            <v>6600</v>
          </cell>
          <cell r="U1814">
            <v>2196</v>
          </cell>
          <cell r="V1814">
            <v>2783.5294117647059</v>
          </cell>
          <cell r="W1814">
            <v>5600</v>
          </cell>
          <cell r="X1814">
            <v>5700</v>
          </cell>
        </row>
        <row r="1815">
          <cell r="B1815" t="str">
            <v>9S350215</v>
          </cell>
          <cell r="C1815" t="str">
            <v>完売</v>
          </cell>
          <cell r="D1815"/>
          <cell r="E1815">
            <v>0</v>
          </cell>
          <cell r="F1815" t="str">
            <v>プイイ・フュイッセ・ヴィーニュ・ドラ・コート</v>
          </cell>
          <cell r="G1815">
            <v>2015</v>
          </cell>
          <cell r="H1815" t="str">
            <v>白</v>
          </cell>
          <cell r="I1815" t="str">
            <v>ティベール</v>
          </cell>
          <cell r="J1815" t="str">
            <v>マコネー</v>
          </cell>
          <cell r="K1815">
            <v>750</v>
          </cell>
          <cell r="L1815"/>
          <cell r="M1815">
            <v>15.2</v>
          </cell>
          <cell r="N1815">
            <v>132</v>
          </cell>
          <cell r="O1815">
            <v>350</v>
          </cell>
          <cell r="P1815">
            <v>2365.8255999999997</v>
          </cell>
          <cell r="Q1815">
            <v>93.75</v>
          </cell>
          <cell r="R1815">
            <v>2609.5755999999997</v>
          </cell>
          <cell r="S1815">
            <v>3310.0889411764701</v>
          </cell>
          <cell r="T1815">
            <v>6600</v>
          </cell>
          <cell r="U1815">
            <v>2242.9499999999998</v>
          </cell>
          <cell r="V1815">
            <v>2838.7647058823527</v>
          </cell>
          <cell r="W1815">
            <v>5700</v>
          </cell>
          <cell r="X1815">
            <v>5400</v>
          </cell>
        </row>
        <row r="1816">
          <cell r="B1816" t="str">
            <v>9S350115</v>
          </cell>
          <cell r="C1816" t="str">
            <v>完売</v>
          </cell>
          <cell r="D1816"/>
          <cell r="E1816">
            <v>0</v>
          </cell>
          <cell r="F1816" t="str">
            <v>プイイ・フュイッセ・ウ゛ィエユ・ウ゛ィーニュ</v>
          </cell>
          <cell r="G1816">
            <v>2015</v>
          </cell>
          <cell r="H1816" t="str">
            <v>白</v>
          </cell>
          <cell r="I1816" t="str">
            <v>ティベール</v>
          </cell>
          <cell r="J1816" t="str">
            <v>マコネー</v>
          </cell>
          <cell r="K1816">
            <v>750</v>
          </cell>
          <cell r="L1816"/>
          <cell r="M1816">
            <v>13.51</v>
          </cell>
          <cell r="N1816">
            <v>132</v>
          </cell>
          <cell r="O1816">
            <v>350</v>
          </cell>
          <cell r="P1816">
            <v>2141.8532799999998</v>
          </cell>
          <cell r="Q1816">
            <v>93.75</v>
          </cell>
          <cell r="R1816">
            <v>2385.6032799999998</v>
          </cell>
          <cell r="S1816">
            <v>3046.5920941176469</v>
          </cell>
          <cell r="T1816">
            <v>6100</v>
          </cell>
          <cell r="U1816">
            <v>2176</v>
          </cell>
          <cell r="V1816">
            <v>2760</v>
          </cell>
          <cell r="W1816">
            <v>5500</v>
          </cell>
          <cell r="X1816">
            <v>5000</v>
          </cell>
        </row>
        <row r="1817">
          <cell r="B1817" t="str">
            <v>9S350116</v>
          </cell>
          <cell r="C1817" t="str">
            <v>完売</v>
          </cell>
          <cell r="D1817"/>
          <cell r="E1817">
            <v>0</v>
          </cell>
          <cell r="F1817" t="str">
            <v>プイイ・フュイッセ・ウ゛ィエユ・ウ゛ィーニュ</v>
          </cell>
          <cell r="G1817">
            <v>2016</v>
          </cell>
          <cell r="H1817" t="str">
            <v>白</v>
          </cell>
          <cell r="I1817" t="str">
            <v>ティベール</v>
          </cell>
          <cell r="J1817" t="str">
            <v>マコネー</v>
          </cell>
          <cell r="K1817">
            <v>750</v>
          </cell>
          <cell r="L1817"/>
          <cell r="M1817">
            <v>13.95</v>
          </cell>
          <cell r="N1817">
            <v>132</v>
          </cell>
          <cell r="O1817">
            <v>350</v>
          </cell>
          <cell r="P1817">
            <v>2200.1655999999998</v>
          </cell>
          <cell r="Q1817">
            <v>93.75</v>
          </cell>
          <cell r="R1817">
            <v>2443.9155999999998</v>
          </cell>
          <cell r="S1817">
            <v>3115.1948235294117</v>
          </cell>
          <cell r="T1817">
            <v>6200</v>
          </cell>
          <cell r="U1817">
            <v>2184.7800000000002</v>
          </cell>
          <cell r="V1817">
            <v>2770.329411764706</v>
          </cell>
          <cell r="W1817">
            <v>5500</v>
          </cell>
          <cell r="X1817">
            <v>5600</v>
          </cell>
        </row>
        <row r="1818">
          <cell r="B1818" t="str">
            <v>9S350817</v>
          </cell>
          <cell r="C1818" t="str">
            <v>完売</v>
          </cell>
          <cell r="D1818"/>
          <cell r="E1818">
            <v>0</v>
          </cell>
          <cell r="F1818" t="str">
            <v>プイイ・フュイッセ・エリタージュ</v>
          </cell>
          <cell r="G1818">
            <v>2017</v>
          </cell>
          <cell r="H1818" t="str">
            <v>白</v>
          </cell>
          <cell r="I1818" t="str">
            <v>ティベール</v>
          </cell>
          <cell r="J1818" t="str">
            <v>マコネー</v>
          </cell>
          <cell r="K1818">
            <v>750</v>
          </cell>
          <cell r="L1818"/>
          <cell r="M1818">
            <v>14</v>
          </cell>
          <cell r="N1818">
            <v>132</v>
          </cell>
          <cell r="O1818">
            <v>350</v>
          </cell>
          <cell r="P1818">
            <v>2206.7919999999999</v>
          </cell>
          <cell r="Q1818">
            <v>93.75</v>
          </cell>
          <cell r="R1818">
            <v>2450.5419999999999</v>
          </cell>
          <cell r="S1818">
            <v>3122.9905882352941</v>
          </cell>
          <cell r="T1818">
            <v>6200</v>
          </cell>
          <cell r="U1818">
            <v>2091.0500000000002</v>
          </cell>
          <cell r="V1818">
            <v>2660.0588235294122</v>
          </cell>
          <cell r="W1818">
            <v>5300</v>
          </cell>
          <cell r="X1818">
            <v>5400</v>
          </cell>
        </row>
        <row r="1819">
          <cell r="B1819" t="str">
            <v>9S350610</v>
          </cell>
          <cell r="C1819" t="str">
            <v>完売</v>
          </cell>
          <cell r="D1819"/>
          <cell r="E1819">
            <v>0</v>
          </cell>
          <cell r="F1819" t="str">
            <v>プイイ・フュイッセ・レ・クラ</v>
          </cell>
          <cell r="G1819">
            <v>2010</v>
          </cell>
          <cell r="H1819" t="str">
            <v>白</v>
          </cell>
          <cell r="I1819" t="str">
            <v>ティベール</v>
          </cell>
          <cell r="J1819" t="str">
            <v>マコネー</v>
          </cell>
          <cell r="K1819">
            <v>750</v>
          </cell>
          <cell r="L1819"/>
          <cell r="M1819">
            <v>13.57</v>
          </cell>
          <cell r="N1819">
            <v>132</v>
          </cell>
          <cell r="O1819">
            <v>350</v>
          </cell>
          <cell r="P1819">
            <v>2149.8049599999999</v>
          </cell>
          <cell r="Q1819">
            <v>93.75</v>
          </cell>
          <cell r="R1819">
            <v>2393.5549599999999</v>
          </cell>
          <cell r="S1819">
            <v>3055.9470117647061</v>
          </cell>
          <cell r="T1819">
            <v>6100</v>
          </cell>
          <cell r="U1819">
            <v>2215</v>
          </cell>
          <cell r="V1819">
            <v>2805.8823529411766</v>
          </cell>
          <cell r="W1819">
            <v>5600</v>
          </cell>
          <cell r="X1819">
            <v>5700</v>
          </cell>
        </row>
        <row r="1820">
          <cell r="B1820" t="str">
            <v>9S350016</v>
          </cell>
          <cell r="C1820" t="str">
            <v>完売</v>
          </cell>
          <cell r="D1820"/>
          <cell r="E1820">
            <v>0</v>
          </cell>
          <cell r="F1820" t="str">
            <v>マコン・プリッセ・アン・シャイユー</v>
          </cell>
          <cell r="G1820">
            <v>2016</v>
          </cell>
          <cell r="H1820" t="str">
            <v>白</v>
          </cell>
          <cell r="I1820" t="str">
            <v>ティベール</v>
          </cell>
          <cell r="J1820" t="str">
            <v>マコネー</v>
          </cell>
          <cell r="K1820">
            <v>750</v>
          </cell>
          <cell r="L1820"/>
          <cell r="M1820">
            <v>8.5</v>
          </cell>
          <cell r="N1820">
            <v>132</v>
          </cell>
          <cell r="O1820">
            <v>350</v>
          </cell>
          <cell r="P1820">
            <v>1477.8879999999999</v>
          </cell>
          <cell r="Q1820">
            <v>93.75</v>
          </cell>
          <cell r="R1820">
            <v>1721.6379999999999</v>
          </cell>
          <cell r="S1820">
            <v>2265.4564705882353</v>
          </cell>
          <cell r="T1820">
            <v>4500</v>
          </cell>
          <cell r="U1820">
            <v>1384.21</v>
          </cell>
          <cell r="V1820">
            <v>1828.4823529411765</v>
          </cell>
          <cell r="W1820">
            <v>3700</v>
          </cell>
          <cell r="X1820">
            <v>3800</v>
          </cell>
        </row>
        <row r="1821">
          <cell r="B1821" t="str">
            <v>9S350017</v>
          </cell>
          <cell r="C1821" t="str">
            <v>完売</v>
          </cell>
          <cell r="D1821"/>
          <cell r="E1821">
            <v>0</v>
          </cell>
          <cell r="F1821" t="str">
            <v>マコン・プリッセ・アン・シャイユー</v>
          </cell>
          <cell r="G1821">
            <v>2017</v>
          </cell>
          <cell r="H1821" t="str">
            <v>白</v>
          </cell>
          <cell r="I1821" t="str">
            <v>ティベール</v>
          </cell>
          <cell r="J1821" t="str">
            <v>マコネー</v>
          </cell>
          <cell r="K1821">
            <v>750</v>
          </cell>
          <cell r="L1821"/>
          <cell r="M1821">
            <v>8.9</v>
          </cell>
          <cell r="N1821">
            <v>132</v>
          </cell>
          <cell r="O1821">
            <v>350</v>
          </cell>
          <cell r="P1821">
            <v>1530.8992000000001</v>
          </cell>
          <cell r="Q1821">
            <v>93.75</v>
          </cell>
          <cell r="R1821">
            <v>1774.6492000000001</v>
          </cell>
          <cell r="S1821">
            <v>2327.8225882352945</v>
          </cell>
          <cell r="T1821">
            <v>4700</v>
          </cell>
          <cell r="U1821">
            <v>1466.13</v>
          </cell>
          <cell r="V1821">
            <v>1924.8588235294119</v>
          </cell>
          <cell r="W1821">
            <v>3800</v>
          </cell>
          <cell r="X1821">
            <v>3800</v>
          </cell>
        </row>
        <row r="1822">
          <cell r="B1822" t="str">
            <v>9S462017</v>
          </cell>
          <cell r="C1822">
            <v>5</v>
          </cell>
          <cell r="D1822"/>
          <cell r="E1822">
            <v>5</v>
          </cell>
          <cell r="F1822" t="str">
            <v>グラン・エシェゾー</v>
          </cell>
          <cell r="G1822">
            <v>2017</v>
          </cell>
          <cell r="H1822" t="str">
            <v>赤</v>
          </cell>
          <cell r="I1822" t="str">
            <v>デュージェニー</v>
          </cell>
          <cell r="J1822" t="str">
            <v>コート・ド・ニュイ 特級</v>
          </cell>
          <cell r="K1822">
            <v>750</v>
          </cell>
          <cell r="L1822"/>
          <cell r="M1822">
            <v>320</v>
          </cell>
          <cell r="N1822">
            <v>132</v>
          </cell>
          <cell r="O1822">
            <v>350</v>
          </cell>
          <cell r="P1822">
            <v>42760.36</v>
          </cell>
          <cell r="Q1822">
            <v>93.75</v>
          </cell>
          <cell r="R1822">
            <v>43004.11</v>
          </cell>
          <cell r="S1822">
            <v>50833.0705882353</v>
          </cell>
          <cell r="T1822">
            <v>101700</v>
          </cell>
          <cell r="U1822">
            <v>39021.5</v>
          </cell>
          <cell r="V1822">
            <v>46107.647058823532</v>
          </cell>
          <cell r="W1822">
            <v>92200</v>
          </cell>
          <cell r="X1822">
            <v>93700</v>
          </cell>
        </row>
        <row r="1823">
          <cell r="B1823" t="str">
            <v>9S462316</v>
          </cell>
          <cell r="C1823">
            <v>7</v>
          </cell>
          <cell r="D1823"/>
          <cell r="E1823">
            <v>7</v>
          </cell>
          <cell r="F1823" t="str">
            <v>ヴォーヌ・ロマネ オー・ブリュレ</v>
          </cell>
          <cell r="G1823">
            <v>2016</v>
          </cell>
          <cell r="H1823" t="str">
            <v>赤</v>
          </cell>
          <cell r="I1823" t="str">
            <v>デュージェニー</v>
          </cell>
          <cell r="J1823" t="str">
            <v>コート・ド・ニュイ 1級</v>
          </cell>
          <cell r="K1823">
            <v>750</v>
          </cell>
          <cell r="L1823"/>
          <cell r="M1823">
            <v>149</v>
          </cell>
          <cell r="N1823">
            <v>132</v>
          </cell>
          <cell r="O1823">
            <v>350</v>
          </cell>
          <cell r="P1823">
            <v>20098.072</v>
          </cell>
          <cell r="Q1823">
            <v>93.75</v>
          </cell>
          <cell r="R1823">
            <v>20341.822</v>
          </cell>
          <cell r="S1823">
            <v>24171.555294117647</v>
          </cell>
          <cell r="T1823">
            <v>48300</v>
          </cell>
          <cell r="U1823">
            <v>18402.28</v>
          </cell>
          <cell r="V1823">
            <v>21849.741176470587</v>
          </cell>
          <cell r="W1823">
            <v>43700</v>
          </cell>
          <cell r="X1823">
            <v>44500</v>
          </cell>
        </row>
        <row r="1824">
          <cell r="B1824" t="str">
            <v>9S462317</v>
          </cell>
          <cell r="C1824">
            <v>12</v>
          </cell>
          <cell r="D1824"/>
          <cell r="E1824">
            <v>12</v>
          </cell>
          <cell r="F1824" t="str">
            <v>ヴォーヌ・ロマネ オー・ブリュレ</v>
          </cell>
          <cell r="G1824">
            <v>2017</v>
          </cell>
          <cell r="H1824" t="str">
            <v>赤</v>
          </cell>
          <cell r="I1824" t="str">
            <v>デュージェニー</v>
          </cell>
          <cell r="J1824" t="str">
            <v>コート・ド・ニュイ 1級</v>
          </cell>
          <cell r="K1824">
            <v>750</v>
          </cell>
          <cell r="L1824"/>
          <cell r="M1824">
            <v>149</v>
          </cell>
          <cell r="N1824">
            <v>132</v>
          </cell>
          <cell r="O1824">
            <v>350</v>
          </cell>
          <cell r="P1824">
            <v>20098.072</v>
          </cell>
          <cell r="Q1824">
            <v>93.75</v>
          </cell>
          <cell r="R1824">
            <v>20341.822</v>
          </cell>
          <cell r="S1824">
            <v>24171.555294117647</v>
          </cell>
          <cell r="T1824">
            <v>48300</v>
          </cell>
          <cell r="U1824">
            <v>18402.330000000002</v>
          </cell>
          <cell r="V1824">
            <v>21849.800000000003</v>
          </cell>
          <cell r="W1824">
            <v>43700</v>
          </cell>
          <cell r="X1824">
            <v>44500</v>
          </cell>
        </row>
        <row r="1825">
          <cell r="B1825" t="str">
            <v>9S462516</v>
          </cell>
          <cell r="C1825" t="str">
            <v>完売</v>
          </cell>
          <cell r="D1825"/>
          <cell r="E1825">
            <v>0</v>
          </cell>
          <cell r="F1825" t="str">
            <v>ヴォーヌ・ロマネ</v>
          </cell>
          <cell r="G1825">
            <v>2016</v>
          </cell>
          <cell r="H1825" t="str">
            <v>赤</v>
          </cell>
          <cell r="I1825" t="str">
            <v>デュージェニー</v>
          </cell>
          <cell r="J1825" t="str">
            <v>コート・ド・ニュイ</v>
          </cell>
          <cell r="K1825">
            <v>750</v>
          </cell>
          <cell r="L1825"/>
          <cell r="M1825">
            <v>55.5</v>
          </cell>
          <cell r="N1825">
            <v>132</v>
          </cell>
          <cell r="O1825">
            <v>350</v>
          </cell>
          <cell r="P1825">
            <v>7706.7039999999997</v>
          </cell>
          <cell r="Q1825">
            <v>93.75</v>
          </cell>
          <cell r="R1825">
            <v>7950.4539999999997</v>
          </cell>
          <cell r="S1825">
            <v>9593.4752941176466</v>
          </cell>
          <cell r="T1825">
            <v>19200</v>
          </cell>
          <cell r="U1825">
            <v>7128</v>
          </cell>
          <cell r="V1825">
            <v>8585.8823529411766</v>
          </cell>
          <cell r="W1825">
            <v>17200</v>
          </cell>
          <cell r="X1825">
            <v>17900</v>
          </cell>
        </row>
        <row r="1826">
          <cell r="B1826" t="str">
            <v>9S462517</v>
          </cell>
          <cell r="C1826" t="str">
            <v>完売</v>
          </cell>
          <cell r="D1826"/>
          <cell r="E1826">
            <v>0</v>
          </cell>
          <cell r="F1826" t="str">
            <v>ヴォーヌ・ロマネ</v>
          </cell>
          <cell r="G1826">
            <v>2017</v>
          </cell>
          <cell r="H1826" t="str">
            <v>赤</v>
          </cell>
          <cell r="I1826" t="str">
            <v>デュージェニー</v>
          </cell>
          <cell r="J1826" t="str">
            <v>コート・ド・ニュイ</v>
          </cell>
          <cell r="K1826">
            <v>750</v>
          </cell>
          <cell r="L1826"/>
          <cell r="M1826">
            <v>55.5</v>
          </cell>
          <cell r="N1826">
            <v>132</v>
          </cell>
          <cell r="O1826">
            <v>350</v>
          </cell>
          <cell r="P1826">
            <v>7706.7039999999997</v>
          </cell>
          <cell r="Q1826">
            <v>93.75</v>
          </cell>
          <cell r="R1826">
            <v>7950.4539999999997</v>
          </cell>
          <cell r="S1826">
            <v>9593.4752941176466</v>
          </cell>
          <cell r="T1826">
            <v>19200</v>
          </cell>
          <cell r="U1826">
            <v>7128</v>
          </cell>
          <cell r="V1826">
            <v>8585.8823529411766</v>
          </cell>
          <cell r="W1826">
            <v>17200</v>
          </cell>
          <cell r="X1826">
            <v>17900</v>
          </cell>
        </row>
        <row r="1827">
          <cell r="B1827" t="str">
            <v>9S462416</v>
          </cell>
          <cell r="C1827" t="str">
            <v>完売</v>
          </cell>
          <cell r="D1827"/>
          <cell r="E1827">
            <v>0</v>
          </cell>
          <cell r="F1827" t="str">
            <v xml:space="preserve">ヴォーヌ･ロマネ クロ･デュージェニー </v>
          </cell>
          <cell r="G1827">
            <v>2016</v>
          </cell>
          <cell r="H1827" t="str">
            <v>赤</v>
          </cell>
          <cell r="I1827" t="str">
            <v>デュージェニー</v>
          </cell>
          <cell r="J1827" t="str">
            <v>コート・ド・ニュイ</v>
          </cell>
          <cell r="K1827">
            <v>750</v>
          </cell>
          <cell r="L1827"/>
          <cell r="M1827">
            <v>85.7</v>
          </cell>
          <cell r="N1827">
            <v>132</v>
          </cell>
          <cell r="O1827">
            <v>350</v>
          </cell>
          <cell r="P1827">
            <v>11709.0496</v>
          </cell>
          <cell r="Q1827">
            <v>93.75</v>
          </cell>
          <cell r="R1827">
            <v>11952.7996</v>
          </cell>
          <cell r="S1827">
            <v>14302.117176470589</v>
          </cell>
          <cell r="T1827">
            <v>28600</v>
          </cell>
          <cell r="U1827">
            <v>10769.5</v>
          </cell>
          <cell r="V1827">
            <v>12870</v>
          </cell>
          <cell r="W1827">
            <v>25700</v>
          </cell>
          <cell r="X1827">
            <v>26200</v>
          </cell>
        </row>
        <row r="1828">
          <cell r="B1828" t="str">
            <v>9S462417</v>
          </cell>
          <cell r="C1828" t="str">
            <v>完売</v>
          </cell>
          <cell r="D1828"/>
          <cell r="E1828">
            <v>0</v>
          </cell>
          <cell r="F1828" t="str">
            <v xml:space="preserve">ヴォーヌ･ロマネ クロ･デュージェニー </v>
          </cell>
          <cell r="G1828">
            <v>2017</v>
          </cell>
          <cell r="H1828" t="str">
            <v>赤</v>
          </cell>
          <cell r="I1828" t="str">
            <v>デュージェニー</v>
          </cell>
          <cell r="J1828" t="str">
            <v>コート・ド・ニュイ</v>
          </cell>
          <cell r="K1828">
            <v>750</v>
          </cell>
          <cell r="L1828"/>
          <cell r="M1828">
            <v>75</v>
          </cell>
          <cell r="N1828">
            <v>132</v>
          </cell>
          <cell r="O1828">
            <v>350</v>
          </cell>
          <cell r="P1828">
            <v>10291</v>
          </cell>
          <cell r="Q1828">
            <v>93.75</v>
          </cell>
          <cell r="R1828">
            <v>10534.75</v>
          </cell>
          <cell r="S1828">
            <v>12633.823529411766</v>
          </cell>
          <cell r="T1828">
            <v>25300</v>
          </cell>
          <cell r="U1828">
            <v>9479.25</v>
          </cell>
          <cell r="V1828">
            <v>11352.058823529413</v>
          </cell>
          <cell r="W1828">
            <v>22700</v>
          </cell>
          <cell r="X1828">
            <v>23100</v>
          </cell>
        </row>
        <row r="1829">
          <cell r="B1829" t="str">
            <v>9S360907</v>
          </cell>
          <cell r="C1829" t="str">
            <v>完売</v>
          </cell>
          <cell r="D1829"/>
          <cell r="E1829">
            <v>0</v>
          </cell>
          <cell r="F1829" t="str">
            <v>ヴォーヌ・ロマネ・レ・ボー・モン</v>
          </cell>
          <cell r="G1829">
            <v>2007</v>
          </cell>
          <cell r="H1829" t="str">
            <v>赤</v>
          </cell>
          <cell r="I1829" t="str">
            <v>デュジャック</v>
          </cell>
          <cell r="J1829" t="str">
            <v>コート・ド・ニュイ 1級</v>
          </cell>
          <cell r="K1829">
            <v>750</v>
          </cell>
          <cell r="L1829" t="str">
            <v>９１点</v>
          </cell>
          <cell r="M1829">
            <v>94.3</v>
          </cell>
          <cell r="N1829">
            <v>132</v>
          </cell>
          <cell r="O1829">
            <v>350</v>
          </cell>
          <cell r="P1829">
            <v>12848.7904</v>
          </cell>
          <cell r="Q1829">
            <v>93.75</v>
          </cell>
          <cell r="R1829">
            <v>13092.5404</v>
          </cell>
          <cell r="S1829">
            <v>15642.988705882353</v>
          </cell>
          <cell r="T1829">
            <v>31300</v>
          </cell>
          <cell r="U1829">
            <v>0</v>
          </cell>
          <cell r="V1829">
            <v>200</v>
          </cell>
          <cell r="W1829">
            <v>400</v>
          </cell>
          <cell r="X1829">
            <v>26100</v>
          </cell>
        </row>
        <row r="1830">
          <cell r="B1830" t="str">
            <v>9S360204</v>
          </cell>
          <cell r="C1830" t="str">
            <v>完売</v>
          </cell>
          <cell r="D1830"/>
          <cell r="E1830">
            <v>0</v>
          </cell>
          <cell r="F1830" t="str">
            <v>エシェゾー</v>
          </cell>
          <cell r="G1830">
            <v>2004</v>
          </cell>
          <cell r="H1830" t="str">
            <v>赤</v>
          </cell>
          <cell r="I1830" t="str">
            <v>デュジャック</v>
          </cell>
          <cell r="J1830" t="str">
            <v>コート・ド・ニュイ 特級</v>
          </cell>
          <cell r="K1830">
            <v>750</v>
          </cell>
          <cell r="L1830"/>
          <cell r="M1830">
            <v>120.1</v>
          </cell>
          <cell r="N1830">
            <v>132</v>
          </cell>
          <cell r="O1830">
            <v>350</v>
          </cell>
          <cell r="P1830">
            <v>16268.012799999999</v>
          </cell>
          <cell r="Q1830">
            <v>93.75</v>
          </cell>
          <cell r="R1830">
            <v>16511.762799999997</v>
          </cell>
          <cell r="S1830">
            <v>19665.603294117645</v>
          </cell>
          <cell r="T1830">
            <v>39300</v>
          </cell>
          <cell r="U1830">
            <v>0</v>
          </cell>
          <cell r="V1830">
            <v>200</v>
          </cell>
          <cell r="W1830">
            <v>400</v>
          </cell>
          <cell r="X1830">
            <v>39000</v>
          </cell>
        </row>
        <row r="1831">
          <cell r="B1831" t="str">
            <v>9S360211</v>
          </cell>
          <cell r="C1831" t="str">
            <v>完売</v>
          </cell>
          <cell r="D1831"/>
          <cell r="E1831">
            <v>0</v>
          </cell>
          <cell r="F1831" t="str">
            <v>エシェゾー</v>
          </cell>
          <cell r="G1831">
            <v>2011</v>
          </cell>
          <cell r="H1831" t="str">
            <v>赤</v>
          </cell>
          <cell r="I1831" t="str">
            <v>デュジャック</v>
          </cell>
          <cell r="J1831" t="str">
            <v>コート・ド・ニュイ 特級</v>
          </cell>
          <cell r="K1831">
            <v>750</v>
          </cell>
          <cell r="L1831" t="str">
            <v>９１点</v>
          </cell>
          <cell r="M1831">
            <v>225</v>
          </cell>
          <cell r="N1831">
            <v>132</v>
          </cell>
          <cell r="O1831">
            <v>350</v>
          </cell>
          <cell r="P1831">
            <v>30170.2</v>
          </cell>
          <cell r="Q1831">
            <v>93.75</v>
          </cell>
          <cell r="R1831">
            <v>30413.95</v>
          </cell>
          <cell r="S1831">
            <v>36021.117647058825</v>
          </cell>
          <cell r="T1831">
            <v>72000</v>
          </cell>
          <cell r="U1831">
            <v>27155</v>
          </cell>
          <cell r="V1831">
            <v>32147.058823529413</v>
          </cell>
          <cell r="W1831">
            <v>64300</v>
          </cell>
          <cell r="X1831">
            <v>65900</v>
          </cell>
        </row>
        <row r="1832">
          <cell r="B1832" t="str">
            <v>9S360304</v>
          </cell>
          <cell r="C1832" t="str">
            <v>完売</v>
          </cell>
          <cell r="D1832"/>
          <cell r="E1832">
            <v>0</v>
          </cell>
          <cell r="F1832" t="str">
            <v>クロ・サン・ドニ</v>
          </cell>
          <cell r="G1832">
            <v>2004</v>
          </cell>
          <cell r="H1832" t="str">
            <v>赤</v>
          </cell>
          <cell r="I1832" t="str">
            <v>デュジャック</v>
          </cell>
          <cell r="J1832" t="str">
            <v>コート・ド・ニュイ 特級</v>
          </cell>
          <cell r="K1832">
            <v>750</v>
          </cell>
          <cell r="L1832"/>
          <cell r="M1832">
            <v>106.4</v>
          </cell>
          <cell r="N1832">
            <v>132</v>
          </cell>
          <cell r="O1832">
            <v>350</v>
          </cell>
          <cell r="P1832">
            <v>14452.379200000001</v>
          </cell>
          <cell r="Q1832">
            <v>93.75</v>
          </cell>
          <cell r="R1832">
            <v>14696.129200000001</v>
          </cell>
          <cell r="S1832">
            <v>17529.563764705883</v>
          </cell>
          <cell r="T1832">
            <v>35100</v>
          </cell>
          <cell r="U1832">
            <v>0</v>
          </cell>
          <cell r="V1832">
            <v>200</v>
          </cell>
          <cell r="W1832">
            <v>400</v>
          </cell>
          <cell r="X1832">
            <v>35000</v>
          </cell>
        </row>
        <row r="1833">
          <cell r="B1833" t="str">
            <v>9S360704</v>
          </cell>
          <cell r="C1833" t="str">
            <v>完売</v>
          </cell>
          <cell r="D1833"/>
          <cell r="E1833">
            <v>0</v>
          </cell>
          <cell r="F1833" t="str">
            <v>クロ・ド・ラ・ロッシュ</v>
          </cell>
          <cell r="G1833">
            <v>2004</v>
          </cell>
          <cell r="H1833" t="str">
            <v>赤</v>
          </cell>
          <cell r="I1833" t="str">
            <v>デュジャック</v>
          </cell>
          <cell r="J1833" t="str">
            <v>コート・ド・ニュイ 特級</v>
          </cell>
          <cell r="K1833">
            <v>750</v>
          </cell>
          <cell r="L1833"/>
          <cell r="M1833">
            <v>215</v>
          </cell>
          <cell r="N1833">
            <v>132</v>
          </cell>
          <cell r="O1833">
            <v>350</v>
          </cell>
          <cell r="P1833">
            <v>28844.920000000002</v>
          </cell>
          <cell r="Q1833">
            <v>93.75</v>
          </cell>
          <cell r="R1833">
            <v>29088.670000000002</v>
          </cell>
          <cell r="S1833">
            <v>34461.964705882354</v>
          </cell>
          <cell r="T1833">
            <v>68900</v>
          </cell>
          <cell r="U1833">
            <v>0</v>
          </cell>
          <cell r="V1833">
            <v>200</v>
          </cell>
          <cell r="W1833">
            <v>400</v>
          </cell>
          <cell r="X1833">
            <v>47000</v>
          </cell>
        </row>
        <row r="1834">
          <cell r="B1834" t="str">
            <v>9S360104</v>
          </cell>
          <cell r="C1834" t="str">
            <v>完売</v>
          </cell>
          <cell r="D1834"/>
          <cell r="E1834">
            <v>0</v>
          </cell>
          <cell r="F1834" t="str">
            <v>シャルム・シャンベルタン</v>
          </cell>
          <cell r="G1834">
            <v>2004</v>
          </cell>
          <cell r="H1834" t="str">
            <v>赤</v>
          </cell>
          <cell r="I1834" t="str">
            <v>デュジャック</v>
          </cell>
          <cell r="J1834" t="str">
            <v>コート・ド・ニュイ 特級</v>
          </cell>
          <cell r="K1834">
            <v>750</v>
          </cell>
          <cell r="L1834"/>
          <cell r="M1834">
            <v>108.97</v>
          </cell>
          <cell r="N1834">
            <v>132</v>
          </cell>
          <cell r="O1834">
            <v>350</v>
          </cell>
          <cell r="P1834">
            <v>14792.976159999998</v>
          </cell>
          <cell r="Q1834">
            <v>93.75</v>
          </cell>
          <cell r="R1834">
            <v>15036.726159999998</v>
          </cell>
          <cell r="S1834">
            <v>17930.266070588234</v>
          </cell>
          <cell r="T1834">
            <v>35900</v>
          </cell>
          <cell r="U1834">
            <v>0</v>
          </cell>
          <cell r="V1834">
            <v>200</v>
          </cell>
          <cell r="W1834">
            <v>400</v>
          </cell>
          <cell r="X1834">
            <v>35000</v>
          </cell>
        </row>
        <row r="1835">
          <cell r="B1835" t="str">
            <v>9S360407</v>
          </cell>
          <cell r="C1835" t="str">
            <v>完売</v>
          </cell>
          <cell r="D1835"/>
          <cell r="E1835">
            <v>0</v>
          </cell>
          <cell r="F1835" t="str">
            <v>シャンボール・ミュジニー</v>
          </cell>
          <cell r="G1835">
            <v>2007</v>
          </cell>
          <cell r="H1835" t="str">
            <v>赤</v>
          </cell>
          <cell r="I1835" t="str">
            <v>デュジャック</v>
          </cell>
          <cell r="J1835" t="str">
            <v>コート・ド・ニュイ</v>
          </cell>
          <cell r="K1835">
            <v>750</v>
          </cell>
          <cell r="L1835"/>
          <cell r="M1835">
            <v>37.799999999999997</v>
          </cell>
          <cell r="N1835">
            <v>132</v>
          </cell>
          <cell r="O1835">
            <v>350</v>
          </cell>
          <cell r="P1835">
            <v>5360.9583999999995</v>
          </cell>
          <cell r="Q1835">
            <v>93.75</v>
          </cell>
          <cell r="R1835">
            <v>5604.7083999999995</v>
          </cell>
          <cell r="S1835">
            <v>6833.7745882352938</v>
          </cell>
          <cell r="T1835">
            <v>13700</v>
          </cell>
          <cell r="U1835">
            <v>0</v>
          </cell>
          <cell r="V1835">
            <v>200</v>
          </cell>
          <cell r="W1835">
            <v>400</v>
          </cell>
          <cell r="X1835">
            <v>13000</v>
          </cell>
        </row>
        <row r="1836">
          <cell r="B1836" t="str">
            <v>9S360806</v>
          </cell>
          <cell r="C1836" t="str">
            <v>完売</v>
          </cell>
          <cell r="D1836"/>
          <cell r="E1836">
            <v>0</v>
          </cell>
          <cell r="F1836" t="str">
            <v>ボンヌ・マール</v>
          </cell>
          <cell r="G1836">
            <v>2006</v>
          </cell>
          <cell r="H1836" t="str">
            <v>赤</v>
          </cell>
          <cell r="I1836" t="str">
            <v>デュジャック</v>
          </cell>
          <cell r="J1836" t="str">
            <v>コート・ド・ニュイ</v>
          </cell>
          <cell r="K1836">
            <v>750</v>
          </cell>
          <cell r="L1836" t="str">
            <v>９３点</v>
          </cell>
          <cell r="M1836">
            <v>270</v>
          </cell>
          <cell r="N1836">
            <v>132</v>
          </cell>
          <cell r="O1836">
            <v>350</v>
          </cell>
          <cell r="P1836">
            <v>36133.96</v>
          </cell>
          <cell r="Q1836">
            <v>93.75</v>
          </cell>
          <cell r="R1836">
            <v>36377.71</v>
          </cell>
          <cell r="S1836">
            <v>43037.305882352943</v>
          </cell>
          <cell r="T1836">
            <v>86100</v>
          </cell>
          <cell r="U1836">
            <v>67039</v>
          </cell>
          <cell r="V1836">
            <v>79069.411764705888</v>
          </cell>
          <cell r="W1836">
            <v>158100</v>
          </cell>
          <cell r="X1836">
            <v>150000</v>
          </cell>
        </row>
        <row r="1837">
          <cell r="B1837" t="str">
            <v>9S360009</v>
          </cell>
          <cell r="C1837" t="str">
            <v>完売</v>
          </cell>
          <cell r="D1837"/>
          <cell r="E1837">
            <v>0</v>
          </cell>
          <cell r="F1837" t="str">
            <v>モレ・サン・ドニ</v>
          </cell>
          <cell r="G1837">
            <v>2009</v>
          </cell>
          <cell r="H1837" t="str">
            <v>赤</v>
          </cell>
          <cell r="I1837" t="str">
            <v>デュジャック</v>
          </cell>
          <cell r="J1837" t="str">
            <v>コート・ド・ボーヌ</v>
          </cell>
          <cell r="K1837">
            <v>750</v>
          </cell>
          <cell r="L1837"/>
          <cell r="M1837">
            <v>58.5</v>
          </cell>
          <cell r="N1837">
            <v>132</v>
          </cell>
          <cell r="O1837">
            <v>350</v>
          </cell>
          <cell r="P1837">
            <v>8104.2880000000005</v>
          </cell>
          <cell r="Q1837">
            <v>93.75</v>
          </cell>
          <cell r="R1837">
            <v>8348.0380000000005</v>
          </cell>
          <cell r="S1837">
            <v>10061.22117647059</v>
          </cell>
          <cell r="T1837">
            <v>20100</v>
          </cell>
          <cell r="U1837">
            <v>8115</v>
          </cell>
          <cell r="V1837">
            <v>9747.0588235294126</v>
          </cell>
          <cell r="W1837">
            <v>19500</v>
          </cell>
          <cell r="X1837">
            <v>20600</v>
          </cell>
        </row>
        <row r="1838">
          <cell r="B1838" t="str">
            <v>9S360513</v>
          </cell>
          <cell r="C1838" t="str">
            <v>完売</v>
          </cell>
          <cell r="D1838"/>
          <cell r="E1838">
            <v>0</v>
          </cell>
          <cell r="F1838" t="str">
            <v>モレ・サン・ドニ・ブラン</v>
          </cell>
          <cell r="G1838">
            <v>2013</v>
          </cell>
          <cell r="H1838" t="str">
            <v>白</v>
          </cell>
          <cell r="I1838" t="str">
            <v>デュジャック</v>
          </cell>
          <cell r="J1838" t="str">
            <v xml:space="preserve">コート・ド・ニュイ </v>
          </cell>
          <cell r="K1838">
            <v>750</v>
          </cell>
          <cell r="L1838" t="str">
            <v>86-88点</v>
          </cell>
          <cell r="M1838">
            <v>59.8</v>
          </cell>
          <cell r="N1838">
            <v>132</v>
          </cell>
          <cell r="O1838">
            <v>350</v>
          </cell>
          <cell r="P1838">
            <v>8276.5743999999977</v>
          </cell>
          <cell r="Q1838">
            <v>93.75</v>
          </cell>
          <cell r="R1838">
            <v>8520.3243999999977</v>
          </cell>
          <cell r="S1838">
            <v>10263.911058823527</v>
          </cell>
          <cell r="T1838">
            <v>20500</v>
          </cell>
          <cell r="U1838">
            <v>7930.33</v>
          </cell>
          <cell r="V1838">
            <v>9529.7999999999993</v>
          </cell>
          <cell r="W1838">
            <v>19100</v>
          </cell>
          <cell r="X1838">
            <v>19800</v>
          </cell>
        </row>
        <row r="1839">
          <cell r="B1839" t="str">
            <v>9S361009</v>
          </cell>
          <cell r="C1839" t="str">
            <v>完売</v>
          </cell>
          <cell r="D1839"/>
          <cell r="E1839">
            <v>0</v>
          </cell>
          <cell r="F1839" t="str">
            <v>モレ・サン・ドニ・レ・モン・リュイザン</v>
          </cell>
          <cell r="G1839">
            <v>2009</v>
          </cell>
          <cell r="H1839" t="str">
            <v>白</v>
          </cell>
          <cell r="I1839" t="str">
            <v>デュジャック</v>
          </cell>
          <cell r="J1839" t="str">
            <v>コート・ド・ニュイ 1級</v>
          </cell>
          <cell r="K1839">
            <v>750</v>
          </cell>
          <cell r="L1839"/>
          <cell r="M1839">
            <v>53</v>
          </cell>
          <cell r="N1839">
            <v>132</v>
          </cell>
          <cell r="O1839">
            <v>350</v>
          </cell>
          <cell r="P1839">
            <v>7375.384</v>
          </cell>
          <cell r="Q1839">
            <v>93.75</v>
          </cell>
          <cell r="R1839">
            <v>7619.134</v>
          </cell>
          <cell r="S1839">
            <v>9203.6870588235288</v>
          </cell>
          <cell r="T1839">
            <v>18400</v>
          </cell>
          <cell r="U1839">
            <v>5914</v>
          </cell>
          <cell r="V1839">
            <v>7157.6470588235297</v>
          </cell>
          <cell r="W1839">
            <v>14300</v>
          </cell>
          <cell r="X1839">
            <v>13900</v>
          </cell>
        </row>
        <row r="1840">
          <cell r="B1840" t="str">
            <v>9S373110</v>
          </cell>
          <cell r="C1840" t="str">
            <v>完売</v>
          </cell>
          <cell r="D1840"/>
          <cell r="E1840">
            <v>0</v>
          </cell>
          <cell r="F1840" t="str">
            <v>ヴォルネイ・シャン・パン</v>
          </cell>
          <cell r="G1840">
            <v>2010</v>
          </cell>
          <cell r="H1840" t="str">
            <v>赤</v>
          </cell>
          <cell r="I1840" t="str">
            <v>ド・モンティーユ</v>
          </cell>
          <cell r="J1840" t="str">
            <v>コート・ド・ボーヌ 1級</v>
          </cell>
          <cell r="K1840">
            <v>750</v>
          </cell>
          <cell r="L1840"/>
          <cell r="M1840">
            <v>105</v>
          </cell>
          <cell r="N1840">
            <v>132</v>
          </cell>
          <cell r="O1840">
            <v>350</v>
          </cell>
          <cell r="P1840">
            <v>14266.84</v>
          </cell>
          <cell r="Q1840">
            <v>93.75</v>
          </cell>
          <cell r="R1840">
            <v>14510.59</v>
          </cell>
          <cell r="S1840">
            <v>17311.282352941176</v>
          </cell>
          <cell r="T1840">
            <v>34600</v>
          </cell>
          <cell r="U1840">
            <v>12727</v>
          </cell>
          <cell r="V1840">
            <v>15172.941176470589</v>
          </cell>
          <cell r="W1840">
            <v>30300</v>
          </cell>
          <cell r="X1840">
            <v>33500</v>
          </cell>
        </row>
        <row r="1841">
          <cell r="B1841" t="str">
            <v>9S373209</v>
          </cell>
          <cell r="C1841" t="str">
            <v>完売</v>
          </cell>
          <cell r="D1841"/>
          <cell r="E1841">
            <v>0</v>
          </cell>
          <cell r="F1841" t="str">
            <v>ヴォルネイ・ラ・カレル</v>
          </cell>
          <cell r="G1841">
            <v>2009</v>
          </cell>
          <cell r="H1841" t="str">
            <v>赤</v>
          </cell>
          <cell r="I1841" t="str">
            <v>ド・モンティーユ</v>
          </cell>
          <cell r="J1841" t="str">
            <v>コート・ド・ボーヌ 1級</v>
          </cell>
          <cell r="K1841">
            <v>750</v>
          </cell>
          <cell r="L1841"/>
          <cell r="M1841">
            <v>55</v>
          </cell>
          <cell r="N1841">
            <v>132</v>
          </cell>
          <cell r="O1841">
            <v>350</v>
          </cell>
          <cell r="P1841">
            <v>7640.44</v>
          </cell>
          <cell r="Q1841">
            <v>93.75</v>
          </cell>
          <cell r="R1841">
            <v>7884.19</v>
          </cell>
          <cell r="S1841">
            <v>9515.5176470588231</v>
          </cell>
          <cell r="T1841">
            <v>19000</v>
          </cell>
          <cell r="U1841">
            <v>6986.5</v>
          </cell>
          <cell r="V1841">
            <v>8419.4117647058829</v>
          </cell>
          <cell r="W1841">
            <v>16800</v>
          </cell>
          <cell r="X1841">
            <v>18300</v>
          </cell>
        </row>
        <row r="1842">
          <cell r="B1842" t="str">
            <v>9S373310</v>
          </cell>
          <cell r="C1842" t="str">
            <v>完売</v>
          </cell>
          <cell r="D1842"/>
          <cell r="E1842">
            <v>0</v>
          </cell>
          <cell r="F1842" t="str">
            <v>ヴォルネイ・レ・ブルイヤール</v>
          </cell>
          <cell r="G1842">
            <v>2010</v>
          </cell>
          <cell r="H1842" t="str">
            <v>赤</v>
          </cell>
          <cell r="I1842" t="str">
            <v>ド・モンティーユ</v>
          </cell>
          <cell r="J1842" t="str">
            <v>コート・ド・ボーヌ 1級</v>
          </cell>
          <cell r="K1842">
            <v>750</v>
          </cell>
          <cell r="L1842"/>
          <cell r="M1842">
            <v>78</v>
          </cell>
          <cell r="N1842">
            <v>132</v>
          </cell>
          <cell r="O1842">
            <v>350</v>
          </cell>
          <cell r="P1842">
            <v>10688.584000000001</v>
          </cell>
          <cell r="Q1842">
            <v>93.75</v>
          </cell>
          <cell r="R1842">
            <v>10932.334000000001</v>
          </cell>
          <cell r="S1842">
            <v>13101.569411764707</v>
          </cell>
          <cell r="T1842">
            <v>26200</v>
          </cell>
          <cell r="U1842">
            <v>9627</v>
          </cell>
          <cell r="V1842">
            <v>11525.882352941177</v>
          </cell>
          <cell r="W1842">
            <v>23100</v>
          </cell>
          <cell r="X1842">
            <v>25600</v>
          </cell>
        </row>
        <row r="1843">
          <cell r="B1843" t="str">
            <v>9S373410</v>
          </cell>
          <cell r="C1843" t="str">
            <v>完売</v>
          </cell>
          <cell r="D1843"/>
          <cell r="E1843">
            <v>0</v>
          </cell>
          <cell r="F1843" t="str">
            <v>ヴォルネイ・レ・ミタン</v>
          </cell>
          <cell r="G1843">
            <v>2010</v>
          </cell>
          <cell r="H1843" t="str">
            <v>赤</v>
          </cell>
          <cell r="I1843" t="str">
            <v>ド・モンティーユ</v>
          </cell>
          <cell r="J1843" t="str">
            <v>コート・ド・ボーヌ 1級</v>
          </cell>
          <cell r="K1843">
            <v>750</v>
          </cell>
          <cell r="L1843"/>
          <cell r="M1843">
            <v>105</v>
          </cell>
          <cell r="N1843">
            <v>132</v>
          </cell>
          <cell r="O1843">
            <v>350</v>
          </cell>
          <cell r="P1843">
            <v>14266.84</v>
          </cell>
          <cell r="Q1843">
            <v>93.75</v>
          </cell>
          <cell r="R1843">
            <v>14510.59</v>
          </cell>
          <cell r="S1843">
            <v>17311.282352941176</v>
          </cell>
          <cell r="T1843">
            <v>34600</v>
          </cell>
          <cell r="U1843">
            <v>12727</v>
          </cell>
          <cell r="V1843">
            <v>15172.941176470589</v>
          </cell>
          <cell r="W1843">
            <v>30300</v>
          </cell>
          <cell r="X1843">
            <v>33500</v>
          </cell>
        </row>
        <row r="1844">
          <cell r="B1844" t="str">
            <v>9S373611</v>
          </cell>
          <cell r="C1844" t="str">
            <v>完売</v>
          </cell>
          <cell r="D1844"/>
          <cell r="E1844">
            <v>0</v>
          </cell>
          <cell r="F1844" t="str">
            <v>コルトン・シャルルマーニュ</v>
          </cell>
          <cell r="G1844">
            <v>2011</v>
          </cell>
          <cell r="H1844" t="str">
            <v>白</v>
          </cell>
          <cell r="I1844" t="str">
            <v>ド・モンティーユ</v>
          </cell>
          <cell r="J1844" t="str">
            <v>コート・ド・ボーヌ 特級</v>
          </cell>
          <cell r="K1844">
            <v>750</v>
          </cell>
          <cell r="L1844"/>
          <cell r="M1844">
            <v>66.099999999999994</v>
          </cell>
          <cell r="N1844">
            <v>132</v>
          </cell>
          <cell r="O1844">
            <v>350</v>
          </cell>
          <cell r="P1844">
            <v>9111.5007999999998</v>
          </cell>
          <cell r="Q1844">
            <v>93.75</v>
          </cell>
          <cell r="R1844">
            <v>9355.2507999999998</v>
          </cell>
          <cell r="S1844">
            <v>11246.177411764706</v>
          </cell>
          <cell r="T1844">
            <v>22500</v>
          </cell>
          <cell r="U1844">
            <v>9325</v>
          </cell>
          <cell r="V1844">
            <v>11170.588235294117</v>
          </cell>
          <cell r="W1844">
            <v>22300</v>
          </cell>
          <cell r="X1844">
            <v>22500</v>
          </cell>
        </row>
        <row r="1845">
          <cell r="B1845" t="str">
            <v>9S373010</v>
          </cell>
          <cell r="C1845" t="str">
            <v>完売</v>
          </cell>
          <cell r="D1845"/>
          <cell r="E1845">
            <v>0</v>
          </cell>
          <cell r="F1845" t="str">
            <v>ボーヌ・レ・ペリエール</v>
          </cell>
          <cell r="G1845">
            <v>2010</v>
          </cell>
          <cell r="H1845" t="str">
            <v>赤</v>
          </cell>
          <cell r="I1845" t="str">
            <v>ド・モンティーユ</v>
          </cell>
          <cell r="J1845" t="str">
            <v>コート・ド・ボーヌ 1級</v>
          </cell>
          <cell r="K1845">
            <v>750</v>
          </cell>
          <cell r="L1845" t="str">
            <v>８８－８９点</v>
          </cell>
          <cell r="M1845">
            <v>39.1</v>
          </cell>
          <cell r="N1845">
            <v>132</v>
          </cell>
          <cell r="O1845">
            <v>350</v>
          </cell>
          <cell r="P1845">
            <v>5533.2447999999995</v>
          </cell>
          <cell r="Q1845">
            <v>93.75</v>
          </cell>
          <cell r="R1845">
            <v>5776.9947999999995</v>
          </cell>
          <cell r="S1845">
            <v>7036.4644705882347</v>
          </cell>
          <cell r="T1845">
            <v>14100</v>
          </cell>
          <cell r="U1845">
            <v>5639</v>
          </cell>
          <cell r="V1845">
            <v>6834.1176470588234</v>
          </cell>
          <cell r="W1845">
            <v>13700</v>
          </cell>
          <cell r="X1845">
            <v>15400</v>
          </cell>
        </row>
        <row r="1846">
          <cell r="B1846" t="str">
            <v>9S373512</v>
          </cell>
          <cell r="C1846" t="str">
            <v>完売</v>
          </cell>
          <cell r="D1846"/>
          <cell r="E1846">
            <v>0</v>
          </cell>
          <cell r="F1846" t="str">
            <v>ポマール・レ・クラ</v>
          </cell>
          <cell r="G1846">
            <v>2012</v>
          </cell>
          <cell r="H1846" t="str">
            <v>赤</v>
          </cell>
          <cell r="I1846" t="str">
            <v>ド・モンティーユ</v>
          </cell>
          <cell r="J1846" t="str">
            <v>コート・ド・ボーヌ</v>
          </cell>
          <cell r="K1846">
            <v>750</v>
          </cell>
          <cell r="L1846"/>
          <cell r="M1846">
            <v>40.799999999999997</v>
          </cell>
          <cell r="N1846">
            <v>132</v>
          </cell>
          <cell r="O1846">
            <v>350</v>
          </cell>
          <cell r="P1846">
            <v>5758.5423999999994</v>
          </cell>
          <cell r="Q1846">
            <v>93.75</v>
          </cell>
          <cell r="R1846">
            <v>6002.2923999999994</v>
          </cell>
          <cell r="S1846">
            <v>7301.5204705882343</v>
          </cell>
          <cell r="T1846">
            <v>14600</v>
          </cell>
          <cell r="U1846">
            <v>5997.66</v>
          </cell>
          <cell r="V1846">
            <v>7256.0705882352941</v>
          </cell>
          <cell r="W1846">
            <v>14500</v>
          </cell>
          <cell r="X1846">
            <v>14300</v>
          </cell>
        </row>
        <row r="1847">
          <cell r="B1847" t="str">
            <v>9S370599</v>
          </cell>
          <cell r="C1847" t="str">
            <v>完売</v>
          </cell>
          <cell r="D1847"/>
          <cell r="E1847">
            <v>0</v>
          </cell>
          <cell r="F1847" t="str">
            <v>シャンボール・ミュジニー・レ・ノワロオー・ボー・ブリュン</v>
          </cell>
          <cell r="G1847">
            <v>1999</v>
          </cell>
          <cell r="H1847" t="str">
            <v>赤</v>
          </cell>
          <cell r="I1847" t="str">
            <v>ドニ・モルテ</v>
          </cell>
          <cell r="J1847" t="str">
            <v>コート・ド・ニュイ 1級</v>
          </cell>
          <cell r="K1847">
            <v>750</v>
          </cell>
          <cell r="L1847"/>
          <cell r="M1847">
            <v>150</v>
          </cell>
          <cell r="N1847">
            <v>132</v>
          </cell>
          <cell r="O1847">
            <v>350</v>
          </cell>
          <cell r="P1847">
            <v>20230.599999999999</v>
          </cell>
          <cell r="Q1847">
            <v>93.75</v>
          </cell>
          <cell r="R1847">
            <v>20474.349999999999</v>
          </cell>
          <cell r="S1847">
            <v>24327.470588235294</v>
          </cell>
          <cell r="T1847">
            <v>48700</v>
          </cell>
          <cell r="U1847">
            <v>0</v>
          </cell>
          <cell r="V1847">
            <v>200</v>
          </cell>
          <cell r="W1847">
            <v>400</v>
          </cell>
          <cell r="X1847">
            <v>37300</v>
          </cell>
        </row>
        <row r="1848">
          <cell r="B1848" t="str">
            <v>9S370704</v>
          </cell>
          <cell r="C1848" t="str">
            <v>完売</v>
          </cell>
          <cell r="D1848"/>
          <cell r="E1848">
            <v>0</v>
          </cell>
          <cell r="F1848" t="str">
            <v>シャンボール・ミュジニー・レ・ボー・ブリュン</v>
          </cell>
          <cell r="G1848">
            <v>2004</v>
          </cell>
          <cell r="H1848" t="str">
            <v>赤</v>
          </cell>
          <cell r="I1848" t="str">
            <v>ドニ・モルテ</v>
          </cell>
          <cell r="J1848" t="str">
            <v>コート・ド・ニュイ 1級</v>
          </cell>
          <cell r="K1848">
            <v>750</v>
          </cell>
          <cell r="L1848"/>
          <cell r="M1848"/>
          <cell r="N1848">
            <v>132</v>
          </cell>
          <cell r="O1848">
            <v>350</v>
          </cell>
          <cell r="P1848">
            <v>351.4</v>
          </cell>
          <cell r="Q1848">
            <v>52.709999999999994</v>
          </cell>
          <cell r="R1848">
            <v>554.1099999999999</v>
          </cell>
          <cell r="S1848">
            <v>891.89411764705869</v>
          </cell>
          <cell r="T1848">
            <v>1800</v>
          </cell>
          <cell r="U1848">
            <v>11040</v>
          </cell>
          <cell r="V1848">
            <v>13188.235294117647</v>
          </cell>
          <cell r="W1848">
            <v>26400</v>
          </cell>
          <cell r="X1848">
            <v>26800</v>
          </cell>
        </row>
        <row r="1849">
          <cell r="B1849" t="str">
            <v>9S370008</v>
          </cell>
          <cell r="C1849" t="str">
            <v>完売</v>
          </cell>
          <cell r="D1849"/>
          <cell r="E1849">
            <v>0</v>
          </cell>
          <cell r="F1849" t="str">
            <v>ジュヴレ・シャンベルタン</v>
          </cell>
          <cell r="G1849">
            <v>2008</v>
          </cell>
          <cell r="H1849" t="str">
            <v>赤</v>
          </cell>
          <cell r="I1849" t="str">
            <v>ドニ・モルテ</v>
          </cell>
          <cell r="J1849" t="str">
            <v>コート・ド・ニュイ</v>
          </cell>
          <cell r="K1849">
            <v>750</v>
          </cell>
          <cell r="L1849" t="str">
            <v>９１－９２点</v>
          </cell>
          <cell r="M1849">
            <v>39</v>
          </cell>
          <cell r="N1849">
            <v>132</v>
          </cell>
          <cell r="O1849">
            <v>350</v>
          </cell>
          <cell r="P1849">
            <v>5519.9920000000002</v>
          </cell>
          <cell r="Q1849">
            <v>93.75</v>
          </cell>
          <cell r="R1849">
            <v>5763.7420000000002</v>
          </cell>
          <cell r="S1849">
            <v>7020.8729411764707</v>
          </cell>
          <cell r="T1849">
            <v>14000</v>
          </cell>
          <cell r="U1849">
            <v>5647.46</v>
          </cell>
          <cell r="V1849">
            <v>6844.0705882352941</v>
          </cell>
          <cell r="W1849">
            <v>13700</v>
          </cell>
          <cell r="X1849">
            <v>14000</v>
          </cell>
        </row>
        <row r="1850">
          <cell r="B1850" t="str">
            <v>9S371111</v>
          </cell>
          <cell r="C1850" t="str">
            <v>完売</v>
          </cell>
          <cell r="D1850"/>
          <cell r="E1850">
            <v>0</v>
          </cell>
          <cell r="F1850" t="str">
            <v>ジュヴレ・シャンベルタン・アン・シャン</v>
          </cell>
          <cell r="G1850">
            <v>2011</v>
          </cell>
          <cell r="H1850" t="str">
            <v>赤</v>
          </cell>
          <cell r="I1850" t="str">
            <v>ドニ・モルテ</v>
          </cell>
          <cell r="J1850" t="str">
            <v>コート・ド・ニュイ 1級</v>
          </cell>
          <cell r="K1850">
            <v>750</v>
          </cell>
          <cell r="L1850"/>
          <cell r="M1850">
            <v>54</v>
          </cell>
          <cell r="N1850">
            <v>132</v>
          </cell>
          <cell r="O1850">
            <v>350</v>
          </cell>
          <cell r="P1850">
            <v>7507.9120000000003</v>
          </cell>
          <cell r="Q1850">
            <v>93.75</v>
          </cell>
          <cell r="R1850">
            <v>7751.6620000000003</v>
          </cell>
          <cell r="S1850">
            <v>9359.6023529411777</v>
          </cell>
          <cell r="T1850">
            <v>18700</v>
          </cell>
          <cell r="U1850">
            <v>7860.5</v>
          </cell>
          <cell r="V1850">
            <v>9447.6470588235297</v>
          </cell>
          <cell r="W1850">
            <v>18900</v>
          </cell>
          <cell r="X1850">
            <v>19100</v>
          </cell>
        </row>
        <row r="1851">
          <cell r="B1851" t="str">
            <v>9S370611</v>
          </cell>
          <cell r="C1851" t="str">
            <v>完売</v>
          </cell>
          <cell r="D1851"/>
          <cell r="E1851">
            <v>0</v>
          </cell>
          <cell r="F1851" t="str">
            <v>ジュヴレ・シャンベルタン・ヴィエユ・ヴィーニュ</v>
          </cell>
          <cell r="G1851">
            <v>2011</v>
          </cell>
          <cell r="H1851" t="str">
            <v>赤</v>
          </cell>
          <cell r="I1851" t="str">
            <v>ドニ・モルテ</v>
          </cell>
          <cell r="J1851" t="str">
            <v>コート・ド・ニュイ</v>
          </cell>
          <cell r="K1851">
            <v>750</v>
          </cell>
          <cell r="L1851"/>
          <cell r="M1851">
            <v>49</v>
          </cell>
          <cell r="N1851">
            <v>132</v>
          </cell>
          <cell r="O1851">
            <v>350</v>
          </cell>
          <cell r="P1851">
            <v>6845.2719999999999</v>
          </cell>
          <cell r="Q1851">
            <v>93.75</v>
          </cell>
          <cell r="R1851">
            <v>7089.0219999999999</v>
          </cell>
          <cell r="S1851">
            <v>8580.0258823529421</v>
          </cell>
          <cell r="T1851">
            <v>17200</v>
          </cell>
          <cell r="U1851">
            <v>7177.33</v>
          </cell>
          <cell r="V1851">
            <v>8643.9176470588245</v>
          </cell>
          <cell r="W1851">
            <v>17300</v>
          </cell>
          <cell r="X1851">
            <v>17400</v>
          </cell>
        </row>
        <row r="1852">
          <cell r="B1852" t="str">
            <v>9S370910</v>
          </cell>
          <cell r="C1852" t="str">
            <v>完売</v>
          </cell>
          <cell r="D1852"/>
          <cell r="E1852">
            <v>0</v>
          </cell>
          <cell r="F1852" t="str">
            <v>ジュヴレ・シャンベルタン･シャンポー</v>
          </cell>
          <cell r="G1852">
            <v>2010</v>
          </cell>
          <cell r="H1852" t="str">
            <v>赤</v>
          </cell>
          <cell r="I1852" t="str">
            <v>ドニ・モルテ</v>
          </cell>
          <cell r="J1852" t="str">
            <v>コート・ド・ニュイ 1級</v>
          </cell>
          <cell r="K1852">
            <v>750</v>
          </cell>
          <cell r="L1852" t="str">
            <v>９１－９３点</v>
          </cell>
          <cell r="M1852"/>
          <cell r="N1852">
            <v>132</v>
          </cell>
          <cell r="O1852">
            <v>350</v>
          </cell>
          <cell r="P1852">
            <v>351.4</v>
          </cell>
          <cell r="Q1852">
            <v>52.709999999999994</v>
          </cell>
          <cell r="R1852">
            <v>554.1099999999999</v>
          </cell>
          <cell r="S1852">
            <v>891.89411764705869</v>
          </cell>
          <cell r="T1852">
            <v>1800</v>
          </cell>
          <cell r="U1852">
            <v>11306</v>
          </cell>
          <cell r="V1852">
            <v>13501.176470588236</v>
          </cell>
          <cell r="W1852">
            <v>27000</v>
          </cell>
          <cell r="X1852">
            <v>26000</v>
          </cell>
        </row>
        <row r="1853">
          <cell r="B1853" t="str">
            <v>9S370207</v>
          </cell>
          <cell r="C1853" t="str">
            <v>完売</v>
          </cell>
          <cell r="D1853"/>
          <cell r="E1853">
            <v>0</v>
          </cell>
          <cell r="F1853" t="str">
            <v>ジュヴレ・シャンベルタン・ラヴォー・サン・ジャック</v>
          </cell>
          <cell r="G1853">
            <v>2007</v>
          </cell>
          <cell r="H1853" t="str">
            <v>赤</v>
          </cell>
          <cell r="I1853" t="str">
            <v>ドニ・モルテ</v>
          </cell>
          <cell r="J1853" t="str">
            <v>コート・ド・ニュイ 1級</v>
          </cell>
          <cell r="K1853">
            <v>750</v>
          </cell>
          <cell r="L1853"/>
          <cell r="M1853">
            <v>67.900000000000006</v>
          </cell>
          <cell r="N1853">
            <v>132</v>
          </cell>
          <cell r="O1853">
            <v>350</v>
          </cell>
          <cell r="P1853">
            <v>9350.0512000000017</v>
          </cell>
          <cell r="Q1853">
            <v>93.75</v>
          </cell>
          <cell r="R1853">
            <v>9593.8012000000017</v>
          </cell>
          <cell r="S1853">
            <v>11526.824941176474</v>
          </cell>
          <cell r="T1853">
            <v>23100</v>
          </cell>
          <cell r="U1853">
            <v>0</v>
          </cell>
          <cell r="V1853">
            <v>200</v>
          </cell>
          <cell r="W1853">
            <v>400</v>
          </cell>
          <cell r="X1853">
            <v>20000</v>
          </cell>
        </row>
        <row r="1854">
          <cell r="B1854" t="str">
            <v>9S370807</v>
          </cell>
          <cell r="C1854" t="str">
            <v>完売</v>
          </cell>
          <cell r="D1854"/>
          <cell r="E1854">
            <v>0</v>
          </cell>
          <cell r="F1854" t="str">
            <v>フィクサン</v>
          </cell>
          <cell r="G1854">
            <v>2007</v>
          </cell>
          <cell r="H1854" t="str">
            <v>赤</v>
          </cell>
          <cell r="I1854" t="str">
            <v>ドニ・モルテ</v>
          </cell>
          <cell r="J1854" t="str">
            <v>コート・ド・ニュイ</v>
          </cell>
          <cell r="K1854">
            <v>750</v>
          </cell>
          <cell r="L1854"/>
          <cell r="M1854">
            <v>27</v>
          </cell>
          <cell r="N1854">
            <v>132</v>
          </cell>
          <cell r="O1854">
            <v>350</v>
          </cell>
          <cell r="P1854">
            <v>3929.6559999999999</v>
          </cell>
          <cell r="Q1854">
            <v>93.75</v>
          </cell>
          <cell r="R1854">
            <v>4173.4059999999999</v>
          </cell>
          <cell r="S1854">
            <v>5149.889411764706</v>
          </cell>
          <cell r="T1854">
            <v>10300</v>
          </cell>
          <cell r="U1854">
            <v>0</v>
          </cell>
          <cell r="V1854">
            <v>200</v>
          </cell>
          <cell r="W1854">
            <v>400</v>
          </cell>
          <cell r="X1854">
            <v>8200</v>
          </cell>
        </row>
        <row r="1855">
          <cell r="B1855" t="str">
            <v>9S370309</v>
          </cell>
          <cell r="C1855" t="str">
            <v>完売</v>
          </cell>
          <cell r="D1855"/>
          <cell r="E1855">
            <v>0</v>
          </cell>
          <cell r="F1855" t="str">
            <v>ブルゴーニュ・ルージュ</v>
          </cell>
          <cell r="G1855">
            <v>2009</v>
          </cell>
          <cell r="H1855" t="str">
            <v>赤</v>
          </cell>
          <cell r="I1855" t="str">
            <v>ドニ・モルテ</v>
          </cell>
          <cell r="J1855" t="str">
            <v>AOC ブルゴーニュ</v>
          </cell>
          <cell r="K1855">
            <v>750</v>
          </cell>
          <cell r="L1855"/>
          <cell r="M1855">
            <v>18</v>
          </cell>
          <cell r="N1855">
            <v>132</v>
          </cell>
          <cell r="O1855">
            <v>350</v>
          </cell>
          <cell r="P1855">
            <v>2736.904</v>
          </cell>
          <cell r="Q1855">
            <v>93.75</v>
          </cell>
          <cell r="R1855">
            <v>2980.654</v>
          </cell>
          <cell r="S1855">
            <v>3746.6517647058822</v>
          </cell>
          <cell r="T1855">
            <v>7500</v>
          </cell>
          <cell r="U1855">
            <v>0</v>
          </cell>
          <cell r="V1855">
            <v>200</v>
          </cell>
          <cell r="W1855">
            <v>400</v>
          </cell>
          <cell r="X1855">
            <v>7000</v>
          </cell>
        </row>
        <row r="1856">
          <cell r="B1856" t="str">
            <v>9S371007</v>
          </cell>
          <cell r="C1856" t="str">
            <v>完売</v>
          </cell>
          <cell r="D1856"/>
          <cell r="E1856">
            <v>0</v>
          </cell>
          <cell r="F1856" t="str">
            <v>マルサネ・レ・ロンジュロワ</v>
          </cell>
          <cell r="G1856">
            <v>2007</v>
          </cell>
          <cell r="H1856" t="str">
            <v>赤</v>
          </cell>
          <cell r="I1856" t="str">
            <v>ドニ・モルテ</v>
          </cell>
          <cell r="J1856" t="str">
            <v>コート・ド・ニュイ</v>
          </cell>
          <cell r="K1856">
            <v>750</v>
          </cell>
          <cell r="L1856"/>
          <cell r="M1856">
            <v>21</v>
          </cell>
          <cell r="N1856">
            <v>132</v>
          </cell>
          <cell r="O1856">
            <v>350</v>
          </cell>
          <cell r="P1856">
            <v>3134.4879999999998</v>
          </cell>
          <cell r="Q1856">
            <v>93.75</v>
          </cell>
          <cell r="R1856">
            <v>3378.2379999999998</v>
          </cell>
          <cell r="S1856">
            <v>4214.3976470588241</v>
          </cell>
          <cell r="T1856">
            <v>8400</v>
          </cell>
          <cell r="U1856">
            <v>0</v>
          </cell>
          <cell r="V1856">
            <v>200</v>
          </cell>
          <cell r="W1856">
            <v>400</v>
          </cell>
          <cell r="X1856">
            <v>6600</v>
          </cell>
        </row>
        <row r="1857">
          <cell r="B1857" t="str">
            <v>9S380297</v>
          </cell>
          <cell r="C1857" t="str">
            <v>完売</v>
          </cell>
          <cell r="D1857"/>
          <cell r="E1857">
            <v>0</v>
          </cell>
          <cell r="F1857" t="str">
            <v>ヴォーヌ・ロマネ･レ・ルージュ</v>
          </cell>
          <cell r="G1857">
            <v>1997</v>
          </cell>
          <cell r="H1857" t="str">
            <v>赤</v>
          </cell>
          <cell r="I1857" t="str">
            <v>ドミニク・ローラン</v>
          </cell>
          <cell r="J1857" t="str">
            <v>コート・ド・ニュイ 1級</v>
          </cell>
          <cell r="K1857">
            <v>750</v>
          </cell>
          <cell r="L1857"/>
          <cell r="M1857">
            <v>28.4</v>
          </cell>
          <cell r="N1857">
            <v>132</v>
          </cell>
          <cell r="O1857">
            <v>350</v>
          </cell>
          <cell r="P1857">
            <v>4115.1951999999992</v>
          </cell>
          <cell r="Q1857">
            <v>93.75</v>
          </cell>
          <cell r="R1857">
            <v>4358.9451999999992</v>
          </cell>
          <cell r="S1857">
            <v>5368.1708235294109</v>
          </cell>
          <cell r="T1857">
            <v>10700</v>
          </cell>
          <cell r="U1857">
            <v>0</v>
          </cell>
          <cell r="V1857">
            <v>200</v>
          </cell>
          <cell r="W1857">
            <v>400</v>
          </cell>
          <cell r="X1857">
            <v>12000</v>
          </cell>
        </row>
        <row r="1858">
          <cell r="B1858" t="str">
            <v>9S380209</v>
          </cell>
          <cell r="C1858" t="str">
            <v>完売</v>
          </cell>
          <cell r="D1858"/>
          <cell r="E1858">
            <v>0</v>
          </cell>
          <cell r="F1858" t="str">
            <v>ヴォーヌ・ロマネ･レ・ルージュ</v>
          </cell>
          <cell r="G1858">
            <v>2009</v>
          </cell>
          <cell r="H1858" t="str">
            <v>赤</v>
          </cell>
          <cell r="I1858" t="str">
            <v>ドミニク・ローラン</v>
          </cell>
          <cell r="J1858" t="str">
            <v>コート・ド・ニュイ 1級</v>
          </cell>
          <cell r="K1858">
            <v>750</v>
          </cell>
          <cell r="L1858"/>
          <cell r="M1858">
            <v>39.700000000000003</v>
          </cell>
          <cell r="N1858">
            <v>132</v>
          </cell>
          <cell r="O1858">
            <v>350</v>
          </cell>
          <cell r="P1858">
            <v>5612.7616000000007</v>
          </cell>
          <cell r="Q1858">
            <v>93.75</v>
          </cell>
          <cell r="R1858">
            <v>5856.5116000000007</v>
          </cell>
          <cell r="S1858">
            <v>7130.013647058825</v>
          </cell>
          <cell r="T1858">
            <v>14300</v>
          </cell>
          <cell r="U1858">
            <v>4345.95</v>
          </cell>
          <cell r="V1858">
            <v>5312.8823529411766</v>
          </cell>
          <cell r="W1858">
            <v>10600</v>
          </cell>
          <cell r="X1858">
            <v>10700</v>
          </cell>
        </row>
        <row r="1859">
          <cell r="B1859" t="str">
            <v>9S380097</v>
          </cell>
          <cell r="C1859" t="e">
            <v>#N/A</v>
          </cell>
          <cell r="D1859"/>
          <cell r="E1859" t="e">
            <v>#N/A</v>
          </cell>
          <cell r="F1859" t="str">
            <v>シャンボール・ミュジニー</v>
          </cell>
          <cell r="G1859">
            <v>1997</v>
          </cell>
          <cell r="H1859" t="str">
            <v>赤</v>
          </cell>
          <cell r="I1859" t="str">
            <v>ドミニク・ローラン</v>
          </cell>
          <cell r="J1859" t="str">
            <v>コート・ド・ニュイ</v>
          </cell>
          <cell r="K1859">
            <v>750</v>
          </cell>
          <cell r="L1859"/>
          <cell r="M1859">
            <v>20.7</v>
          </cell>
          <cell r="N1859">
            <v>132</v>
          </cell>
          <cell r="O1859">
            <v>350</v>
          </cell>
          <cell r="P1859">
            <v>3094.7296000000001</v>
          </cell>
          <cell r="Q1859">
            <v>93.75</v>
          </cell>
          <cell r="R1859">
            <v>3338.4796000000001</v>
          </cell>
          <cell r="S1859">
            <v>4167.6230588235303</v>
          </cell>
          <cell r="T1859">
            <v>8300</v>
          </cell>
          <cell r="U1859" t="e">
            <v>#N/A</v>
          </cell>
          <cell r="V1859" t="e">
            <v>#N/A</v>
          </cell>
          <cell r="W1859" t="e">
            <v>#N/A</v>
          </cell>
          <cell r="X1859">
            <v>8500</v>
          </cell>
        </row>
        <row r="1860">
          <cell r="B1860" t="str">
            <v>9S380197</v>
          </cell>
          <cell r="C1860" t="e">
            <v>#N/A</v>
          </cell>
          <cell r="D1860"/>
          <cell r="E1860" t="e">
            <v>#N/A</v>
          </cell>
          <cell r="F1860" t="str">
            <v>ジュウ゛レ・シャンベルタン･レ・シャンポー</v>
          </cell>
          <cell r="G1860">
            <v>1997</v>
          </cell>
          <cell r="H1860" t="str">
            <v>赤</v>
          </cell>
          <cell r="I1860" t="str">
            <v>ドミニク・ローラン</v>
          </cell>
          <cell r="J1860" t="str">
            <v>コート・ド・ニュイ 1級</v>
          </cell>
          <cell r="K1860">
            <v>750</v>
          </cell>
          <cell r="L1860"/>
          <cell r="M1860">
            <v>23.9</v>
          </cell>
          <cell r="N1860">
            <v>132</v>
          </cell>
          <cell r="O1860">
            <v>350</v>
          </cell>
          <cell r="P1860">
            <v>3518.8191999999999</v>
          </cell>
          <cell r="Q1860">
            <v>93.75</v>
          </cell>
          <cell r="R1860">
            <v>3762.5691999999999</v>
          </cell>
          <cell r="S1860">
            <v>4666.5519999999997</v>
          </cell>
          <cell r="T1860">
            <v>9300</v>
          </cell>
          <cell r="U1860" t="e">
            <v>#N/A</v>
          </cell>
          <cell r="V1860" t="e">
            <v>#N/A</v>
          </cell>
          <cell r="W1860" t="e">
            <v>#N/A</v>
          </cell>
          <cell r="X1860">
            <v>10000</v>
          </cell>
        </row>
        <row r="1861">
          <cell r="B1861" t="str">
            <v>9S380695</v>
          </cell>
          <cell r="C1861" t="str">
            <v>完売</v>
          </cell>
          <cell r="D1861"/>
          <cell r="E1861">
            <v>0</v>
          </cell>
          <cell r="F1861" t="str">
            <v>ニュイ・サン・ジョルジュ</v>
          </cell>
          <cell r="G1861">
            <v>1995</v>
          </cell>
          <cell r="H1861" t="str">
            <v>赤</v>
          </cell>
          <cell r="I1861" t="str">
            <v>ドミニク・ローラン</v>
          </cell>
          <cell r="J1861" t="str">
            <v>コート・ド・ニュイ 1級</v>
          </cell>
          <cell r="K1861">
            <v>750</v>
          </cell>
          <cell r="L1861"/>
          <cell r="M1861">
            <v>40</v>
          </cell>
          <cell r="N1861">
            <v>132</v>
          </cell>
          <cell r="O1861">
            <v>350</v>
          </cell>
          <cell r="P1861">
            <v>5652.52</v>
          </cell>
          <cell r="Q1861">
            <v>93.75</v>
          </cell>
          <cell r="R1861">
            <v>5896.27</v>
          </cell>
          <cell r="S1861">
            <v>7176.7882352941187</v>
          </cell>
          <cell r="T1861">
            <v>14400</v>
          </cell>
          <cell r="U1861">
            <v>0</v>
          </cell>
          <cell r="V1861">
            <v>200</v>
          </cell>
          <cell r="W1861">
            <v>400</v>
          </cell>
          <cell r="X1861">
            <v>9300</v>
          </cell>
        </row>
        <row r="1862">
          <cell r="B1862" t="str">
            <v>9S380898</v>
          </cell>
          <cell r="C1862" t="str">
            <v>完売</v>
          </cell>
          <cell r="D1862"/>
          <cell r="E1862">
            <v>0</v>
          </cell>
          <cell r="F1862" t="str">
            <v>ニュイ・サン・ジョルジュ・レ・ダモード</v>
          </cell>
          <cell r="G1862">
            <v>1998</v>
          </cell>
          <cell r="H1862" t="str">
            <v>赤</v>
          </cell>
          <cell r="I1862" t="str">
            <v>ドミニク・ローラン</v>
          </cell>
          <cell r="J1862" t="str">
            <v>コート・ド・ニュイ 1級</v>
          </cell>
          <cell r="K1862">
            <v>750</v>
          </cell>
          <cell r="L1862"/>
          <cell r="M1862">
            <v>53</v>
          </cell>
          <cell r="N1862">
            <v>132</v>
          </cell>
          <cell r="O1862">
            <v>350</v>
          </cell>
          <cell r="P1862">
            <v>7375.384</v>
          </cell>
          <cell r="Q1862">
            <v>93.75</v>
          </cell>
          <cell r="R1862">
            <v>7619.134</v>
          </cell>
          <cell r="S1862">
            <v>9203.6870588235288</v>
          </cell>
          <cell r="T1862">
            <v>18400</v>
          </cell>
          <cell r="U1862">
            <v>6013.75</v>
          </cell>
          <cell r="V1862">
            <v>7275</v>
          </cell>
          <cell r="W1862">
            <v>14600</v>
          </cell>
          <cell r="X1862">
            <v>16400</v>
          </cell>
        </row>
        <row r="1863">
          <cell r="B1863" t="str">
            <v>9S380397</v>
          </cell>
          <cell r="C1863" t="e">
            <v>#N/A</v>
          </cell>
          <cell r="D1863"/>
          <cell r="E1863" t="e">
            <v>#N/A</v>
          </cell>
          <cell r="F1863" t="str">
            <v>ニュイ・サン・ジョルジュ･レ・プリュリエ</v>
          </cell>
          <cell r="G1863">
            <v>1997</v>
          </cell>
          <cell r="H1863" t="str">
            <v>赤</v>
          </cell>
          <cell r="I1863" t="str">
            <v>ドミニク・ローラン</v>
          </cell>
          <cell r="J1863" t="str">
            <v>コート・ド・ニュイ 1級</v>
          </cell>
          <cell r="K1863">
            <v>750</v>
          </cell>
          <cell r="L1863"/>
          <cell r="M1863">
            <v>28.4</v>
          </cell>
          <cell r="N1863">
            <v>132</v>
          </cell>
          <cell r="O1863">
            <v>350</v>
          </cell>
          <cell r="P1863">
            <v>4115.1951999999992</v>
          </cell>
          <cell r="Q1863">
            <v>93.75</v>
          </cell>
          <cell r="R1863">
            <v>4358.9451999999992</v>
          </cell>
          <cell r="S1863">
            <v>5368.1708235294109</v>
          </cell>
          <cell r="T1863">
            <v>10700</v>
          </cell>
          <cell r="U1863" t="e">
            <v>#N/A</v>
          </cell>
          <cell r="V1863" t="e">
            <v>#N/A</v>
          </cell>
          <cell r="W1863" t="e">
            <v>#N/A</v>
          </cell>
          <cell r="X1863">
            <v>12000</v>
          </cell>
        </row>
        <row r="1864">
          <cell r="B1864" t="str">
            <v>9S380409</v>
          </cell>
          <cell r="C1864" t="str">
            <v>完売</v>
          </cell>
          <cell r="D1864"/>
          <cell r="E1864">
            <v>0</v>
          </cell>
          <cell r="F1864" t="str">
            <v>ポマール・ヴィエユ・ヴィーニュ</v>
          </cell>
          <cell r="G1864">
            <v>2009</v>
          </cell>
          <cell r="H1864" t="str">
            <v>赤</v>
          </cell>
          <cell r="I1864" t="str">
            <v>ドミニク・ローラン</v>
          </cell>
          <cell r="J1864" t="str">
            <v>コート・ド・ニュイ</v>
          </cell>
          <cell r="K1864">
            <v>750</v>
          </cell>
          <cell r="L1864"/>
          <cell r="M1864">
            <v>29.2</v>
          </cell>
          <cell r="N1864">
            <v>132</v>
          </cell>
          <cell r="O1864">
            <v>350</v>
          </cell>
          <cell r="P1864">
            <v>4221.2175999999999</v>
          </cell>
          <cell r="Q1864">
            <v>93.75</v>
          </cell>
          <cell r="R1864">
            <v>4464.9675999999999</v>
          </cell>
          <cell r="S1864">
            <v>5492.9030588235291</v>
          </cell>
          <cell r="T1864">
            <v>11000</v>
          </cell>
          <cell r="U1864">
            <v>3716.58</v>
          </cell>
          <cell r="V1864">
            <v>4572.447058823529</v>
          </cell>
          <cell r="W1864">
            <v>9100</v>
          </cell>
          <cell r="X1864">
            <v>9300</v>
          </cell>
        </row>
        <row r="1865">
          <cell r="B1865" t="str">
            <v>9S380710</v>
          </cell>
          <cell r="C1865" t="str">
            <v>完売</v>
          </cell>
          <cell r="D1865"/>
          <cell r="E1865">
            <v>0</v>
          </cell>
          <cell r="F1865" t="str">
            <v>モレ・サン・ドニ・ヴィエユ・ヴィーニュ</v>
          </cell>
          <cell r="G1865">
            <v>2010</v>
          </cell>
          <cell r="H1865" t="str">
            <v>赤</v>
          </cell>
          <cell r="I1865" t="str">
            <v>ドミニク・ローラン</v>
          </cell>
          <cell r="J1865" t="str">
            <v>コート・ド・ニュイ</v>
          </cell>
          <cell r="K1865">
            <v>750</v>
          </cell>
          <cell r="L1865"/>
          <cell r="M1865">
            <v>23.2</v>
          </cell>
          <cell r="N1865">
            <v>132</v>
          </cell>
          <cell r="O1865">
            <v>350</v>
          </cell>
          <cell r="P1865">
            <v>3426.0496000000003</v>
          </cell>
          <cell r="Q1865">
            <v>93.75</v>
          </cell>
          <cell r="R1865">
            <v>3669.7996000000003</v>
          </cell>
          <cell r="S1865">
            <v>4557.4112941176472</v>
          </cell>
          <cell r="T1865">
            <v>9100</v>
          </cell>
          <cell r="U1865">
            <v>3026.86</v>
          </cell>
          <cell r="V1865">
            <v>3761.0117647058828</v>
          </cell>
          <cell r="W1865">
            <v>7500</v>
          </cell>
          <cell r="X1865">
            <v>7400</v>
          </cell>
        </row>
        <row r="1866">
          <cell r="B1866" t="str">
            <v>9S391212</v>
          </cell>
          <cell r="C1866" t="str">
            <v>完売</v>
          </cell>
          <cell r="D1866"/>
          <cell r="E1866">
            <v>0</v>
          </cell>
          <cell r="F1866" t="str">
            <v>クロ・ド・ヴージョ</v>
          </cell>
          <cell r="G1866">
            <v>2012</v>
          </cell>
          <cell r="H1866" t="str">
            <v>赤</v>
          </cell>
          <cell r="I1866" t="str">
            <v>ドルーアン・ラローズ</v>
          </cell>
          <cell r="J1866" t="str">
            <v>コート・ド・ニュイ 特級</v>
          </cell>
          <cell r="K1866">
            <v>750</v>
          </cell>
          <cell r="L1866"/>
          <cell r="M1866">
            <v>56.5</v>
          </cell>
          <cell r="N1866">
            <v>132</v>
          </cell>
          <cell r="O1866">
            <v>350</v>
          </cell>
          <cell r="P1866">
            <v>7839.232</v>
          </cell>
          <cell r="Q1866">
            <v>93.75</v>
          </cell>
          <cell r="R1866">
            <v>8082.982</v>
          </cell>
          <cell r="S1866">
            <v>9749.3905882352938</v>
          </cell>
          <cell r="T1866">
            <v>19500</v>
          </cell>
          <cell r="U1866">
            <v>8065</v>
          </cell>
          <cell r="V1866">
            <v>9688.2352941176468</v>
          </cell>
          <cell r="W1866">
            <v>19400</v>
          </cell>
          <cell r="X1866">
            <v>20000</v>
          </cell>
        </row>
        <row r="1867">
          <cell r="B1867" t="str">
            <v>9S391213</v>
          </cell>
          <cell r="C1867" t="str">
            <v>完売</v>
          </cell>
          <cell r="D1867"/>
          <cell r="E1867">
            <v>0</v>
          </cell>
          <cell r="F1867" t="str">
            <v>クロ・ド・ヴージョ</v>
          </cell>
          <cell r="G1867">
            <v>2013</v>
          </cell>
          <cell r="H1867" t="str">
            <v>赤</v>
          </cell>
          <cell r="I1867" t="str">
            <v>ドルーアン・ラローズ</v>
          </cell>
          <cell r="J1867" t="str">
            <v>コート・ド・ニュイ 特級</v>
          </cell>
          <cell r="K1867">
            <v>750</v>
          </cell>
          <cell r="L1867"/>
          <cell r="M1867">
            <v>57.5</v>
          </cell>
          <cell r="N1867">
            <v>132</v>
          </cell>
          <cell r="O1867">
            <v>350</v>
          </cell>
          <cell r="P1867">
            <v>7971.76</v>
          </cell>
          <cell r="Q1867">
            <v>93.75</v>
          </cell>
          <cell r="R1867">
            <v>8215.51</v>
          </cell>
          <cell r="S1867">
            <v>9905.3058823529409</v>
          </cell>
          <cell r="T1867">
            <v>19800</v>
          </cell>
          <cell r="U1867">
            <v>8071.5</v>
          </cell>
          <cell r="V1867">
            <v>9695.8823529411766</v>
          </cell>
          <cell r="W1867">
            <v>19400</v>
          </cell>
          <cell r="X1867">
            <v>20000</v>
          </cell>
        </row>
        <row r="1868">
          <cell r="B1868" t="str">
            <v>9S391217</v>
          </cell>
          <cell r="C1868" t="str">
            <v>完売</v>
          </cell>
          <cell r="D1868"/>
          <cell r="E1868">
            <v>0</v>
          </cell>
          <cell r="F1868" t="str">
            <v>クロ・ド・ヴージョ</v>
          </cell>
          <cell r="G1868">
            <v>2017</v>
          </cell>
          <cell r="H1868" t="str">
            <v>赤</v>
          </cell>
          <cell r="I1868" t="str">
            <v>ドルーアン・ラローズ</v>
          </cell>
          <cell r="J1868" t="str">
            <v>コート・ド・ニュイ 特級</v>
          </cell>
          <cell r="K1868">
            <v>750</v>
          </cell>
          <cell r="L1868"/>
          <cell r="M1868">
            <v>74</v>
          </cell>
          <cell r="N1868">
            <v>132</v>
          </cell>
          <cell r="O1868">
            <v>350</v>
          </cell>
          <cell r="P1868">
            <v>10158.472</v>
          </cell>
          <cell r="Q1868">
            <v>93.75</v>
          </cell>
          <cell r="R1868">
            <v>10402.222</v>
          </cell>
          <cell r="S1868">
            <v>12477.908235294117</v>
          </cell>
          <cell r="T1868">
            <v>25000</v>
          </cell>
          <cell r="U1868">
            <v>9258.1299999999992</v>
          </cell>
          <cell r="V1868">
            <v>11091.917647058823</v>
          </cell>
          <cell r="W1868">
            <v>22200</v>
          </cell>
          <cell r="X1868">
            <v>24000</v>
          </cell>
        </row>
        <row r="1869">
          <cell r="B1869" t="str">
            <v>9S391219</v>
          </cell>
          <cell r="C1869" t="e">
            <v>#N/A</v>
          </cell>
          <cell r="D1869" t="str">
            <v>割当</v>
          </cell>
          <cell r="E1869" t="e">
            <v>#N/A</v>
          </cell>
          <cell r="F1869" t="str">
            <v>クロ・ド・ヴージョ</v>
          </cell>
          <cell r="G1869">
            <v>2019</v>
          </cell>
          <cell r="H1869" t="str">
            <v>赤</v>
          </cell>
          <cell r="I1869" t="str">
            <v>ドルーアン・ラローズ</v>
          </cell>
          <cell r="J1869" t="str">
            <v>コート・ド・ニュイ 特級</v>
          </cell>
          <cell r="K1869">
            <v>750</v>
          </cell>
          <cell r="L1869"/>
          <cell r="M1869">
            <v>85</v>
          </cell>
          <cell r="N1869">
            <v>132</v>
          </cell>
          <cell r="O1869">
            <v>350</v>
          </cell>
          <cell r="P1869">
            <v>11616.28</v>
          </cell>
          <cell r="Q1869">
            <v>93.75</v>
          </cell>
          <cell r="R1869">
            <v>11860.03</v>
          </cell>
          <cell r="S1869">
            <v>14192.976470588237</v>
          </cell>
          <cell r="T1869">
            <v>28400</v>
          </cell>
          <cell r="U1869" t="e">
            <v>#N/A</v>
          </cell>
          <cell r="V1869" t="e">
            <v>#N/A</v>
          </cell>
          <cell r="W1869" t="e">
            <v>#N/A</v>
          </cell>
          <cell r="X1869">
            <v>28400</v>
          </cell>
        </row>
        <row r="1870">
          <cell r="B1870" t="str">
            <v>9S391011</v>
          </cell>
          <cell r="C1870" t="str">
            <v>完売</v>
          </cell>
          <cell r="D1870"/>
          <cell r="E1870">
            <v>0</v>
          </cell>
          <cell r="F1870" t="str">
            <v>シャペル・シャンベルタン</v>
          </cell>
          <cell r="G1870">
            <v>2011</v>
          </cell>
          <cell r="H1870" t="str">
            <v>赤</v>
          </cell>
          <cell r="I1870" t="str">
            <v>ドルーアン・ラローズ</v>
          </cell>
          <cell r="J1870" t="str">
            <v>コート・ド・ニュイ 特級</v>
          </cell>
          <cell r="K1870">
            <v>750</v>
          </cell>
          <cell r="L1870"/>
          <cell r="M1870">
            <v>44.5</v>
          </cell>
          <cell r="N1870">
            <v>132</v>
          </cell>
          <cell r="O1870">
            <v>350</v>
          </cell>
          <cell r="P1870">
            <v>6248.8959999999997</v>
          </cell>
          <cell r="Q1870">
            <v>93.75</v>
          </cell>
          <cell r="R1870">
            <v>6492.6459999999997</v>
          </cell>
          <cell r="S1870">
            <v>7878.407058823529</v>
          </cell>
          <cell r="T1870">
            <v>15800</v>
          </cell>
          <cell r="U1870">
            <v>6015.29</v>
          </cell>
          <cell r="V1870">
            <v>7276.8117647058825</v>
          </cell>
          <cell r="W1870">
            <v>14600</v>
          </cell>
          <cell r="X1870">
            <v>14700</v>
          </cell>
        </row>
        <row r="1871">
          <cell r="B1871" t="str">
            <v>9S391012</v>
          </cell>
          <cell r="C1871" t="str">
            <v>完売</v>
          </cell>
          <cell r="D1871"/>
          <cell r="E1871">
            <v>0</v>
          </cell>
          <cell r="F1871" t="str">
            <v>シャペル・シャンベルタン</v>
          </cell>
          <cell r="G1871">
            <v>2012</v>
          </cell>
          <cell r="H1871" t="str">
            <v>赤</v>
          </cell>
          <cell r="I1871" t="str">
            <v>ドルーアン・ラローズ</v>
          </cell>
          <cell r="J1871" t="str">
            <v>コート・ド・ニュイ 特級</v>
          </cell>
          <cell r="K1871">
            <v>750</v>
          </cell>
          <cell r="L1871"/>
          <cell r="M1871">
            <v>47</v>
          </cell>
          <cell r="N1871">
            <v>132</v>
          </cell>
          <cell r="O1871">
            <v>350</v>
          </cell>
          <cell r="P1871">
            <v>6580.2160000000003</v>
          </cell>
          <cell r="Q1871">
            <v>93.75</v>
          </cell>
          <cell r="R1871">
            <v>6823.9660000000003</v>
          </cell>
          <cell r="S1871">
            <v>8268.1952941176478</v>
          </cell>
          <cell r="T1871">
            <v>16500</v>
          </cell>
          <cell r="U1871">
            <v>6760.25</v>
          </cell>
          <cell r="V1871">
            <v>8153.2352941176468</v>
          </cell>
          <cell r="W1871">
            <v>16300</v>
          </cell>
          <cell r="X1871">
            <v>17000</v>
          </cell>
        </row>
        <row r="1872">
          <cell r="B1872" t="str">
            <v>9S391013</v>
          </cell>
          <cell r="C1872" t="str">
            <v>完売</v>
          </cell>
          <cell r="D1872"/>
          <cell r="E1872">
            <v>0</v>
          </cell>
          <cell r="F1872" t="str">
            <v>シャペル・シャンベルタン</v>
          </cell>
          <cell r="G1872">
            <v>2013</v>
          </cell>
          <cell r="H1872" t="str">
            <v>赤</v>
          </cell>
          <cell r="I1872" t="str">
            <v>ドルーアン・ラローズ</v>
          </cell>
          <cell r="J1872" t="str">
            <v>コート・ド・ニュイ 特級</v>
          </cell>
          <cell r="K1872">
            <v>750</v>
          </cell>
          <cell r="L1872"/>
          <cell r="M1872">
            <v>48.5</v>
          </cell>
          <cell r="N1872">
            <v>132</v>
          </cell>
          <cell r="O1872">
            <v>350</v>
          </cell>
          <cell r="P1872">
            <v>6779.0079999999998</v>
          </cell>
          <cell r="Q1872">
            <v>93.75</v>
          </cell>
          <cell r="R1872">
            <v>7022.7579999999998</v>
          </cell>
          <cell r="S1872">
            <v>8502.0682352941185</v>
          </cell>
          <cell r="T1872">
            <v>17000</v>
          </cell>
          <cell r="U1872">
            <v>6855.61</v>
          </cell>
          <cell r="V1872">
            <v>8265.4235294117643</v>
          </cell>
          <cell r="W1872">
            <v>16500</v>
          </cell>
          <cell r="X1872">
            <v>17000</v>
          </cell>
        </row>
        <row r="1873">
          <cell r="B1873" t="str">
            <v>9S391018</v>
          </cell>
          <cell r="C1873" t="str">
            <v>完売</v>
          </cell>
          <cell r="D1873" t="str">
            <v>割当</v>
          </cell>
          <cell r="E1873">
            <v>3</v>
          </cell>
          <cell r="F1873" t="str">
            <v>シャペル・シャンベルタン</v>
          </cell>
          <cell r="G1873">
            <v>2018</v>
          </cell>
          <cell r="H1873" t="str">
            <v>赤</v>
          </cell>
          <cell r="I1873" t="str">
            <v>ドルーアン・ラローズ</v>
          </cell>
          <cell r="J1873" t="str">
            <v>コート・ド・ニュイ 特級</v>
          </cell>
          <cell r="K1873">
            <v>750</v>
          </cell>
          <cell r="L1873"/>
          <cell r="M1873">
            <v>69.5</v>
          </cell>
          <cell r="N1873">
            <v>132</v>
          </cell>
          <cell r="O1873">
            <v>350</v>
          </cell>
          <cell r="P1873">
            <v>9562.0959999999995</v>
          </cell>
          <cell r="Q1873">
            <v>93.75</v>
          </cell>
          <cell r="R1873">
            <v>9805.8459999999995</v>
          </cell>
          <cell r="S1873">
            <v>11776.289411764707</v>
          </cell>
          <cell r="T1873">
            <v>23600</v>
          </cell>
          <cell r="U1873">
            <v>9441.75</v>
          </cell>
          <cell r="V1873">
            <v>11307.941176470589</v>
          </cell>
          <cell r="W1873">
            <v>22600</v>
          </cell>
          <cell r="X1873">
            <v>23000</v>
          </cell>
        </row>
        <row r="1874">
          <cell r="B1874" t="str">
            <v>9S391019</v>
          </cell>
          <cell r="C1874" t="e">
            <v>#N/A</v>
          </cell>
          <cell r="D1874" t="str">
            <v>割当</v>
          </cell>
          <cell r="E1874" t="e">
            <v>#N/A</v>
          </cell>
          <cell r="F1874" t="str">
            <v>シャペル・シャンベルタン</v>
          </cell>
          <cell r="G1874">
            <v>2019</v>
          </cell>
          <cell r="H1874" t="str">
            <v>赤</v>
          </cell>
          <cell r="I1874" t="str">
            <v>ドルーアン・ラローズ</v>
          </cell>
          <cell r="J1874" t="str">
            <v>コート・ド・ニュイ 特級</v>
          </cell>
          <cell r="K1874">
            <v>750</v>
          </cell>
          <cell r="L1874"/>
          <cell r="M1874">
            <v>75</v>
          </cell>
          <cell r="N1874">
            <v>132</v>
          </cell>
          <cell r="O1874">
            <v>350</v>
          </cell>
          <cell r="P1874">
            <v>10291</v>
          </cell>
          <cell r="Q1874">
            <v>93.75</v>
          </cell>
          <cell r="R1874">
            <v>10534.75</v>
          </cell>
          <cell r="S1874">
            <v>12633.823529411766</v>
          </cell>
          <cell r="T1874">
            <v>25300</v>
          </cell>
          <cell r="U1874" t="e">
            <v>#N/A</v>
          </cell>
          <cell r="V1874" t="e">
            <v>#N/A</v>
          </cell>
          <cell r="W1874" t="e">
            <v>#N/A</v>
          </cell>
          <cell r="X1874">
            <v>25300</v>
          </cell>
        </row>
        <row r="1875">
          <cell r="B1875" t="str">
            <v>9S391315</v>
          </cell>
          <cell r="C1875" t="str">
            <v>完売</v>
          </cell>
          <cell r="D1875"/>
          <cell r="E1875">
            <v>0</v>
          </cell>
          <cell r="F1875" t="str">
            <v>シャンベルタン･クロ・ド・ベーズ</v>
          </cell>
          <cell r="G1875">
            <v>2015</v>
          </cell>
          <cell r="H1875" t="str">
            <v>赤</v>
          </cell>
          <cell r="I1875" t="str">
            <v>ドルーアン・ラローズ</v>
          </cell>
          <cell r="J1875" t="str">
            <v>コート・ド・ニュイ 特級</v>
          </cell>
          <cell r="K1875">
            <v>750</v>
          </cell>
          <cell r="L1875"/>
          <cell r="M1875">
            <v>77</v>
          </cell>
          <cell r="N1875">
            <v>132</v>
          </cell>
          <cell r="O1875">
            <v>350</v>
          </cell>
          <cell r="P1875">
            <v>10556.056</v>
          </cell>
          <cell r="Q1875">
            <v>93.75</v>
          </cell>
          <cell r="R1875">
            <v>10799.806</v>
          </cell>
          <cell r="S1875">
            <v>12945.65411764706</v>
          </cell>
          <cell r="T1875">
            <v>25900</v>
          </cell>
          <cell r="U1875">
            <v>11131.75</v>
          </cell>
          <cell r="V1875">
            <v>13296.176470588236</v>
          </cell>
          <cell r="W1875">
            <v>26600</v>
          </cell>
          <cell r="X1875">
            <v>24000</v>
          </cell>
        </row>
        <row r="1876">
          <cell r="B1876" t="str">
            <v>9S391316</v>
          </cell>
          <cell r="C1876" t="str">
            <v>完売</v>
          </cell>
          <cell r="D1876"/>
          <cell r="E1876">
            <v>0</v>
          </cell>
          <cell r="F1876" t="str">
            <v>シャンベルタン･クロ・ド・ベーズ</v>
          </cell>
          <cell r="G1876">
            <v>2016</v>
          </cell>
          <cell r="H1876" t="str">
            <v>赤</v>
          </cell>
          <cell r="I1876" t="str">
            <v>ドルーアン・ラローズ</v>
          </cell>
          <cell r="J1876" t="str">
            <v>コート・ド・ニュイ 特級</v>
          </cell>
          <cell r="K1876">
            <v>750</v>
          </cell>
          <cell r="L1876"/>
          <cell r="M1876">
            <v>83</v>
          </cell>
          <cell r="N1876">
            <v>132</v>
          </cell>
          <cell r="O1876">
            <v>350</v>
          </cell>
          <cell r="P1876">
            <v>11351.224</v>
          </cell>
          <cell r="Q1876">
            <v>93.75</v>
          </cell>
          <cell r="R1876">
            <v>11594.974</v>
          </cell>
          <cell r="S1876">
            <v>13881.145882352941</v>
          </cell>
          <cell r="T1876">
            <v>27800</v>
          </cell>
          <cell r="U1876">
            <v>11069.5</v>
          </cell>
          <cell r="V1876">
            <v>13222.941176470589</v>
          </cell>
          <cell r="W1876">
            <v>26400</v>
          </cell>
          <cell r="X1876">
            <v>27600</v>
          </cell>
        </row>
        <row r="1877">
          <cell r="B1877" t="str">
            <v>9S391317</v>
          </cell>
          <cell r="C1877" t="str">
            <v>完売</v>
          </cell>
          <cell r="D1877"/>
          <cell r="E1877">
            <v>0</v>
          </cell>
          <cell r="F1877" t="str">
            <v>シャンベルタン･クロ・ド・ベーズ</v>
          </cell>
          <cell r="G1877">
            <v>2017</v>
          </cell>
          <cell r="H1877" t="str">
            <v>赤</v>
          </cell>
          <cell r="I1877" t="str">
            <v>ドルーアン・ラローズ</v>
          </cell>
          <cell r="J1877" t="str">
            <v>コート・ド・ニュイ 特級</v>
          </cell>
          <cell r="K1877">
            <v>750</v>
          </cell>
          <cell r="L1877"/>
          <cell r="M1877">
            <v>83</v>
          </cell>
          <cell r="N1877">
            <v>132</v>
          </cell>
          <cell r="O1877">
            <v>350</v>
          </cell>
          <cell r="P1877">
            <v>11351.224</v>
          </cell>
          <cell r="Q1877">
            <v>93.75</v>
          </cell>
          <cell r="R1877">
            <v>11594.974</v>
          </cell>
          <cell r="S1877">
            <v>13881.145882352941</v>
          </cell>
          <cell r="T1877">
            <v>27800</v>
          </cell>
          <cell r="U1877">
            <v>10899</v>
          </cell>
          <cell r="V1877">
            <v>13022.35294117647</v>
          </cell>
          <cell r="W1877">
            <v>26000</v>
          </cell>
          <cell r="X1877">
            <v>28000</v>
          </cell>
        </row>
        <row r="1878">
          <cell r="B1878" t="str">
            <v>9S391318</v>
          </cell>
          <cell r="C1878">
            <v>15</v>
          </cell>
          <cell r="D1878"/>
          <cell r="E1878">
            <v>22</v>
          </cell>
          <cell r="F1878" t="str">
            <v>シャンベルタン･クロ・ド・ベーズ</v>
          </cell>
          <cell r="G1878">
            <v>2018</v>
          </cell>
          <cell r="H1878" t="str">
            <v>赤</v>
          </cell>
          <cell r="I1878" t="str">
            <v>ドルーアン・ラローズ</v>
          </cell>
          <cell r="J1878" t="str">
            <v>コート・ド・ニュイ 特級</v>
          </cell>
          <cell r="K1878">
            <v>750</v>
          </cell>
          <cell r="L1878"/>
          <cell r="M1878">
            <v>93</v>
          </cell>
          <cell r="N1878">
            <v>132</v>
          </cell>
          <cell r="O1878">
            <v>350</v>
          </cell>
          <cell r="P1878">
            <v>12676.504000000001</v>
          </cell>
          <cell r="Q1878">
            <v>93.75</v>
          </cell>
          <cell r="R1878">
            <v>12920.254000000001</v>
          </cell>
          <cell r="S1878">
            <v>15440.298823529412</v>
          </cell>
          <cell r="T1878">
            <v>30900</v>
          </cell>
          <cell r="U1878">
            <v>12447.13</v>
          </cell>
          <cell r="V1878">
            <v>14843.682352941176</v>
          </cell>
          <cell r="W1878">
            <v>29700</v>
          </cell>
          <cell r="X1878">
            <v>30200</v>
          </cell>
        </row>
        <row r="1879">
          <cell r="B1879" t="str">
            <v>9S391319</v>
          </cell>
          <cell r="C1879" t="e">
            <v>#N/A</v>
          </cell>
          <cell r="D1879" t="str">
            <v>割当</v>
          </cell>
          <cell r="E1879" t="e">
            <v>#N/A</v>
          </cell>
          <cell r="F1879" t="str">
            <v>シャンベルタン･クロ・ド・ベーズ</v>
          </cell>
          <cell r="G1879">
            <v>2019</v>
          </cell>
          <cell r="H1879" t="str">
            <v>赤</v>
          </cell>
          <cell r="I1879" t="str">
            <v>ドルーアン・ラローズ</v>
          </cell>
          <cell r="J1879" t="str">
            <v>コート・ド・ニュイ 特級</v>
          </cell>
          <cell r="K1879">
            <v>750</v>
          </cell>
          <cell r="L1879"/>
          <cell r="M1879">
            <v>102</v>
          </cell>
          <cell r="N1879">
            <v>132</v>
          </cell>
          <cell r="O1879">
            <v>350</v>
          </cell>
          <cell r="P1879">
            <v>13869.255999999999</v>
          </cell>
          <cell r="Q1879">
            <v>93.75</v>
          </cell>
          <cell r="R1879">
            <v>14113.005999999999</v>
          </cell>
          <cell r="S1879">
            <v>16843.536470588235</v>
          </cell>
          <cell r="T1879">
            <v>33700</v>
          </cell>
          <cell r="U1879" t="e">
            <v>#N/A</v>
          </cell>
          <cell r="V1879" t="e">
            <v>#N/A</v>
          </cell>
          <cell r="W1879" t="e">
            <v>#N/A</v>
          </cell>
          <cell r="X1879">
            <v>33700</v>
          </cell>
        </row>
        <row r="1880">
          <cell r="B1880" t="str">
            <v>9S390315</v>
          </cell>
          <cell r="C1880" t="str">
            <v>完売</v>
          </cell>
          <cell r="D1880"/>
          <cell r="E1880">
            <v>0</v>
          </cell>
          <cell r="F1880" t="str">
            <v>シャンボール・ミュジニー</v>
          </cell>
          <cell r="G1880">
            <v>2015</v>
          </cell>
          <cell r="H1880" t="str">
            <v>赤</v>
          </cell>
          <cell r="I1880" t="str">
            <v>ドルーアン・ラローズ</v>
          </cell>
          <cell r="J1880" t="str">
            <v>コート・ド・ニュイ</v>
          </cell>
          <cell r="K1880">
            <v>750</v>
          </cell>
          <cell r="L1880"/>
          <cell r="M1880">
            <v>31</v>
          </cell>
          <cell r="N1880">
            <v>132</v>
          </cell>
          <cell r="O1880">
            <v>350</v>
          </cell>
          <cell r="P1880">
            <v>4459.768</v>
          </cell>
          <cell r="Q1880">
            <v>93.75</v>
          </cell>
          <cell r="R1880">
            <v>4703.518</v>
          </cell>
          <cell r="S1880">
            <v>5773.5505882352945</v>
          </cell>
          <cell r="T1880">
            <v>11500</v>
          </cell>
          <cell r="U1880">
            <v>4939.6000000000004</v>
          </cell>
          <cell r="V1880">
            <v>6011.2941176470595</v>
          </cell>
          <cell r="W1880">
            <v>12000</v>
          </cell>
          <cell r="X1880">
            <v>11000</v>
          </cell>
        </row>
        <row r="1881">
          <cell r="B1881" t="str">
            <v>9S390316</v>
          </cell>
          <cell r="C1881" t="str">
            <v>完売</v>
          </cell>
          <cell r="D1881"/>
          <cell r="E1881">
            <v>0</v>
          </cell>
          <cell r="F1881" t="str">
            <v>シャンボール・ミュジニー</v>
          </cell>
          <cell r="G1881">
            <v>2016</v>
          </cell>
          <cell r="H1881" t="str">
            <v>赤</v>
          </cell>
          <cell r="I1881" t="str">
            <v>ドルーアン・ラローズ</v>
          </cell>
          <cell r="J1881" t="str">
            <v>コート・ド・ニュイ</v>
          </cell>
          <cell r="K1881">
            <v>750</v>
          </cell>
          <cell r="L1881"/>
          <cell r="M1881">
            <v>33</v>
          </cell>
          <cell r="N1881">
            <v>132</v>
          </cell>
          <cell r="O1881">
            <v>350</v>
          </cell>
          <cell r="P1881">
            <v>4724.8239999999996</v>
          </cell>
          <cell r="Q1881">
            <v>93.75</v>
          </cell>
          <cell r="R1881">
            <v>4968.5739999999996</v>
          </cell>
          <cell r="S1881">
            <v>6085.3811764705879</v>
          </cell>
          <cell r="T1881">
            <v>12200</v>
          </cell>
          <cell r="U1881">
            <v>4636</v>
          </cell>
          <cell r="V1881">
            <v>5654.1176470588234</v>
          </cell>
          <cell r="W1881">
            <v>11300</v>
          </cell>
          <cell r="X1881">
            <v>11800</v>
          </cell>
        </row>
        <row r="1882">
          <cell r="B1882" t="str">
            <v>9S390317</v>
          </cell>
          <cell r="C1882" t="str">
            <v>完売</v>
          </cell>
          <cell r="D1882"/>
          <cell r="E1882">
            <v>0</v>
          </cell>
          <cell r="F1882" t="str">
            <v>シャンボール・ミュジニー</v>
          </cell>
          <cell r="G1882">
            <v>2017</v>
          </cell>
          <cell r="H1882" t="str">
            <v>赤</v>
          </cell>
          <cell r="I1882" t="str">
            <v>ドルーアン・ラローズ</v>
          </cell>
          <cell r="J1882" t="str">
            <v>コート・ド・ニュイ</v>
          </cell>
          <cell r="K1882">
            <v>750</v>
          </cell>
          <cell r="L1882"/>
          <cell r="M1882">
            <v>33</v>
          </cell>
          <cell r="N1882">
            <v>132</v>
          </cell>
          <cell r="O1882">
            <v>350</v>
          </cell>
          <cell r="P1882">
            <v>4724.8239999999996</v>
          </cell>
          <cell r="Q1882">
            <v>93.75</v>
          </cell>
          <cell r="R1882">
            <v>4968.5739999999996</v>
          </cell>
          <cell r="S1882">
            <v>6085.3811764705879</v>
          </cell>
          <cell r="T1882">
            <v>12200</v>
          </cell>
          <cell r="U1882">
            <v>4274.87</v>
          </cell>
          <cell r="V1882">
            <v>5229.2588235294115</v>
          </cell>
          <cell r="W1882">
            <v>10500</v>
          </cell>
          <cell r="X1882">
            <v>11800</v>
          </cell>
        </row>
        <row r="1883">
          <cell r="B1883" t="str">
            <v>9S390318</v>
          </cell>
          <cell r="C1883">
            <v>8</v>
          </cell>
          <cell r="D1883"/>
          <cell r="E1883">
            <v>8</v>
          </cell>
          <cell r="F1883" t="str">
            <v>シャンボール・ミュジニー</v>
          </cell>
          <cell r="G1883">
            <v>2018</v>
          </cell>
          <cell r="H1883" t="str">
            <v>赤</v>
          </cell>
          <cell r="I1883" t="str">
            <v>ドルーアン・ラローズ</v>
          </cell>
          <cell r="J1883" t="str">
            <v>コート・ド・ニュイ</v>
          </cell>
          <cell r="K1883">
            <v>750</v>
          </cell>
          <cell r="L1883"/>
          <cell r="M1883">
            <v>34.700000000000003</v>
          </cell>
          <cell r="N1883">
            <v>132</v>
          </cell>
          <cell r="O1883">
            <v>350</v>
          </cell>
          <cell r="P1883">
            <v>4950.1216000000004</v>
          </cell>
          <cell r="Q1883">
            <v>93.75</v>
          </cell>
          <cell r="R1883">
            <v>5193.8716000000004</v>
          </cell>
          <cell r="S1883">
            <v>6350.4371764705893</v>
          </cell>
          <cell r="T1883">
            <v>12700</v>
          </cell>
          <cell r="U1883">
            <v>4991.75</v>
          </cell>
          <cell r="V1883">
            <v>6072.6470588235297</v>
          </cell>
          <cell r="W1883">
            <v>12100</v>
          </cell>
          <cell r="X1883">
            <v>12300</v>
          </cell>
        </row>
        <row r="1884">
          <cell r="B1884" t="str">
            <v>9S390319</v>
          </cell>
          <cell r="C1884" t="e">
            <v>#N/A</v>
          </cell>
          <cell r="D1884" t="str">
            <v>割当</v>
          </cell>
          <cell r="E1884" t="e">
            <v>#N/A</v>
          </cell>
          <cell r="F1884" t="str">
            <v>シャンボール・ミュジニー</v>
          </cell>
          <cell r="G1884">
            <v>2019</v>
          </cell>
          <cell r="H1884" t="str">
            <v>赤</v>
          </cell>
          <cell r="I1884" t="str">
            <v>ドルーアン・ラローズ</v>
          </cell>
          <cell r="J1884" t="str">
            <v>コート・ド・ニュイ</v>
          </cell>
          <cell r="K1884">
            <v>750</v>
          </cell>
          <cell r="L1884"/>
          <cell r="M1884">
            <v>40</v>
          </cell>
          <cell r="N1884">
            <v>132</v>
          </cell>
          <cell r="O1884">
            <v>350</v>
          </cell>
          <cell r="P1884">
            <v>5652.52</v>
          </cell>
          <cell r="Q1884">
            <v>93.75</v>
          </cell>
          <cell r="R1884">
            <v>5896.27</v>
          </cell>
          <cell r="S1884">
            <v>7176.7882352941187</v>
          </cell>
          <cell r="T1884">
            <v>14400</v>
          </cell>
          <cell r="U1884" t="e">
            <v>#N/A</v>
          </cell>
          <cell r="V1884" t="e">
            <v>#N/A</v>
          </cell>
          <cell r="W1884" t="e">
            <v>#N/A</v>
          </cell>
          <cell r="X1884">
            <v>14400</v>
          </cell>
        </row>
        <row r="1885">
          <cell r="B1885" t="str">
            <v>9S390212</v>
          </cell>
          <cell r="C1885" t="str">
            <v>完売</v>
          </cell>
          <cell r="D1885"/>
          <cell r="E1885">
            <v>0</v>
          </cell>
          <cell r="F1885" t="str">
            <v>ジュヴレ・シャンベルタン</v>
          </cell>
          <cell r="G1885">
            <v>2012</v>
          </cell>
          <cell r="H1885" t="str">
            <v>赤</v>
          </cell>
          <cell r="I1885" t="str">
            <v>ドルーアン・ラローズ</v>
          </cell>
          <cell r="J1885" t="str">
            <v>コート・ド・ニュイ</v>
          </cell>
          <cell r="K1885">
            <v>750</v>
          </cell>
          <cell r="L1885"/>
          <cell r="M1885">
            <v>19</v>
          </cell>
          <cell r="N1885">
            <v>132</v>
          </cell>
          <cell r="O1885">
            <v>350</v>
          </cell>
          <cell r="P1885">
            <v>2869.4319999999998</v>
          </cell>
          <cell r="Q1885">
            <v>93.75</v>
          </cell>
          <cell r="R1885">
            <v>3113.1819999999998</v>
          </cell>
          <cell r="S1885">
            <v>3902.5670588235294</v>
          </cell>
          <cell r="T1885">
            <v>7800</v>
          </cell>
          <cell r="U1885">
            <v>2662</v>
          </cell>
          <cell r="V1885">
            <v>3331.7647058823532</v>
          </cell>
          <cell r="W1885">
            <v>6700</v>
          </cell>
          <cell r="X1885">
            <v>7300</v>
          </cell>
        </row>
        <row r="1886">
          <cell r="B1886" t="str">
            <v>9S390213</v>
          </cell>
          <cell r="C1886" t="str">
            <v>完売</v>
          </cell>
          <cell r="D1886"/>
          <cell r="E1886">
            <v>0</v>
          </cell>
          <cell r="F1886" t="str">
            <v>ジュヴレ・シャンベルタン</v>
          </cell>
          <cell r="G1886">
            <v>2013</v>
          </cell>
          <cell r="H1886" t="str">
            <v>赤</v>
          </cell>
          <cell r="I1886" t="str">
            <v>ドルーアン・ラローズ</v>
          </cell>
          <cell r="J1886" t="str">
            <v>コート・ド・ニュイ</v>
          </cell>
          <cell r="K1886">
            <v>750</v>
          </cell>
          <cell r="L1886"/>
          <cell r="M1886">
            <v>19.5</v>
          </cell>
          <cell r="N1886">
            <v>132</v>
          </cell>
          <cell r="O1886">
            <v>350</v>
          </cell>
          <cell r="P1886">
            <v>2935.6959999999999</v>
          </cell>
          <cell r="Q1886">
            <v>93.75</v>
          </cell>
          <cell r="R1886">
            <v>3179.4459999999999</v>
          </cell>
          <cell r="S1886">
            <v>3980.5247058823529</v>
          </cell>
          <cell r="T1886">
            <v>8000</v>
          </cell>
          <cell r="U1886">
            <v>2790.5</v>
          </cell>
          <cell r="V1886">
            <v>3482.9411764705883</v>
          </cell>
          <cell r="W1886">
            <v>7000</v>
          </cell>
          <cell r="X1886">
            <v>7300</v>
          </cell>
        </row>
        <row r="1887">
          <cell r="B1887" t="str">
            <v>9S390216</v>
          </cell>
          <cell r="C1887" t="str">
            <v>完売</v>
          </cell>
          <cell r="D1887"/>
          <cell r="E1887">
            <v>0</v>
          </cell>
          <cell r="F1887" t="str">
            <v>ジュヴレ・シャンベルタン</v>
          </cell>
          <cell r="G1887">
            <v>2016</v>
          </cell>
          <cell r="H1887" t="str">
            <v>赤</v>
          </cell>
          <cell r="I1887" t="str">
            <v>ドルーアン・ラローズ</v>
          </cell>
          <cell r="J1887" t="str">
            <v>コート・ド・ニュイ</v>
          </cell>
          <cell r="K1887">
            <v>750</v>
          </cell>
          <cell r="L1887"/>
          <cell r="M1887">
            <v>22</v>
          </cell>
          <cell r="N1887">
            <v>132</v>
          </cell>
          <cell r="O1887">
            <v>350</v>
          </cell>
          <cell r="P1887">
            <v>3267.0160000000001</v>
          </cell>
          <cell r="Q1887">
            <v>93.75</v>
          </cell>
          <cell r="R1887">
            <v>3510.7660000000001</v>
          </cell>
          <cell r="S1887">
            <v>4370.3129411764712</v>
          </cell>
          <cell r="T1887">
            <v>8700</v>
          </cell>
          <cell r="U1887">
            <v>3150</v>
          </cell>
          <cell r="V1887">
            <v>3905.8823529411766</v>
          </cell>
          <cell r="W1887">
            <v>7800</v>
          </cell>
          <cell r="X1887">
            <v>8000</v>
          </cell>
        </row>
        <row r="1888">
          <cell r="B1888" t="str">
            <v>9S390217</v>
          </cell>
          <cell r="C1888">
            <v>243</v>
          </cell>
          <cell r="D1888"/>
          <cell r="E1888">
            <v>243</v>
          </cell>
          <cell r="F1888" t="str">
            <v>ジュヴレ・シャンベルタン</v>
          </cell>
          <cell r="G1888">
            <v>2017</v>
          </cell>
          <cell r="H1888" t="str">
            <v>赤</v>
          </cell>
          <cell r="I1888" t="str">
            <v>ドルーアン・ラローズ</v>
          </cell>
          <cell r="J1888" t="str">
            <v>コート・ド・ニュイ</v>
          </cell>
          <cell r="K1888">
            <v>750</v>
          </cell>
          <cell r="L1888"/>
          <cell r="M1888">
            <v>22</v>
          </cell>
          <cell r="N1888">
            <v>132</v>
          </cell>
          <cell r="O1888">
            <v>350</v>
          </cell>
          <cell r="P1888">
            <v>3267.0160000000001</v>
          </cell>
          <cell r="Q1888">
            <v>93.75</v>
          </cell>
          <cell r="R1888">
            <v>3510.7660000000001</v>
          </cell>
          <cell r="S1888">
            <v>4370.3129411764712</v>
          </cell>
          <cell r="T1888">
            <v>8700</v>
          </cell>
          <cell r="U1888">
            <v>2938</v>
          </cell>
          <cell r="V1888">
            <v>3656.4705882352941</v>
          </cell>
          <cell r="W1888">
            <v>7300</v>
          </cell>
          <cell r="X1888">
            <v>8000</v>
          </cell>
        </row>
        <row r="1889">
          <cell r="B1889" t="str">
            <v>9S392018</v>
          </cell>
          <cell r="C1889">
            <v>691</v>
          </cell>
          <cell r="D1889"/>
          <cell r="E1889">
            <v>691</v>
          </cell>
          <cell r="F1889" t="str">
            <v>ジュヴレ・シャンベルタン・ディス・クリマ</v>
          </cell>
          <cell r="G1889">
            <v>2018</v>
          </cell>
          <cell r="H1889" t="str">
            <v>赤</v>
          </cell>
          <cell r="I1889" t="str">
            <v>ドルーアン・ラローズ</v>
          </cell>
          <cell r="J1889" t="str">
            <v>コート・ド・ニュイ</v>
          </cell>
          <cell r="K1889">
            <v>750</v>
          </cell>
          <cell r="L1889"/>
          <cell r="M1889">
            <v>23.5</v>
          </cell>
          <cell r="N1889">
            <v>132</v>
          </cell>
          <cell r="O1889">
            <v>350</v>
          </cell>
          <cell r="P1889">
            <v>3465.808</v>
          </cell>
          <cell r="Q1889">
            <v>93.75</v>
          </cell>
          <cell r="R1889">
            <v>3709.558</v>
          </cell>
          <cell r="S1889">
            <v>4604.185882352941</v>
          </cell>
          <cell r="T1889">
            <v>9200</v>
          </cell>
          <cell r="U1889">
            <v>3559.47</v>
          </cell>
          <cell r="V1889">
            <v>4387.6117647058818</v>
          </cell>
          <cell r="W1889">
            <v>8800</v>
          </cell>
          <cell r="X1889">
            <v>8900</v>
          </cell>
        </row>
        <row r="1890">
          <cell r="B1890" t="str">
            <v>9S392118</v>
          </cell>
          <cell r="C1890">
            <v>31</v>
          </cell>
          <cell r="D1890"/>
          <cell r="E1890">
            <v>33</v>
          </cell>
          <cell r="F1890" t="str">
            <v>ジュヴレ・シャンベルタン・サン・スフル</v>
          </cell>
          <cell r="G1890">
            <v>2018</v>
          </cell>
          <cell r="H1890" t="str">
            <v>赤</v>
          </cell>
          <cell r="I1890" t="str">
            <v>ドルーアン・ラローズ</v>
          </cell>
          <cell r="J1890" t="str">
            <v>コート・ド・ニュイ</v>
          </cell>
          <cell r="K1890">
            <v>750</v>
          </cell>
          <cell r="L1890"/>
          <cell r="M1890">
            <v>23.5</v>
          </cell>
          <cell r="N1890">
            <v>132</v>
          </cell>
          <cell r="O1890">
            <v>350</v>
          </cell>
          <cell r="P1890">
            <v>3465.808</v>
          </cell>
          <cell r="Q1890">
            <v>93.75</v>
          </cell>
          <cell r="R1890">
            <v>3709.558</v>
          </cell>
          <cell r="S1890">
            <v>4604.185882352941</v>
          </cell>
          <cell r="T1890">
            <v>9200</v>
          </cell>
          <cell r="U1890">
            <v>3560.3</v>
          </cell>
          <cell r="V1890">
            <v>4388.588235294118</v>
          </cell>
          <cell r="W1890">
            <v>8800</v>
          </cell>
          <cell r="X1890">
            <v>8900</v>
          </cell>
        </row>
        <row r="1891">
          <cell r="B1891" t="str">
            <v>9S391816</v>
          </cell>
          <cell r="C1891" t="str">
            <v>完売</v>
          </cell>
          <cell r="D1891"/>
          <cell r="E1891">
            <v>0</v>
          </cell>
          <cell r="F1891" t="str">
            <v>ジュウ゛レ・シャンベルタン･アン・シャン</v>
          </cell>
          <cell r="G1891">
            <v>2016</v>
          </cell>
          <cell r="H1891" t="str">
            <v>赤</v>
          </cell>
          <cell r="I1891" t="str">
            <v>ドルーアン・ラローズ</v>
          </cell>
          <cell r="J1891" t="str">
            <v>コート・ド・ニュイ 1級</v>
          </cell>
          <cell r="K1891">
            <v>750</v>
          </cell>
          <cell r="L1891"/>
          <cell r="M1891">
            <v>26</v>
          </cell>
          <cell r="N1891">
            <v>132</v>
          </cell>
          <cell r="O1891">
            <v>350</v>
          </cell>
          <cell r="P1891">
            <v>3797.1280000000002</v>
          </cell>
          <cell r="Q1891">
            <v>93.75</v>
          </cell>
          <cell r="R1891">
            <v>4040.8780000000002</v>
          </cell>
          <cell r="S1891">
            <v>4993.9741176470588</v>
          </cell>
          <cell r="T1891">
            <v>10000</v>
          </cell>
          <cell r="U1891">
            <v>3735.33</v>
          </cell>
          <cell r="V1891">
            <v>4594.5058823529416</v>
          </cell>
          <cell r="W1891">
            <v>9200</v>
          </cell>
          <cell r="X1891">
            <v>9500</v>
          </cell>
        </row>
        <row r="1892">
          <cell r="B1892" t="str">
            <v>9S391817</v>
          </cell>
          <cell r="C1892" t="str">
            <v>完売</v>
          </cell>
          <cell r="D1892"/>
          <cell r="E1892">
            <v>0</v>
          </cell>
          <cell r="F1892" t="str">
            <v>ジュウ゛レ・シャンベルタン･アン・シャン</v>
          </cell>
          <cell r="G1892">
            <v>2017</v>
          </cell>
          <cell r="H1892" t="str">
            <v>赤</v>
          </cell>
          <cell r="I1892" t="str">
            <v>ドルーアン・ラローズ</v>
          </cell>
          <cell r="J1892" t="str">
            <v>コート・ド・ニュイ 1級</v>
          </cell>
          <cell r="K1892">
            <v>750</v>
          </cell>
          <cell r="L1892"/>
          <cell r="M1892">
            <v>27</v>
          </cell>
          <cell r="N1892">
            <v>132</v>
          </cell>
          <cell r="O1892">
            <v>350</v>
          </cell>
          <cell r="P1892">
            <v>3929.6559999999999</v>
          </cell>
          <cell r="Q1892">
            <v>93.75</v>
          </cell>
          <cell r="R1892">
            <v>4173.4059999999999</v>
          </cell>
          <cell r="S1892">
            <v>5149.889411764706</v>
          </cell>
          <cell r="T1892">
            <v>10300</v>
          </cell>
          <cell r="U1892">
            <v>3545.66</v>
          </cell>
          <cell r="V1892">
            <v>4371.3647058823526</v>
          </cell>
          <cell r="W1892">
            <v>8700</v>
          </cell>
          <cell r="X1892">
            <v>9500</v>
          </cell>
        </row>
        <row r="1893">
          <cell r="B1893" t="str">
            <v>9S391818</v>
          </cell>
          <cell r="C1893">
            <v>12</v>
          </cell>
          <cell r="D1893"/>
          <cell r="E1893">
            <v>12</v>
          </cell>
          <cell r="F1893" t="str">
            <v>ジュウ゛レ・シャンベルタン･アン・シャン</v>
          </cell>
          <cell r="G1893">
            <v>2018</v>
          </cell>
          <cell r="H1893" t="str">
            <v>赤</v>
          </cell>
          <cell r="I1893" t="str">
            <v>ドルーアン・ラローズ</v>
          </cell>
          <cell r="J1893" t="str">
            <v>コート・ド・ニュイ 1級</v>
          </cell>
          <cell r="K1893">
            <v>750</v>
          </cell>
          <cell r="L1893"/>
          <cell r="M1893">
            <v>28</v>
          </cell>
          <cell r="N1893">
            <v>132</v>
          </cell>
          <cell r="O1893">
            <v>350</v>
          </cell>
          <cell r="P1893">
            <v>4062.1840000000002</v>
          </cell>
          <cell r="Q1893">
            <v>93.75</v>
          </cell>
          <cell r="R1893">
            <v>4305.9340000000002</v>
          </cell>
          <cell r="S1893">
            <v>5305.8047058823531</v>
          </cell>
          <cell r="T1893">
            <v>10600</v>
          </cell>
          <cell r="U1893">
            <v>4134.91</v>
          </cell>
          <cell r="V1893">
            <v>5064.6000000000004</v>
          </cell>
          <cell r="W1893">
            <v>10100</v>
          </cell>
          <cell r="X1893">
            <v>10200</v>
          </cell>
        </row>
        <row r="1894">
          <cell r="B1894" t="str">
            <v>9S391819</v>
          </cell>
          <cell r="C1894" t="e">
            <v>#N/A</v>
          </cell>
          <cell r="D1894" t="str">
            <v>割当</v>
          </cell>
          <cell r="E1894" t="e">
            <v>#N/A</v>
          </cell>
          <cell r="F1894" t="str">
            <v>ジュウ゛レ・シャンベルタン･アン・シャン</v>
          </cell>
          <cell r="G1894">
            <v>2019</v>
          </cell>
          <cell r="H1894" t="str">
            <v>赤</v>
          </cell>
          <cell r="I1894" t="str">
            <v>ドルーアン・ラローズ</v>
          </cell>
          <cell r="J1894" t="str">
            <v>コート・ド・ニュイ 1級</v>
          </cell>
          <cell r="K1894">
            <v>750</v>
          </cell>
          <cell r="L1894"/>
          <cell r="M1894">
            <v>30</v>
          </cell>
          <cell r="N1894">
            <v>132</v>
          </cell>
          <cell r="O1894">
            <v>350</v>
          </cell>
          <cell r="P1894">
            <v>4327.24</v>
          </cell>
          <cell r="Q1894">
            <v>93.75</v>
          </cell>
          <cell r="R1894">
            <v>4570.99</v>
          </cell>
          <cell r="S1894">
            <v>5617.6352941176474</v>
          </cell>
          <cell r="T1894">
            <v>11200</v>
          </cell>
          <cell r="U1894" t="e">
            <v>#N/A</v>
          </cell>
          <cell r="V1894" t="e">
            <v>#N/A</v>
          </cell>
          <cell r="W1894" t="e">
            <v>#N/A</v>
          </cell>
          <cell r="X1894">
            <v>11200</v>
          </cell>
        </row>
        <row r="1895">
          <cell r="B1895" t="str">
            <v>9S391514</v>
          </cell>
          <cell r="C1895" t="str">
            <v>完売</v>
          </cell>
          <cell r="D1895"/>
          <cell r="E1895">
            <v>0</v>
          </cell>
          <cell r="F1895" t="str">
            <v>ジュウ゛レ・シャンベルタン･オー・クロゾー</v>
          </cell>
          <cell r="G1895">
            <v>2014</v>
          </cell>
          <cell r="H1895" t="str">
            <v>赤</v>
          </cell>
          <cell r="I1895" t="str">
            <v>ドルーアン・ラローズ</v>
          </cell>
          <cell r="J1895" t="str">
            <v>コート・ド・ニュイ 1級</v>
          </cell>
          <cell r="K1895">
            <v>750</v>
          </cell>
          <cell r="L1895"/>
          <cell r="M1895">
            <v>30</v>
          </cell>
          <cell r="N1895">
            <v>132</v>
          </cell>
          <cell r="O1895">
            <v>350</v>
          </cell>
          <cell r="P1895">
            <v>4327.24</v>
          </cell>
          <cell r="Q1895">
            <v>93.75</v>
          </cell>
          <cell r="R1895">
            <v>4570.99</v>
          </cell>
          <cell r="S1895">
            <v>5617.6352941176474</v>
          </cell>
          <cell r="T1895">
            <v>11200</v>
          </cell>
          <cell r="U1895">
            <v>3714.06</v>
          </cell>
          <cell r="V1895">
            <v>4569.4823529411769</v>
          </cell>
          <cell r="W1895">
            <v>9100</v>
          </cell>
          <cell r="X1895">
            <v>11000</v>
          </cell>
        </row>
        <row r="1896">
          <cell r="B1896" t="str">
            <v>9S391516</v>
          </cell>
          <cell r="C1896" t="str">
            <v>完売</v>
          </cell>
          <cell r="D1896"/>
          <cell r="E1896">
            <v>0</v>
          </cell>
          <cell r="F1896" t="str">
            <v>ジュウ゛レ・シャンベルタン･オー・クロゾー</v>
          </cell>
          <cell r="G1896">
            <v>2016</v>
          </cell>
          <cell r="H1896" t="str">
            <v>赤</v>
          </cell>
          <cell r="I1896" t="str">
            <v>ドルーアン・ラローズ</v>
          </cell>
          <cell r="J1896" t="str">
            <v>コート・ド・ニュイ 1級</v>
          </cell>
          <cell r="K1896">
            <v>750</v>
          </cell>
          <cell r="L1896"/>
          <cell r="M1896">
            <v>33</v>
          </cell>
          <cell r="N1896">
            <v>132</v>
          </cell>
          <cell r="O1896">
            <v>350</v>
          </cell>
          <cell r="P1896">
            <v>4724.8239999999996</v>
          </cell>
          <cell r="Q1896">
            <v>93.75</v>
          </cell>
          <cell r="R1896">
            <v>4968.5739999999996</v>
          </cell>
          <cell r="S1896">
            <v>6085.3811764705879</v>
          </cell>
          <cell r="T1896">
            <v>12200</v>
          </cell>
          <cell r="U1896">
            <v>4636</v>
          </cell>
          <cell r="V1896">
            <v>5654.1176470588234</v>
          </cell>
          <cell r="W1896">
            <v>11300</v>
          </cell>
          <cell r="X1896">
            <v>11800</v>
          </cell>
        </row>
        <row r="1897">
          <cell r="B1897" t="str">
            <v>9S391517</v>
          </cell>
          <cell r="C1897">
            <v>6</v>
          </cell>
          <cell r="D1897"/>
          <cell r="E1897">
            <v>6</v>
          </cell>
          <cell r="F1897" t="str">
            <v>ジュウ゛レ・シャンベルタン･オー・クロゾー</v>
          </cell>
          <cell r="G1897">
            <v>2017</v>
          </cell>
          <cell r="H1897" t="str">
            <v>赤</v>
          </cell>
          <cell r="I1897" t="str">
            <v>ドルーアン・ラローズ</v>
          </cell>
          <cell r="J1897" t="str">
            <v>コート・ド・ニュイ 1級</v>
          </cell>
          <cell r="K1897">
            <v>750</v>
          </cell>
          <cell r="L1897"/>
          <cell r="M1897">
            <v>33</v>
          </cell>
          <cell r="N1897">
            <v>132</v>
          </cell>
          <cell r="O1897">
            <v>350</v>
          </cell>
          <cell r="P1897">
            <v>4724.8239999999996</v>
          </cell>
          <cell r="Q1897">
            <v>93.75</v>
          </cell>
          <cell r="R1897">
            <v>4968.5739999999996</v>
          </cell>
          <cell r="S1897">
            <v>6085.3811764705879</v>
          </cell>
          <cell r="T1897">
            <v>12200</v>
          </cell>
          <cell r="U1897">
            <v>4275</v>
          </cell>
          <cell r="V1897">
            <v>5229.4117647058829</v>
          </cell>
          <cell r="W1897">
            <v>10500</v>
          </cell>
          <cell r="X1897">
            <v>11800</v>
          </cell>
        </row>
        <row r="1898">
          <cell r="B1898" t="str">
            <v>9S391518</v>
          </cell>
          <cell r="C1898">
            <v>12</v>
          </cell>
          <cell r="D1898"/>
          <cell r="E1898">
            <v>12</v>
          </cell>
          <cell r="F1898" t="str">
            <v>ジュウ゛レ・シャンベルタン･オー・クロゾー</v>
          </cell>
          <cell r="G1898">
            <v>2018</v>
          </cell>
          <cell r="H1898" t="str">
            <v>赤</v>
          </cell>
          <cell r="I1898" t="str">
            <v>ドルーアン・ラローズ</v>
          </cell>
          <cell r="J1898" t="str">
            <v>コート・ド・ニュイ 1級</v>
          </cell>
          <cell r="K1898">
            <v>750</v>
          </cell>
          <cell r="L1898"/>
          <cell r="M1898">
            <v>34.700000000000003</v>
          </cell>
          <cell r="N1898">
            <v>132</v>
          </cell>
          <cell r="O1898">
            <v>350</v>
          </cell>
          <cell r="P1898">
            <v>4950.1216000000004</v>
          </cell>
          <cell r="Q1898">
            <v>93.75</v>
          </cell>
          <cell r="R1898">
            <v>5193.8716000000004</v>
          </cell>
          <cell r="S1898">
            <v>6350.4371764705893</v>
          </cell>
          <cell r="T1898">
            <v>12700</v>
          </cell>
          <cell r="U1898">
            <v>4991.75</v>
          </cell>
          <cell r="V1898">
            <v>6072.6470588235297</v>
          </cell>
          <cell r="W1898">
            <v>12100</v>
          </cell>
          <cell r="X1898">
            <v>12300</v>
          </cell>
        </row>
        <row r="1899">
          <cell r="B1899" t="str">
            <v>9S391519</v>
          </cell>
          <cell r="C1899" t="e">
            <v>#N/A</v>
          </cell>
          <cell r="D1899" t="str">
            <v>割当</v>
          </cell>
          <cell r="E1899" t="e">
            <v>#N/A</v>
          </cell>
          <cell r="F1899" t="str">
            <v>ジュウ゛レ・シャンベルタン･オー・クロゾー</v>
          </cell>
          <cell r="G1899">
            <v>2019</v>
          </cell>
          <cell r="H1899" t="str">
            <v>赤</v>
          </cell>
          <cell r="I1899" t="str">
            <v>ドルーアン・ラローズ</v>
          </cell>
          <cell r="J1899" t="str">
            <v>コート・ド・ニュイ 1級</v>
          </cell>
          <cell r="K1899">
            <v>750</v>
          </cell>
          <cell r="L1899"/>
          <cell r="M1899">
            <v>37.6</v>
          </cell>
          <cell r="N1899">
            <v>132</v>
          </cell>
          <cell r="O1899">
            <v>350</v>
          </cell>
          <cell r="P1899">
            <v>5334.4528</v>
          </cell>
          <cell r="Q1899">
            <v>93.75</v>
          </cell>
          <cell r="R1899">
            <v>5578.2028</v>
          </cell>
          <cell r="S1899">
            <v>6802.5915294117649</v>
          </cell>
          <cell r="T1899">
            <v>13600</v>
          </cell>
          <cell r="U1899" t="e">
            <v>#N/A</v>
          </cell>
          <cell r="V1899" t="e">
            <v>#N/A</v>
          </cell>
          <cell r="W1899" t="e">
            <v>#N/A</v>
          </cell>
          <cell r="X1899">
            <v>13600</v>
          </cell>
        </row>
        <row r="1900">
          <cell r="B1900" t="str">
            <v>9S390814</v>
          </cell>
          <cell r="C1900" t="str">
            <v>完売</v>
          </cell>
          <cell r="D1900"/>
          <cell r="E1900">
            <v>0</v>
          </cell>
          <cell r="F1900" t="str">
            <v>ジュウ゛レ・シャンベルタン･クレピヨ</v>
          </cell>
          <cell r="G1900">
            <v>2014</v>
          </cell>
          <cell r="H1900" t="str">
            <v>赤</v>
          </cell>
          <cell r="I1900" t="str">
            <v>ドルーアン・ラローズ</v>
          </cell>
          <cell r="J1900" t="str">
            <v>コート・ド・ニュイ 1級</v>
          </cell>
          <cell r="K1900">
            <v>750</v>
          </cell>
          <cell r="L1900"/>
          <cell r="M1900">
            <v>30</v>
          </cell>
          <cell r="N1900">
            <v>132</v>
          </cell>
          <cell r="O1900">
            <v>350</v>
          </cell>
          <cell r="P1900">
            <v>4327.24</v>
          </cell>
          <cell r="Q1900">
            <v>93.75</v>
          </cell>
          <cell r="R1900">
            <v>4570.99</v>
          </cell>
          <cell r="S1900">
            <v>5617.6352941176474</v>
          </cell>
          <cell r="T1900">
            <v>11200</v>
          </cell>
          <cell r="U1900">
            <v>3714</v>
          </cell>
          <cell r="V1900">
            <v>4569.4117647058829</v>
          </cell>
          <cell r="W1900">
            <v>9100</v>
          </cell>
          <cell r="X1900">
            <v>10000</v>
          </cell>
        </row>
        <row r="1901">
          <cell r="B1901" t="str">
            <v>9S390816</v>
          </cell>
          <cell r="C1901" t="str">
            <v>完売</v>
          </cell>
          <cell r="D1901"/>
          <cell r="E1901">
            <v>0</v>
          </cell>
          <cell r="F1901" t="str">
            <v>ジュウ゛レ・シャンベルタン･クレピヨ</v>
          </cell>
          <cell r="G1901">
            <v>2016</v>
          </cell>
          <cell r="H1901" t="str">
            <v>赤</v>
          </cell>
          <cell r="I1901" t="str">
            <v>ドルーアン・ラローズ</v>
          </cell>
          <cell r="J1901" t="str">
            <v>コート・ド・ニュイ 1級</v>
          </cell>
          <cell r="K1901">
            <v>750</v>
          </cell>
          <cell r="L1901"/>
          <cell r="M1901">
            <v>33</v>
          </cell>
          <cell r="N1901">
            <v>132</v>
          </cell>
          <cell r="O1901">
            <v>350</v>
          </cell>
          <cell r="P1901">
            <v>4724.8239999999996</v>
          </cell>
          <cell r="Q1901">
            <v>93.75</v>
          </cell>
          <cell r="R1901">
            <v>4968.5739999999996</v>
          </cell>
          <cell r="S1901">
            <v>6085.3811764705879</v>
          </cell>
          <cell r="T1901">
            <v>12200</v>
          </cell>
          <cell r="U1901">
            <v>4636</v>
          </cell>
          <cell r="V1901">
            <v>5654.1176470588234</v>
          </cell>
          <cell r="W1901">
            <v>11300</v>
          </cell>
          <cell r="X1901">
            <v>11800</v>
          </cell>
        </row>
        <row r="1902">
          <cell r="B1902" t="str">
            <v>9S390817</v>
          </cell>
          <cell r="C1902">
            <v>7</v>
          </cell>
          <cell r="D1902"/>
          <cell r="E1902">
            <v>7</v>
          </cell>
          <cell r="F1902" t="str">
            <v>ジュウ゛レ・シャンベルタン･クレピヨ</v>
          </cell>
          <cell r="G1902">
            <v>2017</v>
          </cell>
          <cell r="H1902" t="str">
            <v>赤</v>
          </cell>
          <cell r="I1902" t="str">
            <v>ドルーアン・ラローズ</v>
          </cell>
          <cell r="J1902" t="str">
            <v>コート・ド・ニュイ 1級</v>
          </cell>
          <cell r="K1902">
            <v>750</v>
          </cell>
          <cell r="L1902"/>
          <cell r="M1902">
            <v>33</v>
          </cell>
          <cell r="N1902">
            <v>132</v>
          </cell>
          <cell r="O1902">
            <v>350</v>
          </cell>
          <cell r="P1902">
            <v>4724.8239999999996</v>
          </cell>
          <cell r="Q1902">
            <v>93.75</v>
          </cell>
          <cell r="R1902">
            <v>4968.5739999999996</v>
          </cell>
          <cell r="S1902">
            <v>6085.3811764705879</v>
          </cell>
          <cell r="T1902">
            <v>12200</v>
          </cell>
          <cell r="U1902">
            <v>4275</v>
          </cell>
          <cell r="V1902">
            <v>5229.4117647058829</v>
          </cell>
          <cell r="W1902">
            <v>10500</v>
          </cell>
          <cell r="X1902">
            <v>11800</v>
          </cell>
        </row>
        <row r="1903">
          <cell r="B1903" t="str">
            <v>9S390818</v>
          </cell>
          <cell r="C1903">
            <v>12</v>
          </cell>
          <cell r="D1903"/>
          <cell r="E1903">
            <v>12</v>
          </cell>
          <cell r="F1903" t="str">
            <v>ジュウ゛レ・シャンベルタン･クレピヨ</v>
          </cell>
          <cell r="G1903">
            <v>2018</v>
          </cell>
          <cell r="H1903" t="str">
            <v>赤</v>
          </cell>
          <cell r="I1903" t="str">
            <v>ドルーアン・ラローズ</v>
          </cell>
          <cell r="J1903" t="str">
            <v>コート・ド・ニュイ 1級</v>
          </cell>
          <cell r="K1903">
            <v>750</v>
          </cell>
          <cell r="L1903"/>
          <cell r="M1903">
            <v>34.700000000000003</v>
          </cell>
          <cell r="N1903">
            <v>132</v>
          </cell>
          <cell r="O1903">
            <v>350</v>
          </cell>
          <cell r="P1903">
            <v>4950.1216000000004</v>
          </cell>
          <cell r="Q1903">
            <v>93.75</v>
          </cell>
          <cell r="R1903">
            <v>5193.8716000000004</v>
          </cell>
          <cell r="S1903">
            <v>6350.4371764705893</v>
          </cell>
          <cell r="T1903">
            <v>12700</v>
          </cell>
          <cell r="U1903">
            <v>4991.75</v>
          </cell>
          <cell r="V1903">
            <v>6072.6470588235297</v>
          </cell>
          <cell r="W1903">
            <v>12100</v>
          </cell>
          <cell r="X1903">
            <v>12300</v>
          </cell>
        </row>
        <row r="1904">
          <cell r="B1904" t="str">
            <v>9S390819</v>
          </cell>
          <cell r="C1904" t="e">
            <v>#N/A</v>
          </cell>
          <cell r="D1904" t="str">
            <v>割当</v>
          </cell>
          <cell r="E1904" t="e">
            <v>#N/A</v>
          </cell>
          <cell r="F1904" t="str">
            <v>ジュウ゛レ・シャンベルタン･クレピヨ</v>
          </cell>
          <cell r="G1904">
            <v>2019</v>
          </cell>
          <cell r="H1904" t="str">
            <v>赤</v>
          </cell>
          <cell r="I1904" t="str">
            <v>ドルーアン・ラローズ</v>
          </cell>
          <cell r="J1904" t="str">
            <v>コート・ド・ニュイ 1級</v>
          </cell>
          <cell r="K1904">
            <v>750</v>
          </cell>
          <cell r="L1904"/>
          <cell r="M1904">
            <v>37.6</v>
          </cell>
          <cell r="N1904">
            <v>132</v>
          </cell>
          <cell r="O1904">
            <v>350</v>
          </cell>
          <cell r="P1904">
            <v>5334.4528</v>
          </cell>
          <cell r="Q1904">
            <v>93.75</v>
          </cell>
          <cell r="R1904">
            <v>5578.2028</v>
          </cell>
          <cell r="S1904">
            <v>6802.5915294117649</v>
          </cell>
          <cell r="T1904">
            <v>13600</v>
          </cell>
          <cell r="U1904" t="e">
            <v>#N/A</v>
          </cell>
          <cell r="V1904" t="e">
            <v>#N/A</v>
          </cell>
          <cell r="W1904" t="e">
            <v>#N/A</v>
          </cell>
          <cell r="X1904">
            <v>13600</v>
          </cell>
        </row>
        <row r="1905">
          <cell r="B1905" t="str">
            <v>9S390615</v>
          </cell>
          <cell r="C1905" t="str">
            <v>完売</v>
          </cell>
          <cell r="D1905"/>
          <cell r="E1905">
            <v>0</v>
          </cell>
          <cell r="F1905" t="str">
            <v>ジュウ゛レ・シャンベルタン･クロ・プリュール</v>
          </cell>
          <cell r="G1905">
            <v>2015</v>
          </cell>
          <cell r="H1905" t="str">
            <v>赤</v>
          </cell>
          <cell r="I1905" t="str">
            <v>ドルーアン・ラローズ</v>
          </cell>
          <cell r="J1905" t="str">
            <v>コート・ド・ニュイ 1級</v>
          </cell>
          <cell r="K1905">
            <v>750</v>
          </cell>
          <cell r="L1905"/>
          <cell r="M1905">
            <v>31</v>
          </cell>
          <cell r="N1905">
            <v>132</v>
          </cell>
          <cell r="O1905">
            <v>350</v>
          </cell>
          <cell r="P1905">
            <v>4459.768</v>
          </cell>
          <cell r="Q1905">
            <v>93.75</v>
          </cell>
          <cell r="R1905">
            <v>4703.518</v>
          </cell>
          <cell r="S1905">
            <v>5773.5505882352945</v>
          </cell>
          <cell r="T1905">
            <v>11500</v>
          </cell>
          <cell r="U1905">
            <v>4939.76</v>
          </cell>
          <cell r="V1905">
            <v>6011.4823529411769</v>
          </cell>
          <cell r="W1905">
            <v>12000</v>
          </cell>
          <cell r="X1905">
            <v>11000</v>
          </cell>
        </row>
        <row r="1906">
          <cell r="B1906" t="str">
            <v>9S390616</v>
          </cell>
          <cell r="C1906" t="str">
            <v>完売</v>
          </cell>
          <cell r="D1906"/>
          <cell r="E1906">
            <v>0</v>
          </cell>
          <cell r="F1906" t="str">
            <v>ジュウ゛レ・シャンベルタン･クロ・プリュール</v>
          </cell>
          <cell r="G1906">
            <v>2016</v>
          </cell>
          <cell r="H1906" t="str">
            <v>赤</v>
          </cell>
          <cell r="I1906" t="str">
            <v>ドルーアン・ラローズ</v>
          </cell>
          <cell r="J1906" t="str">
            <v>コート・ド・ニュイ 1級</v>
          </cell>
          <cell r="K1906">
            <v>750</v>
          </cell>
          <cell r="L1906"/>
          <cell r="M1906">
            <v>33</v>
          </cell>
          <cell r="N1906">
            <v>132</v>
          </cell>
          <cell r="O1906">
            <v>350</v>
          </cell>
          <cell r="P1906">
            <v>4724.8239999999996</v>
          </cell>
          <cell r="Q1906">
            <v>93.75</v>
          </cell>
          <cell r="R1906">
            <v>4968.5739999999996</v>
          </cell>
          <cell r="S1906">
            <v>6085.3811764705879</v>
          </cell>
          <cell r="T1906">
            <v>12200</v>
          </cell>
          <cell r="U1906">
            <v>4636</v>
          </cell>
          <cell r="V1906">
            <v>5654.1176470588234</v>
          </cell>
          <cell r="W1906">
            <v>11300</v>
          </cell>
          <cell r="X1906">
            <v>11800</v>
          </cell>
        </row>
        <row r="1907">
          <cell r="B1907" t="str">
            <v>9S390617</v>
          </cell>
          <cell r="C1907">
            <v>18</v>
          </cell>
          <cell r="D1907"/>
          <cell r="E1907">
            <v>18</v>
          </cell>
          <cell r="F1907" t="str">
            <v>ジュウ゛レ・シャンベルタン･クロ・プリュール</v>
          </cell>
          <cell r="G1907">
            <v>2017</v>
          </cell>
          <cell r="H1907" t="str">
            <v>赤</v>
          </cell>
          <cell r="I1907" t="str">
            <v>ドルーアン・ラローズ</v>
          </cell>
          <cell r="J1907" t="str">
            <v>コート・ド・ニュイ 1級</v>
          </cell>
          <cell r="K1907">
            <v>750</v>
          </cell>
          <cell r="L1907"/>
          <cell r="M1907">
            <v>33</v>
          </cell>
          <cell r="N1907">
            <v>132</v>
          </cell>
          <cell r="O1907">
            <v>350</v>
          </cell>
          <cell r="P1907">
            <v>4724.8239999999996</v>
          </cell>
          <cell r="Q1907">
            <v>93.75</v>
          </cell>
          <cell r="R1907">
            <v>4968.5739999999996</v>
          </cell>
          <cell r="S1907">
            <v>6085.3811764705879</v>
          </cell>
          <cell r="T1907">
            <v>12200</v>
          </cell>
          <cell r="U1907">
            <v>4457.2700000000004</v>
          </cell>
          <cell r="V1907">
            <v>5443.8470588235305</v>
          </cell>
          <cell r="W1907">
            <v>10900</v>
          </cell>
          <cell r="X1907">
            <v>11800</v>
          </cell>
        </row>
        <row r="1908">
          <cell r="B1908" t="str">
            <v>9S390618</v>
          </cell>
          <cell r="C1908">
            <v>8</v>
          </cell>
          <cell r="D1908"/>
          <cell r="E1908">
            <v>8</v>
          </cell>
          <cell r="F1908" t="str">
            <v>ジュウ゛レ・シャンベルタン･クロ・プリュール</v>
          </cell>
          <cell r="G1908">
            <v>2018</v>
          </cell>
          <cell r="H1908" t="str">
            <v>赤</v>
          </cell>
          <cell r="I1908" t="str">
            <v>ドルーアン・ラローズ</v>
          </cell>
          <cell r="J1908" t="str">
            <v>コート・ド・ニュイ 1級</v>
          </cell>
          <cell r="K1908">
            <v>750</v>
          </cell>
          <cell r="L1908"/>
          <cell r="M1908">
            <v>36.5</v>
          </cell>
          <cell r="N1908">
            <v>132</v>
          </cell>
          <cell r="O1908">
            <v>350</v>
          </cell>
          <cell r="P1908">
            <v>5188.6719999999996</v>
          </cell>
          <cell r="Q1908">
            <v>93.75</v>
          </cell>
          <cell r="R1908">
            <v>5432.4219999999996</v>
          </cell>
          <cell r="S1908">
            <v>6631.0847058823529</v>
          </cell>
          <cell r="T1908">
            <v>13300</v>
          </cell>
          <cell r="U1908">
            <v>5221.87</v>
          </cell>
          <cell r="V1908">
            <v>6343.376470588235</v>
          </cell>
          <cell r="W1908">
            <v>12700</v>
          </cell>
          <cell r="X1908">
            <v>12900</v>
          </cell>
        </row>
        <row r="1909">
          <cell r="B1909" t="str">
            <v>9S390619</v>
          </cell>
          <cell r="C1909" t="e">
            <v>#N/A</v>
          </cell>
          <cell r="D1909" t="str">
            <v>割当</v>
          </cell>
          <cell r="E1909" t="e">
            <v>#N/A</v>
          </cell>
          <cell r="F1909" t="str">
            <v>ジュウ゛レ・シャンベルタン･クロ・プリュール</v>
          </cell>
          <cell r="G1909">
            <v>2019</v>
          </cell>
          <cell r="H1909" t="str">
            <v>赤</v>
          </cell>
          <cell r="I1909" t="str">
            <v>ドルーアン・ラローズ</v>
          </cell>
          <cell r="J1909" t="str">
            <v>コート・ド・ニュイ 1級</v>
          </cell>
          <cell r="K1909">
            <v>750</v>
          </cell>
          <cell r="L1909"/>
          <cell r="M1909">
            <v>40</v>
          </cell>
          <cell r="N1909">
            <v>132</v>
          </cell>
          <cell r="O1909">
            <v>350</v>
          </cell>
          <cell r="P1909">
            <v>5652.52</v>
          </cell>
          <cell r="Q1909">
            <v>93.75</v>
          </cell>
          <cell r="R1909">
            <v>5896.27</v>
          </cell>
          <cell r="S1909">
            <v>7176.7882352941187</v>
          </cell>
          <cell r="T1909">
            <v>14400</v>
          </cell>
          <cell r="U1909" t="e">
            <v>#N/A</v>
          </cell>
          <cell r="V1909" t="e">
            <v>#N/A</v>
          </cell>
          <cell r="W1909" t="e">
            <v>#N/A</v>
          </cell>
          <cell r="X1909">
            <v>14400</v>
          </cell>
        </row>
        <row r="1910">
          <cell r="B1910" t="str">
            <v>9S390501</v>
          </cell>
          <cell r="C1910" t="str">
            <v>完売</v>
          </cell>
          <cell r="D1910"/>
          <cell r="E1910">
            <v>0</v>
          </cell>
          <cell r="F1910" t="str">
            <v>ジュウ゛レ・シャンベルタン･プルミエ・クリュ</v>
          </cell>
          <cell r="G1910">
            <v>2001</v>
          </cell>
          <cell r="H1910" t="str">
            <v>赤</v>
          </cell>
          <cell r="I1910" t="str">
            <v>ドルーアン・ラローズ</v>
          </cell>
          <cell r="J1910" t="str">
            <v>コート・ド・ニュイ 1級</v>
          </cell>
          <cell r="K1910">
            <v>750</v>
          </cell>
          <cell r="L1910"/>
          <cell r="M1910">
            <v>18</v>
          </cell>
          <cell r="N1910">
            <v>132</v>
          </cell>
          <cell r="O1910">
            <v>350</v>
          </cell>
          <cell r="P1910">
            <v>2736.904</v>
          </cell>
          <cell r="Q1910">
            <v>93.75</v>
          </cell>
          <cell r="R1910">
            <v>2980.654</v>
          </cell>
          <cell r="S1910">
            <v>3746.6517647058822</v>
          </cell>
          <cell r="T1910">
            <v>7500</v>
          </cell>
          <cell r="U1910">
            <v>0</v>
          </cell>
          <cell r="V1910">
            <v>200</v>
          </cell>
          <cell r="W1910">
            <v>400</v>
          </cell>
          <cell r="X1910">
            <v>6560</v>
          </cell>
        </row>
        <row r="1911">
          <cell r="B1911" t="str">
            <v>9S390503</v>
          </cell>
          <cell r="C1911" t="str">
            <v>完売</v>
          </cell>
          <cell r="D1911"/>
          <cell r="E1911">
            <v>0</v>
          </cell>
          <cell r="F1911" t="str">
            <v>ジュウ゛レ・シャンベルタン･プルミエ・クリュ</v>
          </cell>
          <cell r="G1911">
            <v>2003</v>
          </cell>
          <cell r="H1911" t="str">
            <v>赤</v>
          </cell>
          <cell r="I1911" t="str">
            <v>ドルーアン・ラローズ</v>
          </cell>
          <cell r="J1911" t="str">
            <v>コート・ド・ニュイ 1級</v>
          </cell>
          <cell r="K1911">
            <v>750</v>
          </cell>
          <cell r="L1911"/>
          <cell r="M1911">
            <v>20.5</v>
          </cell>
          <cell r="N1911">
            <v>132</v>
          </cell>
          <cell r="O1911">
            <v>350</v>
          </cell>
          <cell r="P1911">
            <v>3068.2240000000002</v>
          </cell>
          <cell r="Q1911">
            <v>93.75</v>
          </cell>
          <cell r="R1911">
            <v>3311.9740000000002</v>
          </cell>
          <cell r="S1911">
            <v>4136.4400000000005</v>
          </cell>
          <cell r="T1911">
            <v>8300</v>
          </cell>
          <cell r="U1911">
            <v>0</v>
          </cell>
          <cell r="V1911">
            <v>200</v>
          </cell>
          <cell r="W1911">
            <v>400</v>
          </cell>
          <cell r="X1911">
            <v>7500</v>
          </cell>
        </row>
        <row r="1912">
          <cell r="B1912" t="str">
            <v>9S390716</v>
          </cell>
          <cell r="C1912" t="str">
            <v>完売</v>
          </cell>
          <cell r="D1912"/>
          <cell r="E1912">
            <v>0</v>
          </cell>
          <cell r="F1912" t="str">
            <v>ジュヴレ・シャンベルタン・ラヴォー・サン・ジャック</v>
          </cell>
          <cell r="G1912">
            <v>2016</v>
          </cell>
          <cell r="H1912" t="str">
            <v>赤</v>
          </cell>
          <cell r="I1912" t="str">
            <v>ドルーアン・ラローズ</v>
          </cell>
          <cell r="J1912" t="str">
            <v>コート・ド・ニュイ 1級</v>
          </cell>
          <cell r="K1912">
            <v>750</v>
          </cell>
          <cell r="L1912"/>
          <cell r="M1912">
            <v>33</v>
          </cell>
          <cell r="N1912">
            <v>132</v>
          </cell>
          <cell r="O1912">
            <v>350</v>
          </cell>
          <cell r="P1912">
            <v>4724.8239999999996</v>
          </cell>
          <cell r="Q1912">
            <v>93.75</v>
          </cell>
          <cell r="R1912">
            <v>4968.5739999999996</v>
          </cell>
          <cell r="S1912">
            <v>6085.3811764705879</v>
          </cell>
          <cell r="T1912">
            <v>12200</v>
          </cell>
          <cell r="U1912">
            <v>4636</v>
          </cell>
          <cell r="V1912">
            <v>5654.1176470588234</v>
          </cell>
          <cell r="W1912">
            <v>11300</v>
          </cell>
          <cell r="X1912">
            <v>11800</v>
          </cell>
        </row>
        <row r="1913">
          <cell r="B1913" t="str">
            <v>9S390717</v>
          </cell>
          <cell r="C1913" t="str">
            <v>完売</v>
          </cell>
          <cell r="D1913"/>
          <cell r="E1913">
            <v>0</v>
          </cell>
          <cell r="F1913" t="str">
            <v>ジュヴレ・シャンベルタン・ラヴォー・サン・ジャック</v>
          </cell>
          <cell r="G1913">
            <v>2017</v>
          </cell>
          <cell r="H1913" t="str">
            <v>赤</v>
          </cell>
          <cell r="I1913" t="str">
            <v>ドルーアン・ラローズ</v>
          </cell>
          <cell r="J1913" t="str">
            <v>コート・ド・ニュイ 1級</v>
          </cell>
          <cell r="K1913">
            <v>750</v>
          </cell>
          <cell r="L1913"/>
          <cell r="M1913">
            <v>33</v>
          </cell>
          <cell r="N1913">
            <v>132</v>
          </cell>
          <cell r="O1913">
            <v>350</v>
          </cell>
          <cell r="P1913">
            <v>4724.8239999999996</v>
          </cell>
          <cell r="Q1913">
            <v>93.75</v>
          </cell>
          <cell r="R1913">
            <v>4968.5739999999996</v>
          </cell>
          <cell r="S1913">
            <v>6085.3811764705879</v>
          </cell>
          <cell r="T1913">
            <v>12200</v>
          </cell>
          <cell r="U1913">
            <v>4457.33</v>
          </cell>
          <cell r="V1913">
            <v>5443.9176470588236</v>
          </cell>
          <cell r="W1913">
            <v>10900</v>
          </cell>
          <cell r="X1913">
            <v>11800</v>
          </cell>
        </row>
        <row r="1914">
          <cell r="B1914" t="str">
            <v>9S390718</v>
          </cell>
          <cell r="C1914" t="str">
            <v>完売</v>
          </cell>
          <cell r="D1914" t="str">
            <v>割当</v>
          </cell>
          <cell r="E1914">
            <v>0</v>
          </cell>
          <cell r="F1914" t="str">
            <v>ジュヴレ・シャンベルタン・ラヴォー・サン・ジャック</v>
          </cell>
          <cell r="G1914">
            <v>2018</v>
          </cell>
          <cell r="H1914" t="str">
            <v>赤</v>
          </cell>
          <cell r="I1914" t="str">
            <v>ドルーアン・ラローズ</v>
          </cell>
          <cell r="J1914" t="str">
            <v>コート・ド・ニュイ 1級</v>
          </cell>
          <cell r="K1914">
            <v>750</v>
          </cell>
          <cell r="L1914"/>
          <cell r="M1914">
            <v>36.5</v>
          </cell>
          <cell r="N1914">
            <v>132</v>
          </cell>
          <cell r="O1914">
            <v>350</v>
          </cell>
          <cell r="P1914">
            <v>5188.6719999999996</v>
          </cell>
          <cell r="Q1914">
            <v>93.75</v>
          </cell>
          <cell r="R1914">
            <v>5432.4219999999996</v>
          </cell>
          <cell r="S1914">
            <v>6631.0847058823529</v>
          </cell>
          <cell r="T1914">
            <v>13300</v>
          </cell>
          <cell r="U1914">
            <v>5221.75</v>
          </cell>
          <cell r="V1914">
            <v>6343.2352941176468</v>
          </cell>
          <cell r="W1914">
            <v>12700</v>
          </cell>
          <cell r="X1914">
            <v>12900</v>
          </cell>
        </row>
        <row r="1915">
          <cell r="B1915" t="str">
            <v>9S390719</v>
          </cell>
          <cell r="C1915" t="e">
            <v>#N/A</v>
          </cell>
          <cell r="D1915" t="str">
            <v>割当</v>
          </cell>
          <cell r="E1915" t="e">
            <v>#N/A</v>
          </cell>
          <cell r="F1915" t="str">
            <v>ジュヴレ・シャンベルタン・ラヴォー・サン・ジャック</v>
          </cell>
          <cell r="G1915">
            <v>2019</v>
          </cell>
          <cell r="H1915" t="str">
            <v>赤</v>
          </cell>
          <cell r="I1915" t="str">
            <v>ドルーアン・ラローズ</v>
          </cell>
          <cell r="J1915" t="str">
            <v>コート・ド・ニュイ 1級</v>
          </cell>
          <cell r="K1915">
            <v>750</v>
          </cell>
          <cell r="L1915"/>
          <cell r="M1915">
            <v>40</v>
          </cell>
          <cell r="N1915">
            <v>132</v>
          </cell>
          <cell r="O1915">
            <v>350</v>
          </cell>
          <cell r="P1915">
            <v>5652.52</v>
          </cell>
          <cell r="Q1915">
            <v>93.75</v>
          </cell>
          <cell r="R1915">
            <v>5896.27</v>
          </cell>
          <cell r="S1915">
            <v>7176.7882352941187</v>
          </cell>
          <cell r="T1915">
            <v>14400</v>
          </cell>
          <cell r="U1915" t="e">
            <v>#N/A</v>
          </cell>
          <cell r="V1915" t="e">
            <v>#N/A</v>
          </cell>
          <cell r="W1915" t="e">
            <v>#N/A</v>
          </cell>
          <cell r="X1915">
            <v>14400</v>
          </cell>
        </row>
        <row r="1916">
          <cell r="B1916" t="str">
            <v>9S390101</v>
          </cell>
          <cell r="C1916" t="str">
            <v>完売</v>
          </cell>
          <cell r="D1916"/>
          <cell r="E1916">
            <v>0</v>
          </cell>
          <cell r="F1916" t="str">
            <v>ブルゴーニュ･グラン・オルディネール</v>
          </cell>
          <cell r="G1916">
            <v>2001</v>
          </cell>
          <cell r="H1916" t="str">
            <v>赤</v>
          </cell>
          <cell r="I1916" t="str">
            <v>ドルーアン・ラローズ</v>
          </cell>
          <cell r="J1916" t="str">
            <v>ﾌﾞﾙｺﾞｰﾆｭ･ｸﾞﾗﾝ･ｵﾙﾃﾞｨﾈｰﾙ</v>
          </cell>
          <cell r="K1916">
            <v>750</v>
          </cell>
          <cell r="L1916"/>
          <cell r="M1916">
            <v>6</v>
          </cell>
          <cell r="N1916">
            <v>132</v>
          </cell>
          <cell r="O1916">
            <v>350</v>
          </cell>
          <cell r="P1916">
            <v>1146.568</v>
          </cell>
          <cell r="Q1916">
            <v>93.75</v>
          </cell>
          <cell r="R1916">
            <v>1390.318</v>
          </cell>
          <cell r="S1916">
            <v>1875.6682352941177</v>
          </cell>
          <cell r="T1916">
            <v>3800</v>
          </cell>
          <cell r="U1916">
            <v>0</v>
          </cell>
          <cell r="V1916">
            <v>200</v>
          </cell>
          <cell r="W1916">
            <v>400</v>
          </cell>
          <cell r="X1916">
            <v>2400</v>
          </cell>
        </row>
        <row r="1917">
          <cell r="B1917" t="str">
            <v>9S390009</v>
          </cell>
          <cell r="C1917" t="str">
            <v>完売</v>
          </cell>
          <cell r="D1917"/>
          <cell r="E1917">
            <v>0</v>
          </cell>
          <cell r="F1917" t="str">
            <v>ブルゴーニュ･ロゼ</v>
          </cell>
          <cell r="G1917">
            <v>2009</v>
          </cell>
          <cell r="H1917" t="str">
            <v>ﾛｾﾞ</v>
          </cell>
          <cell r="I1917" t="str">
            <v>ドルーアン・ラローズ</v>
          </cell>
          <cell r="J1917" t="str">
            <v>AOC ブルゴーニュ</v>
          </cell>
          <cell r="K1917">
            <v>750</v>
          </cell>
          <cell r="L1917" t="str">
            <v>ジュヴレ･シャンベルタンのセニエ主体</v>
          </cell>
          <cell r="M1917">
            <v>6.7</v>
          </cell>
          <cell r="N1917">
            <v>132</v>
          </cell>
          <cell r="O1917">
            <v>350</v>
          </cell>
          <cell r="P1917">
            <v>1239.3376000000001</v>
          </cell>
          <cell r="Q1917">
            <v>93.75</v>
          </cell>
          <cell r="R1917">
            <v>1483.0876000000001</v>
          </cell>
          <cell r="S1917">
            <v>1984.8089411764706</v>
          </cell>
          <cell r="T1917">
            <v>4000</v>
          </cell>
          <cell r="U1917">
            <v>0</v>
          </cell>
          <cell r="V1917">
            <v>200</v>
          </cell>
          <cell r="W1917">
            <v>400</v>
          </cell>
          <cell r="X1917">
            <v>3000</v>
          </cell>
        </row>
        <row r="1918">
          <cell r="B1918" t="str">
            <v>9S390013</v>
          </cell>
          <cell r="C1918" t="str">
            <v>完売</v>
          </cell>
          <cell r="D1918"/>
          <cell r="E1918">
            <v>0</v>
          </cell>
          <cell r="F1918" t="str">
            <v>ブルゴーニュ･ロゼ</v>
          </cell>
          <cell r="G1918">
            <v>2013</v>
          </cell>
          <cell r="H1918" t="str">
            <v>ﾛｾﾞ</v>
          </cell>
          <cell r="I1918" t="str">
            <v>ドルーアン・ラローズ</v>
          </cell>
          <cell r="J1918" t="str">
            <v>AOC ブルゴーニュ</v>
          </cell>
          <cell r="K1918">
            <v>750</v>
          </cell>
          <cell r="L1918" t="str">
            <v>ジュヴレ･シャンベルタンのセニエ主体</v>
          </cell>
          <cell r="M1918">
            <v>6.5</v>
          </cell>
          <cell r="N1918">
            <v>132</v>
          </cell>
          <cell r="O1918">
            <v>350</v>
          </cell>
          <cell r="P1918">
            <v>1212.8320000000001</v>
          </cell>
          <cell r="Q1918">
            <v>93.75</v>
          </cell>
          <cell r="R1918">
            <v>1456.5820000000001</v>
          </cell>
          <cell r="S1918">
            <v>1953.6258823529413</v>
          </cell>
          <cell r="T1918">
            <v>3900</v>
          </cell>
          <cell r="U1918">
            <v>1181.31</v>
          </cell>
          <cell r="V1918">
            <v>1589.7764705882353</v>
          </cell>
          <cell r="W1918">
            <v>3200</v>
          </cell>
          <cell r="X1918">
            <v>3200</v>
          </cell>
        </row>
        <row r="1919">
          <cell r="B1919" t="str">
            <v>9S391115</v>
          </cell>
          <cell r="C1919" t="str">
            <v>完売</v>
          </cell>
          <cell r="D1919"/>
          <cell r="E1919">
            <v>0</v>
          </cell>
          <cell r="F1919" t="str">
            <v>ボンヌ・マール</v>
          </cell>
          <cell r="G1919">
            <v>2015</v>
          </cell>
          <cell r="H1919" t="str">
            <v>赤</v>
          </cell>
          <cell r="I1919" t="str">
            <v>ドルーアン・ラローズ</v>
          </cell>
          <cell r="J1919" t="str">
            <v>コート・ド・ニュイ 特級</v>
          </cell>
          <cell r="K1919">
            <v>750</v>
          </cell>
          <cell r="L1919"/>
          <cell r="M1919">
            <v>69</v>
          </cell>
          <cell r="N1919">
            <v>132</v>
          </cell>
          <cell r="O1919">
            <v>350</v>
          </cell>
          <cell r="P1919">
            <v>9495.8320000000003</v>
          </cell>
          <cell r="Q1919">
            <v>93.75</v>
          </cell>
          <cell r="R1919">
            <v>9739.5820000000003</v>
          </cell>
          <cell r="S1919">
            <v>11698.331764705883</v>
          </cell>
          <cell r="T1919">
            <v>23400</v>
          </cell>
          <cell r="U1919">
            <v>10054.92</v>
          </cell>
          <cell r="V1919">
            <v>12029.317647058824</v>
          </cell>
          <cell r="W1919">
            <v>24100</v>
          </cell>
          <cell r="X1919">
            <v>25000</v>
          </cell>
        </row>
        <row r="1920">
          <cell r="B1920" t="str">
            <v>9S391116</v>
          </cell>
          <cell r="C1920" t="str">
            <v>完売</v>
          </cell>
          <cell r="D1920"/>
          <cell r="E1920">
            <v>0</v>
          </cell>
          <cell r="F1920" t="str">
            <v>ボンヌ・マール</v>
          </cell>
          <cell r="G1920">
            <v>2016</v>
          </cell>
          <cell r="H1920" t="str">
            <v>赤</v>
          </cell>
          <cell r="I1920" t="str">
            <v>ドルーアン・ラローズ</v>
          </cell>
          <cell r="J1920" t="str">
            <v>コート・ド・ニュイ 特級</v>
          </cell>
          <cell r="K1920">
            <v>750</v>
          </cell>
          <cell r="L1920"/>
          <cell r="M1920">
            <v>76</v>
          </cell>
          <cell r="N1920">
            <v>132</v>
          </cell>
          <cell r="O1920">
            <v>350</v>
          </cell>
          <cell r="P1920">
            <v>10423.528</v>
          </cell>
          <cell r="Q1920">
            <v>93.75</v>
          </cell>
          <cell r="R1920">
            <v>10667.278</v>
          </cell>
          <cell r="S1920">
            <v>12789.738823529413</v>
          </cell>
          <cell r="T1920">
            <v>25600</v>
          </cell>
          <cell r="U1920">
            <v>10169</v>
          </cell>
          <cell r="V1920">
            <v>12163.529411764706</v>
          </cell>
          <cell r="W1920">
            <v>24300</v>
          </cell>
          <cell r="X1920">
            <v>25400</v>
          </cell>
        </row>
        <row r="1921">
          <cell r="B1921" t="str">
            <v>9S391117</v>
          </cell>
          <cell r="C1921" t="str">
            <v>完売</v>
          </cell>
          <cell r="D1921"/>
          <cell r="E1921">
            <v>1</v>
          </cell>
          <cell r="F1921" t="str">
            <v>ボンヌ・マール</v>
          </cell>
          <cell r="G1921">
            <v>2017</v>
          </cell>
          <cell r="H1921" t="str">
            <v>赤</v>
          </cell>
          <cell r="I1921" t="str">
            <v>ドルーアン・ラローズ</v>
          </cell>
          <cell r="J1921" t="str">
            <v>コート・ド・ニュイ 特級</v>
          </cell>
          <cell r="K1921">
            <v>750</v>
          </cell>
          <cell r="L1921"/>
          <cell r="M1921">
            <v>80</v>
          </cell>
          <cell r="N1921">
            <v>132</v>
          </cell>
          <cell r="O1921">
            <v>350</v>
          </cell>
          <cell r="P1921">
            <v>10953.64</v>
          </cell>
          <cell r="Q1921">
            <v>93.75</v>
          </cell>
          <cell r="R1921">
            <v>11197.39</v>
          </cell>
          <cell r="S1921">
            <v>13413.4</v>
          </cell>
          <cell r="T1921">
            <v>26800</v>
          </cell>
          <cell r="U1921">
            <v>9987.25</v>
          </cell>
          <cell r="V1921">
            <v>11949.705882352942</v>
          </cell>
          <cell r="W1921">
            <v>23900</v>
          </cell>
          <cell r="X1921">
            <v>24000</v>
          </cell>
        </row>
        <row r="1922">
          <cell r="B1922" t="str">
            <v>9S391118</v>
          </cell>
          <cell r="C1922">
            <v>11</v>
          </cell>
          <cell r="D1922"/>
          <cell r="E1922">
            <v>12</v>
          </cell>
          <cell r="F1922" t="str">
            <v>ボンヌ・マール</v>
          </cell>
          <cell r="G1922">
            <v>2018</v>
          </cell>
          <cell r="H1922" t="str">
            <v>赤</v>
          </cell>
          <cell r="I1922" t="str">
            <v>ドルーアン・ラローズ</v>
          </cell>
          <cell r="J1922" t="str">
            <v>コート・ド・ニュイ 特級</v>
          </cell>
          <cell r="K1922">
            <v>750</v>
          </cell>
          <cell r="L1922"/>
          <cell r="M1922">
            <v>84.7</v>
          </cell>
          <cell r="N1922">
            <v>132</v>
          </cell>
          <cell r="O1922">
            <v>350</v>
          </cell>
          <cell r="P1922">
            <v>11576.5216</v>
          </cell>
          <cell r="Q1922">
            <v>93.75</v>
          </cell>
          <cell r="R1922">
            <v>11820.2716</v>
          </cell>
          <cell r="S1922">
            <v>14146.201882352942</v>
          </cell>
          <cell r="T1922">
            <v>28300</v>
          </cell>
          <cell r="U1922">
            <v>11385.71</v>
          </cell>
          <cell r="V1922">
            <v>13594.952941176471</v>
          </cell>
          <cell r="W1922">
            <v>27200</v>
          </cell>
          <cell r="X1922">
            <v>27700</v>
          </cell>
        </row>
        <row r="1923">
          <cell r="B1923" t="str">
            <v>9S391119</v>
          </cell>
          <cell r="C1923" t="e">
            <v>#N/A</v>
          </cell>
          <cell r="D1923" t="str">
            <v>割当</v>
          </cell>
          <cell r="E1923" t="e">
            <v>#N/A</v>
          </cell>
          <cell r="F1923" t="str">
            <v>ボンヌ・マール</v>
          </cell>
          <cell r="G1923">
            <v>2019</v>
          </cell>
          <cell r="H1923" t="str">
            <v>赤</v>
          </cell>
          <cell r="I1923" t="str">
            <v>ドルーアン・ラローズ</v>
          </cell>
          <cell r="J1923" t="str">
            <v>コート・ド・ニュイ 特級</v>
          </cell>
          <cell r="K1923">
            <v>750</v>
          </cell>
          <cell r="L1923"/>
          <cell r="M1923">
            <v>100</v>
          </cell>
          <cell r="N1923">
            <v>132</v>
          </cell>
          <cell r="O1923">
            <v>350</v>
          </cell>
          <cell r="P1923">
            <v>13604.2</v>
          </cell>
          <cell r="Q1923">
            <v>93.75</v>
          </cell>
          <cell r="R1923">
            <v>13847.95</v>
          </cell>
          <cell r="S1923">
            <v>16531.705882352944</v>
          </cell>
          <cell r="T1923">
            <v>33100</v>
          </cell>
          <cell r="U1923" t="e">
            <v>#N/A</v>
          </cell>
          <cell r="V1923" t="e">
            <v>#N/A</v>
          </cell>
          <cell r="W1923" t="e">
            <v>#N/A</v>
          </cell>
          <cell r="X1923">
            <v>33100</v>
          </cell>
        </row>
        <row r="1924">
          <cell r="B1924" t="str">
            <v>9S391415</v>
          </cell>
          <cell r="C1924" t="str">
            <v>完売</v>
          </cell>
          <cell r="D1924"/>
          <cell r="E1924">
            <v>0</v>
          </cell>
          <cell r="F1924" t="str">
            <v>ミュジニー</v>
          </cell>
          <cell r="G1924">
            <v>2015</v>
          </cell>
          <cell r="H1924" t="str">
            <v>赤</v>
          </cell>
          <cell r="I1924" t="str">
            <v>ドルーアン・ラローズ</v>
          </cell>
          <cell r="J1924" t="str">
            <v>コート・ド・ニュイ 特級</v>
          </cell>
          <cell r="K1924">
            <v>750</v>
          </cell>
          <cell r="L1924"/>
          <cell r="M1924">
            <v>195</v>
          </cell>
          <cell r="N1924">
            <v>132</v>
          </cell>
          <cell r="O1924">
            <v>350</v>
          </cell>
          <cell r="P1924">
            <v>26194.36</v>
          </cell>
          <cell r="Q1924">
            <v>93.75</v>
          </cell>
          <cell r="R1924">
            <v>26438.11</v>
          </cell>
          <cell r="S1924">
            <v>31343.658823529415</v>
          </cell>
          <cell r="T1924">
            <v>62700</v>
          </cell>
          <cell r="U1924">
            <v>27016</v>
          </cell>
          <cell r="V1924">
            <v>31983.529411764706</v>
          </cell>
          <cell r="W1924">
            <v>64000</v>
          </cell>
          <cell r="X1924">
            <v>60000</v>
          </cell>
        </row>
        <row r="1925">
          <cell r="B1925" t="str">
            <v>9S391416</v>
          </cell>
          <cell r="C1925" t="str">
            <v>完売</v>
          </cell>
          <cell r="D1925"/>
          <cell r="E1925">
            <v>0</v>
          </cell>
          <cell r="F1925" t="str">
            <v>ミュジニー</v>
          </cell>
          <cell r="G1925">
            <v>2016</v>
          </cell>
          <cell r="H1925" t="str">
            <v>赤</v>
          </cell>
          <cell r="I1925" t="str">
            <v>ドルーアン・ラローズ</v>
          </cell>
          <cell r="J1925" t="str">
            <v>コート・ド・ニュイ 特級</v>
          </cell>
          <cell r="K1925">
            <v>750</v>
          </cell>
          <cell r="L1925"/>
          <cell r="M1925">
            <v>235</v>
          </cell>
          <cell r="N1925">
            <v>132</v>
          </cell>
          <cell r="O1925">
            <v>350</v>
          </cell>
          <cell r="P1925">
            <v>31495.48</v>
          </cell>
          <cell r="Q1925">
            <v>93.75</v>
          </cell>
          <cell r="R1925">
            <v>31739.23</v>
          </cell>
          <cell r="S1925">
            <v>37580.270588235297</v>
          </cell>
          <cell r="T1925">
            <v>75200</v>
          </cell>
          <cell r="U1925">
            <v>30627</v>
          </cell>
          <cell r="V1925">
            <v>36231.764705882357</v>
          </cell>
          <cell r="W1925">
            <v>72500</v>
          </cell>
          <cell r="X1925">
            <v>76000</v>
          </cell>
        </row>
        <row r="1926">
          <cell r="B1926" t="str">
            <v>9S391417</v>
          </cell>
          <cell r="C1926" t="str">
            <v>完売</v>
          </cell>
          <cell r="D1926"/>
          <cell r="E1926">
            <v>0</v>
          </cell>
          <cell r="F1926" t="str">
            <v>ミュジニー</v>
          </cell>
          <cell r="G1926">
            <v>2017</v>
          </cell>
          <cell r="H1926" t="str">
            <v>赤</v>
          </cell>
          <cell r="I1926" t="str">
            <v>ドルーアン・ラローズ</v>
          </cell>
          <cell r="J1926" t="str">
            <v>コート・ド・ニュイ 特級</v>
          </cell>
          <cell r="K1926">
            <v>750</v>
          </cell>
          <cell r="L1926"/>
          <cell r="M1926">
            <v>254</v>
          </cell>
          <cell r="N1926">
            <v>132</v>
          </cell>
          <cell r="O1926">
            <v>350</v>
          </cell>
          <cell r="P1926">
            <v>34013.512000000002</v>
          </cell>
          <cell r="Q1926">
            <v>93.75</v>
          </cell>
          <cell r="R1926">
            <v>34257.262000000002</v>
          </cell>
          <cell r="S1926">
            <v>40542.661176470589</v>
          </cell>
          <cell r="T1926">
            <v>81100</v>
          </cell>
          <cell r="U1926">
            <v>31135</v>
          </cell>
          <cell r="V1926">
            <v>36829.411764705881</v>
          </cell>
          <cell r="W1926">
            <v>73700</v>
          </cell>
          <cell r="X1926">
            <v>84000</v>
          </cell>
        </row>
        <row r="1927">
          <cell r="B1927" t="str">
            <v>9S391418</v>
          </cell>
          <cell r="C1927" t="str">
            <v>完売</v>
          </cell>
          <cell r="D1927"/>
          <cell r="E1927">
            <v>0</v>
          </cell>
          <cell r="F1927" t="str">
            <v>ミュジニー</v>
          </cell>
          <cell r="G1927">
            <v>2018</v>
          </cell>
          <cell r="H1927" t="str">
            <v>赤</v>
          </cell>
          <cell r="I1927" t="str">
            <v>ドルーアン・ラローズ</v>
          </cell>
          <cell r="J1927" t="str">
            <v>コート・ド・ニュイ 特級</v>
          </cell>
          <cell r="K1927">
            <v>750</v>
          </cell>
          <cell r="L1927"/>
          <cell r="M1927">
            <v>268</v>
          </cell>
          <cell r="N1927">
            <v>132</v>
          </cell>
          <cell r="O1927">
            <v>350</v>
          </cell>
          <cell r="P1927">
            <v>35868.904000000002</v>
          </cell>
          <cell r="Q1927">
            <v>93.75</v>
          </cell>
          <cell r="R1927">
            <v>36112.654000000002</v>
          </cell>
          <cell r="S1927">
            <v>42725.475294117648</v>
          </cell>
          <cell r="T1927">
            <v>85500</v>
          </cell>
          <cell r="U1927">
            <v>34826</v>
          </cell>
          <cell r="V1927">
            <v>41171.764705882357</v>
          </cell>
          <cell r="W1927">
            <v>82300</v>
          </cell>
          <cell r="X1927">
            <v>85000</v>
          </cell>
        </row>
        <row r="1928">
          <cell r="B1928" t="str">
            <v>9S391419</v>
          </cell>
          <cell r="C1928" t="e">
            <v>#N/A</v>
          </cell>
          <cell r="D1928" t="str">
            <v>割当</v>
          </cell>
          <cell r="E1928" t="e">
            <v>#N/A</v>
          </cell>
          <cell r="F1928" t="str">
            <v>ミュジニー</v>
          </cell>
          <cell r="G1928">
            <v>2019</v>
          </cell>
          <cell r="H1928" t="str">
            <v>赤</v>
          </cell>
          <cell r="I1928" t="str">
            <v>ドルーアン・ラローズ</v>
          </cell>
          <cell r="J1928" t="str">
            <v>コート・ド・ニュイ 特級</v>
          </cell>
          <cell r="K1928">
            <v>750</v>
          </cell>
          <cell r="L1928"/>
          <cell r="M1928">
            <v>285</v>
          </cell>
          <cell r="N1928">
            <v>132</v>
          </cell>
          <cell r="O1928">
            <v>350</v>
          </cell>
          <cell r="P1928">
            <v>38121.879999999997</v>
          </cell>
          <cell r="Q1928">
            <v>93.75</v>
          </cell>
          <cell r="R1928">
            <v>38365.629999999997</v>
          </cell>
          <cell r="S1928">
            <v>45376.035294117646</v>
          </cell>
          <cell r="T1928">
            <v>90800</v>
          </cell>
          <cell r="U1928" t="e">
            <v>#N/A</v>
          </cell>
          <cell r="V1928" t="e">
            <v>#N/A</v>
          </cell>
          <cell r="W1928" t="e">
            <v>#N/A</v>
          </cell>
          <cell r="X1928">
            <v>90800</v>
          </cell>
        </row>
        <row r="1929">
          <cell r="B1929" t="str">
            <v>9S390415</v>
          </cell>
          <cell r="C1929" t="str">
            <v>完売</v>
          </cell>
          <cell r="D1929"/>
          <cell r="E1929">
            <v>0</v>
          </cell>
          <cell r="F1929" t="str">
            <v>モレ・サン・ドニ</v>
          </cell>
          <cell r="G1929">
            <v>2015</v>
          </cell>
          <cell r="H1929" t="str">
            <v>赤</v>
          </cell>
          <cell r="I1929" t="str">
            <v>ドルーアン・ラローズ</v>
          </cell>
          <cell r="J1929" t="str">
            <v>コート・ド・ニュイ</v>
          </cell>
          <cell r="K1929">
            <v>750</v>
          </cell>
          <cell r="L1929"/>
          <cell r="M1929">
            <v>21</v>
          </cell>
          <cell r="N1929">
            <v>132</v>
          </cell>
          <cell r="O1929">
            <v>350</v>
          </cell>
          <cell r="P1929">
            <v>3134.4879999999998</v>
          </cell>
          <cell r="Q1929">
            <v>93.75</v>
          </cell>
          <cell r="R1929">
            <v>3378.2379999999998</v>
          </cell>
          <cell r="S1929">
            <v>4214.3976470588241</v>
          </cell>
          <cell r="T1929">
            <v>8400</v>
          </cell>
          <cell r="U1929">
            <v>3594</v>
          </cell>
          <cell r="V1929">
            <v>4428.2352941176468</v>
          </cell>
          <cell r="W1929">
            <v>8900</v>
          </cell>
          <cell r="X1929">
            <v>7500</v>
          </cell>
        </row>
        <row r="1930">
          <cell r="B1930" t="str">
            <v>9S390416</v>
          </cell>
          <cell r="C1930" t="str">
            <v>完売</v>
          </cell>
          <cell r="D1930"/>
          <cell r="E1930">
            <v>0</v>
          </cell>
          <cell r="F1930" t="str">
            <v>モレ・サン・ドニ</v>
          </cell>
          <cell r="G1930">
            <v>2016</v>
          </cell>
          <cell r="H1930" t="str">
            <v>赤</v>
          </cell>
          <cell r="I1930" t="str">
            <v>ドルーアン・ラローズ</v>
          </cell>
          <cell r="J1930" t="str">
            <v>コート・ド・ニュイ</v>
          </cell>
          <cell r="K1930">
            <v>750</v>
          </cell>
          <cell r="L1930"/>
          <cell r="M1930">
            <v>22</v>
          </cell>
          <cell r="N1930">
            <v>132</v>
          </cell>
          <cell r="O1930">
            <v>350</v>
          </cell>
          <cell r="P1930">
            <v>3267.0160000000001</v>
          </cell>
          <cell r="Q1930">
            <v>93.75</v>
          </cell>
          <cell r="R1930">
            <v>3510.7660000000001</v>
          </cell>
          <cell r="S1930">
            <v>4370.3129411764712</v>
          </cell>
          <cell r="T1930">
            <v>8700</v>
          </cell>
          <cell r="U1930">
            <v>3220.5</v>
          </cell>
          <cell r="V1930">
            <v>3988.8235294117649</v>
          </cell>
          <cell r="W1930">
            <v>8000</v>
          </cell>
          <cell r="X1930">
            <v>8000</v>
          </cell>
        </row>
        <row r="1931">
          <cell r="B1931" t="str">
            <v>9S390417</v>
          </cell>
          <cell r="C1931">
            <v>23</v>
          </cell>
          <cell r="D1931"/>
          <cell r="E1931">
            <v>23</v>
          </cell>
          <cell r="F1931" t="str">
            <v>モレ・サン・ドニ</v>
          </cell>
          <cell r="G1931">
            <v>2017</v>
          </cell>
          <cell r="H1931" t="str">
            <v>赤</v>
          </cell>
          <cell r="I1931" t="str">
            <v>ドルーアン・ラローズ</v>
          </cell>
          <cell r="J1931" t="str">
            <v>コート・ド・ニュイ</v>
          </cell>
          <cell r="K1931">
            <v>750</v>
          </cell>
          <cell r="L1931"/>
          <cell r="M1931">
            <v>22</v>
          </cell>
          <cell r="N1931">
            <v>132</v>
          </cell>
          <cell r="O1931">
            <v>350</v>
          </cell>
          <cell r="P1931">
            <v>3267.0160000000001</v>
          </cell>
          <cell r="Q1931">
            <v>93.75</v>
          </cell>
          <cell r="R1931">
            <v>3510.7660000000001</v>
          </cell>
          <cell r="S1931">
            <v>4370.3129411764712</v>
          </cell>
          <cell r="T1931">
            <v>8700</v>
          </cell>
          <cell r="U1931">
            <v>2938.18</v>
          </cell>
          <cell r="V1931">
            <v>3656.6823529411763</v>
          </cell>
          <cell r="W1931">
            <v>7300</v>
          </cell>
          <cell r="X1931">
            <v>8000</v>
          </cell>
        </row>
        <row r="1932">
          <cell r="B1932" t="str">
            <v>9S392218</v>
          </cell>
          <cell r="C1932">
            <v>24</v>
          </cell>
          <cell r="D1932"/>
          <cell r="E1932">
            <v>24</v>
          </cell>
          <cell r="F1932" t="str">
            <v>モレ・サン・ドニ・トレ・ジラール</v>
          </cell>
          <cell r="G1932">
            <v>2018</v>
          </cell>
          <cell r="H1932" t="str">
            <v>赤</v>
          </cell>
          <cell r="I1932" t="str">
            <v>ドルーアン・ラローズ</v>
          </cell>
          <cell r="J1932" t="str">
            <v>コート・ド・ニュイ</v>
          </cell>
          <cell r="K1932">
            <v>750</v>
          </cell>
          <cell r="L1932"/>
          <cell r="M1932">
            <v>23.5</v>
          </cell>
          <cell r="N1932">
            <v>132</v>
          </cell>
          <cell r="O1932">
            <v>350</v>
          </cell>
          <cell r="P1932">
            <v>3465.808</v>
          </cell>
          <cell r="Q1932">
            <v>93.75</v>
          </cell>
          <cell r="R1932">
            <v>3709.558</v>
          </cell>
          <cell r="S1932">
            <v>4604.185882352941</v>
          </cell>
          <cell r="T1932">
            <v>9200</v>
          </cell>
          <cell r="U1932">
            <v>3559.45</v>
          </cell>
          <cell r="V1932">
            <v>4387.5882352941171</v>
          </cell>
          <cell r="W1932">
            <v>8800</v>
          </cell>
          <cell r="X1932">
            <v>8900</v>
          </cell>
        </row>
        <row r="1933">
          <cell r="B1933" t="str">
            <v>9S390419</v>
          </cell>
          <cell r="C1933" t="e">
            <v>#N/A</v>
          </cell>
          <cell r="D1933" t="str">
            <v>割当</v>
          </cell>
          <cell r="E1933" t="e">
            <v>#N/A</v>
          </cell>
          <cell r="F1933" t="str">
            <v>モレ・サン・ドニ</v>
          </cell>
          <cell r="G1933">
            <v>2019</v>
          </cell>
          <cell r="H1933" t="str">
            <v>赤</v>
          </cell>
          <cell r="I1933" t="str">
            <v>ドルーアン・ラローズ</v>
          </cell>
          <cell r="J1933" t="str">
            <v>コート・ド・ニュイ</v>
          </cell>
          <cell r="K1933">
            <v>750</v>
          </cell>
          <cell r="L1933"/>
          <cell r="M1933">
            <v>24.7</v>
          </cell>
          <cell r="N1933">
            <v>132</v>
          </cell>
          <cell r="O1933">
            <v>350</v>
          </cell>
          <cell r="P1933">
            <v>3624.8416000000002</v>
          </cell>
          <cell r="Q1933">
            <v>93.75</v>
          </cell>
          <cell r="R1933">
            <v>3868.5916000000002</v>
          </cell>
          <cell r="S1933">
            <v>4791.2842352941179</v>
          </cell>
          <cell r="T1933">
            <v>9600</v>
          </cell>
          <cell r="U1933" t="e">
            <v>#N/A</v>
          </cell>
          <cell r="V1933" t="e">
            <v>#N/A</v>
          </cell>
          <cell r="W1933" t="e">
            <v>#N/A</v>
          </cell>
          <cell r="X1933">
            <v>9600</v>
          </cell>
        </row>
        <row r="1934">
          <cell r="B1934" t="str">
            <v>9S390915</v>
          </cell>
          <cell r="C1934" t="str">
            <v>完売</v>
          </cell>
          <cell r="D1934"/>
          <cell r="E1934">
            <v>0</v>
          </cell>
          <cell r="F1934" t="str">
            <v>ラトリシエール・シャンベルタン</v>
          </cell>
          <cell r="G1934">
            <v>2015</v>
          </cell>
          <cell r="H1934" t="str">
            <v>赤</v>
          </cell>
          <cell r="I1934" t="str">
            <v>ドルーアン・ラローズ</v>
          </cell>
          <cell r="J1934" t="str">
            <v>コート・ド・ニュイ 特級</v>
          </cell>
          <cell r="K1934">
            <v>750</v>
          </cell>
          <cell r="L1934"/>
          <cell r="M1934">
            <v>57</v>
          </cell>
          <cell r="N1934">
            <v>132</v>
          </cell>
          <cell r="O1934">
            <v>350</v>
          </cell>
          <cell r="P1934">
            <v>7905.4960000000001</v>
          </cell>
          <cell r="Q1934">
            <v>93.75</v>
          </cell>
          <cell r="R1934">
            <v>8149.2460000000001</v>
          </cell>
          <cell r="S1934">
            <v>9827.3482352941173</v>
          </cell>
          <cell r="T1934">
            <v>19700</v>
          </cell>
          <cell r="U1934">
            <v>8439.83</v>
          </cell>
          <cell r="V1934">
            <v>10129.211764705882</v>
          </cell>
          <cell r="W1934">
            <v>20300</v>
          </cell>
          <cell r="X1934">
            <v>18000</v>
          </cell>
        </row>
        <row r="1935">
          <cell r="B1935" t="str">
            <v>9S390916</v>
          </cell>
          <cell r="C1935" t="str">
            <v>完売</v>
          </cell>
          <cell r="D1935"/>
          <cell r="E1935">
            <v>0</v>
          </cell>
          <cell r="F1935" t="str">
            <v>ラトリシエール・シャンベルタン</v>
          </cell>
          <cell r="G1935">
            <v>2016</v>
          </cell>
          <cell r="H1935" t="str">
            <v>赤</v>
          </cell>
          <cell r="I1935" t="str">
            <v>ドルーアン・ラローズ</v>
          </cell>
          <cell r="J1935" t="str">
            <v>コート・ド・ニュイ 特級</v>
          </cell>
          <cell r="K1935">
            <v>750</v>
          </cell>
          <cell r="L1935"/>
          <cell r="M1935">
            <v>62</v>
          </cell>
          <cell r="N1935">
            <v>132</v>
          </cell>
          <cell r="O1935">
            <v>350</v>
          </cell>
          <cell r="P1935">
            <v>8568.1360000000004</v>
          </cell>
          <cell r="Q1935">
            <v>93.75</v>
          </cell>
          <cell r="R1935">
            <v>8811.8860000000004</v>
          </cell>
          <cell r="S1935">
            <v>10606.924705882353</v>
          </cell>
          <cell r="T1935">
            <v>21200</v>
          </cell>
          <cell r="U1935">
            <v>8368</v>
          </cell>
          <cell r="V1935">
            <v>10044.705882352941</v>
          </cell>
          <cell r="W1935">
            <v>20100</v>
          </cell>
          <cell r="X1935">
            <v>21000</v>
          </cell>
        </row>
        <row r="1936">
          <cell r="B1936" t="str">
            <v>9S390917</v>
          </cell>
          <cell r="C1936" t="str">
            <v>完売</v>
          </cell>
          <cell r="D1936"/>
          <cell r="E1936">
            <v>0</v>
          </cell>
          <cell r="F1936" t="str">
            <v>ラトリシエール・シャンベルタン</v>
          </cell>
          <cell r="G1936">
            <v>2017</v>
          </cell>
          <cell r="H1936" t="str">
            <v>赤</v>
          </cell>
          <cell r="I1936" t="str">
            <v>ドルーアン・ラローズ</v>
          </cell>
          <cell r="J1936" t="str">
            <v>コート・ド・ニュイ 特級</v>
          </cell>
          <cell r="K1936">
            <v>750</v>
          </cell>
          <cell r="L1936"/>
          <cell r="M1936">
            <v>65</v>
          </cell>
          <cell r="N1936">
            <v>132</v>
          </cell>
          <cell r="O1936">
            <v>350</v>
          </cell>
          <cell r="P1936">
            <v>8965.7199999999993</v>
          </cell>
          <cell r="Q1936">
            <v>93.75</v>
          </cell>
          <cell r="R1936">
            <v>9209.4699999999993</v>
          </cell>
          <cell r="S1936">
            <v>11074.670588235294</v>
          </cell>
          <cell r="T1936">
            <v>22100</v>
          </cell>
          <cell r="U1936">
            <v>8164</v>
          </cell>
          <cell r="V1936">
            <v>9804.7058823529405</v>
          </cell>
          <cell r="W1936">
            <v>19600</v>
          </cell>
          <cell r="X1936">
            <v>22000</v>
          </cell>
        </row>
        <row r="1937">
          <cell r="B1937" t="str">
            <v>9S390918</v>
          </cell>
          <cell r="C1937" t="str">
            <v>完売</v>
          </cell>
          <cell r="D1937" t="str">
            <v>割当</v>
          </cell>
          <cell r="E1937">
            <v>0</v>
          </cell>
          <cell r="F1937" t="str">
            <v>ラトリシエール・シャンベルタン</v>
          </cell>
          <cell r="G1937">
            <v>2018</v>
          </cell>
          <cell r="H1937" t="str">
            <v>赤</v>
          </cell>
          <cell r="I1937" t="str">
            <v>ドルーアン・ラローズ</v>
          </cell>
          <cell r="J1937" t="str">
            <v>コート・ド・ニュイ 特級</v>
          </cell>
          <cell r="K1937">
            <v>750</v>
          </cell>
          <cell r="L1937"/>
          <cell r="M1937">
            <v>69.5</v>
          </cell>
          <cell r="N1937">
            <v>132</v>
          </cell>
          <cell r="O1937">
            <v>350</v>
          </cell>
          <cell r="P1937">
            <v>9562.0959999999995</v>
          </cell>
          <cell r="Q1937">
            <v>93.75</v>
          </cell>
          <cell r="R1937">
            <v>9805.8459999999995</v>
          </cell>
          <cell r="S1937">
            <v>11776.289411764707</v>
          </cell>
          <cell r="T1937">
            <v>23600</v>
          </cell>
          <cell r="U1937">
            <v>9442</v>
          </cell>
          <cell r="V1937">
            <v>11308.235294117647</v>
          </cell>
          <cell r="W1937">
            <v>22600</v>
          </cell>
          <cell r="X1937">
            <v>23000</v>
          </cell>
        </row>
        <row r="1938">
          <cell r="B1938" t="str">
            <v>9S390919</v>
          </cell>
          <cell r="C1938" t="e">
            <v>#N/A</v>
          </cell>
          <cell r="D1938" t="str">
            <v>割当</v>
          </cell>
          <cell r="E1938" t="e">
            <v>#N/A</v>
          </cell>
          <cell r="F1938" t="str">
            <v>ラトリシエール・シャンベルタン</v>
          </cell>
          <cell r="G1938">
            <v>2019</v>
          </cell>
          <cell r="H1938" t="str">
            <v>赤</v>
          </cell>
          <cell r="I1938" t="str">
            <v>ドルーアン・ラローズ</v>
          </cell>
          <cell r="J1938" t="str">
            <v>コート・ド・ニュイ 特級</v>
          </cell>
          <cell r="K1938">
            <v>750</v>
          </cell>
          <cell r="L1938"/>
          <cell r="M1938">
            <v>75</v>
          </cell>
          <cell r="N1938">
            <v>132</v>
          </cell>
          <cell r="O1938">
            <v>350</v>
          </cell>
          <cell r="P1938">
            <v>10291</v>
          </cell>
          <cell r="Q1938">
            <v>93.75</v>
          </cell>
          <cell r="R1938">
            <v>10534.75</v>
          </cell>
          <cell r="S1938">
            <v>12633.823529411766</v>
          </cell>
          <cell r="T1938">
            <v>25300</v>
          </cell>
          <cell r="U1938" t="e">
            <v>#N/A</v>
          </cell>
          <cell r="V1938" t="e">
            <v>#N/A</v>
          </cell>
          <cell r="W1938" t="e">
            <v>#N/A</v>
          </cell>
          <cell r="X1938">
            <v>25300</v>
          </cell>
        </row>
        <row r="1939">
          <cell r="B1939" t="str">
            <v>9S391711</v>
          </cell>
          <cell r="C1939" t="str">
            <v>完売</v>
          </cell>
          <cell r="D1939"/>
          <cell r="E1939">
            <v>0</v>
          </cell>
          <cell r="F1939" t="str">
            <v>ブルゴーニュ･ブラン</v>
          </cell>
          <cell r="G1939">
            <v>2011</v>
          </cell>
          <cell r="H1939" t="str">
            <v>白</v>
          </cell>
          <cell r="I1939" t="str">
            <v>ドルーアン・ラローズ（ラローズ・ド・ドルーアン）</v>
          </cell>
          <cell r="J1939" t="str">
            <v>AOC ブルゴーニュ</v>
          </cell>
          <cell r="K1939">
            <v>750</v>
          </cell>
          <cell r="L1939" t="str">
            <v>マイクロネゴス</v>
          </cell>
          <cell r="M1939">
            <v>8.1999999999999993</v>
          </cell>
          <cell r="N1939">
            <v>132</v>
          </cell>
          <cell r="O1939">
            <v>350</v>
          </cell>
          <cell r="P1939">
            <v>1438.1295999999998</v>
          </cell>
          <cell r="Q1939">
            <v>93.75</v>
          </cell>
          <cell r="R1939">
            <v>1681.8795999999998</v>
          </cell>
          <cell r="S1939">
            <v>2218.6818823529411</v>
          </cell>
          <cell r="T1939">
            <v>4400</v>
          </cell>
          <cell r="U1939">
            <v>1353.5</v>
          </cell>
          <cell r="V1939">
            <v>1792.3529411764707</v>
          </cell>
          <cell r="W1939">
            <v>3600</v>
          </cell>
          <cell r="X1939">
            <v>3800</v>
          </cell>
        </row>
        <row r="1940">
          <cell r="B1940" t="str">
            <v>9S391616</v>
          </cell>
          <cell r="C1940" t="str">
            <v>完売</v>
          </cell>
          <cell r="D1940"/>
          <cell r="E1940">
            <v>0</v>
          </cell>
          <cell r="F1940" t="str">
            <v>ブルゴーニュ･ルージュ</v>
          </cell>
          <cell r="G1940">
            <v>2016</v>
          </cell>
          <cell r="H1940" t="str">
            <v>赤</v>
          </cell>
          <cell r="I1940" t="str">
            <v>ドルーアン・ラローズ（ラローズ・ド・ドルーアン）</v>
          </cell>
          <cell r="J1940" t="str">
            <v>AOC ブルゴーニュ</v>
          </cell>
          <cell r="K1940">
            <v>750</v>
          </cell>
          <cell r="L1940" t="str">
            <v>マイクロネゴス</v>
          </cell>
          <cell r="M1940">
            <v>8.6</v>
          </cell>
          <cell r="N1940">
            <v>132</v>
          </cell>
          <cell r="O1940">
            <v>350</v>
          </cell>
          <cell r="P1940">
            <v>1491.1408000000001</v>
          </cell>
          <cell r="Q1940">
            <v>93.75</v>
          </cell>
          <cell r="R1940">
            <v>1734.8908000000001</v>
          </cell>
          <cell r="S1940">
            <v>2281.0480000000002</v>
          </cell>
          <cell r="T1940">
            <v>4600</v>
          </cell>
          <cell r="U1940">
            <v>1496</v>
          </cell>
          <cell r="V1940">
            <v>1960</v>
          </cell>
          <cell r="W1940">
            <v>3900</v>
          </cell>
          <cell r="X1940">
            <v>3800</v>
          </cell>
        </row>
        <row r="1941">
          <cell r="B1941" t="str">
            <v>9S998014</v>
          </cell>
          <cell r="C1941" t="str">
            <v>完売</v>
          </cell>
          <cell r="D1941"/>
          <cell r="E1941">
            <v>0</v>
          </cell>
          <cell r="F1941" t="str">
            <v>クロ・ド・ヴージョ</v>
          </cell>
          <cell r="G1941">
            <v>2014</v>
          </cell>
          <cell r="H1941" t="str">
            <v>赤</v>
          </cell>
          <cell r="I1941" t="str">
            <v>トルトショ</v>
          </cell>
          <cell r="J1941" t="str">
            <v>コート・ド・ニュイ 特級</v>
          </cell>
          <cell r="K1941">
            <v>750</v>
          </cell>
          <cell r="L1941"/>
          <cell r="M1941">
            <v>109</v>
          </cell>
          <cell r="N1941">
            <v>132</v>
          </cell>
          <cell r="O1941">
            <v>350</v>
          </cell>
          <cell r="P1941">
            <v>14796.951999999999</v>
          </cell>
          <cell r="Q1941">
            <v>93.75</v>
          </cell>
          <cell r="R1941">
            <v>15040.701999999999</v>
          </cell>
          <cell r="S1941">
            <v>17934.943529411765</v>
          </cell>
          <cell r="T1941">
            <v>35900</v>
          </cell>
          <cell r="U1941">
            <v>14637.5</v>
          </cell>
          <cell r="V1941">
            <v>17420.588235294119</v>
          </cell>
          <cell r="W1941">
            <v>34800</v>
          </cell>
          <cell r="X1941">
            <v>35700</v>
          </cell>
        </row>
        <row r="1942">
          <cell r="B1942" t="str">
            <v>9S355311</v>
          </cell>
          <cell r="C1942" t="str">
            <v>完売</v>
          </cell>
          <cell r="D1942"/>
          <cell r="E1942">
            <v>0</v>
          </cell>
          <cell r="F1942" t="str">
            <v>アロース・コルトン</v>
          </cell>
          <cell r="G1942">
            <v>2011</v>
          </cell>
          <cell r="H1942" t="str">
            <v>赤</v>
          </cell>
          <cell r="I1942" t="str">
            <v>トロ・ボー</v>
          </cell>
          <cell r="J1942" t="str">
            <v>コート・ド・ボーヌ</v>
          </cell>
          <cell r="K1942">
            <v>750</v>
          </cell>
          <cell r="L1942"/>
          <cell r="M1942">
            <v>31</v>
          </cell>
          <cell r="N1942">
            <v>132</v>
          </cell>
          <cell r="O1942">
            <v>350</v>
          </cell>
          <cell r="P1942">
            <v>4459.768</v>
          </cell>
          <cell r="Q1942">
            <v>93.75</v>
          </cell>
          <cell r="R1942">
            <v>4703.518</v>
          </cell>
          <cell r="S1942">
            <v>5773.5505882352945</v>
          </cell>
          <cell r="T1942">
            <v>11500</v>
          </cell>
          <cell r="U1942">
            <v>4412.5</v>
          </cell>
          <cell r="V1942">
            <v>5391.1764705882351</v>
          </cell>
          <cell r="W1942">
            <v>10800</v>
          </cell>
          <cell r="X1942">
            <v>10600</v>
          </cell>
        </row>
        <row r="1943">
          <cell r="B1943" t="str">
            <v>9S463406</v>
          </cell>
          <cell r="C1943" t="str">
            <v>完売</v>
          </cell>
          <cell r="D1943"/>
          <cell r="E1943">
            <v>0</v>
          </cell>
          <cell r="F1943" t="str">
            <v>アロックス・コルトン</v>
          </cell>
          <cell r="G1943">
            <v>2006</v>
          </cell>
          <cell r="H1943" t="str">
            <v>赤</v>
          </cell>
          <cell r="I1943" t="str">
            <v>トロ・ボー</v>
          </cell>
          <cell r="J1943" t="str">
            <v>コート・ド・ボーヌ 特級</v>
          </cell>
          <cell r="K1943">
            <v>750</v>
          </cell>
          <cell r="L1943"/>
          <cell r="M1943">
            <v>26.3</v>
          </cell>
          <cell r="N1943">
            <v>132</v>
          </cell>
          <cell r="O1943">
            <v>350</v>
          </cell>
          <cell r="P1943">
            <v>3836.8863999999999</v>
          </cell>
          <cell r="Q1943">
            <v>93.75</v>
          </cell>
          <cell r="R1943">
            <v>4080.6363999999999</v>
          </cell>
          <cell r="S1943">
            <v>5040.7487058823526</v>
          </cell>
          <cell r="T1943">
            <v>10100</v>
          </cell>
          <cell r="U1943">
            <v>3383.25</v>
          </cell>
          <cell r="V1943">
            <v>4180.2941176470595</v>
          </cell>
          <cell r="W1943">
            <v>8400</v>
          </cell>
          <cell r="X1943">
            <v>8500</v>
          </cell>
        </row>
        <row r="1944">
          <cell r="B1944" t="str">
            <v>9S463208</v>
          </cell>
          <cell r="C1944" t="str">
            <v>完売</v>
          </cell>
          <cell r="D1944"/>
          <cell r="E1944">
            <v>0</v>
          </cell>
          <cell r="F1944" t="str">
            <v>コルトン・レ・ブレッサンド</v>
          </cell>
          <cell r="G1944">
            <v>2008</v>
          </cell>
          <cell r="H1944" t="str">
            <v>赤</v>
          </cell>
          <cell r="I1944" t="str">
            <v>トロ・ボー</v>
          </cell>
          <cell r="J1944" t="str">
            <v>コート・ド・ボーヌ 特級</v>
          </cell>
          <cell r="K1944">
            <v>750</v>
          </cell>
          <cell r="L1944"/>
          <cell r="M1944">
            <v>45</v>
          </cell>
          <cell r="N1944">
            <v>132</v>
          </cell>
          <cell r="O1944">
            <v>350</v>
          </cell>
          <cell r="P1944">
            <v>6315.16</v>
          </cell>
          <cell r="Q1944">
            <v>93.75</v>
          </cell>
          <cell r="R1944">
            <v>6558.91</v>
          </cell>
          <cell r="S1944">
            <v>7956.3647058823526</v>
          </cell>
          <cell r="T1944">
            <v>15900</v>
          </cell>
          <cell r="U1944">
            <v>5532.91</v>
          </cell>
          <cell r="V1944">
            <v>6709.3058823529409</v>
          </cell>
          <cell r="W1944">
            <v>13400</v>
          </cell>
          <cell r="X1944">
            <v>13800</v>
          </cell>
        </row>
        <row r="1945">
          <cell r="B1945" t="str">
            <v>9S355010</v>
          </cell>
          <cell r="C1945" t="str">
            <v>完売</v>
          </cell>
          <cell r="D1945"/>
          <cell r="E1945">
            <v>0</v>
          </cell>
          <cell r="F1945" t="str">
            <v>サヴィニー・レ・ボーヌ･レ・ラヴィエール</v>
          </cell>
          <cell r="G1945">
            <v>2010</v>
          </cell>
          <cell r="H1945" t="str">
            <v>赤</v>
          </cell>
          <cell r="I1945" t="str">
            <v>トロ・ボー</v>
          </cell>
          <cell r="J1945" t="str">
            <v>コート・ド・ボーヌ 1級</v>
          </cell>
          <cell r="K1945">
            <v>750</v>
          </cell>
          <cell r="L1945"/>
          <cell r="M1945">
            <v>23.4</v>
          </cell>
          <cell r="N1945">
            <v>132</v>
          </cell>
          <cell r="O1945">
            <v>350</v>
          </cell>
          <cell r="P1945">
            <v>3452.5551999999998</v>
          </cell>
          <cell r="Q1945">
            <v>93.75</v>
          </cell>
          <cell r="R1945">
            <v>3696.3051999999998</v>
          </cell>
          <cell r="S1945">
            <v>4588.5943529411761</v>
          </cell>
          <cell r="T1945">
            <v>9200</v>
          </cell>
          <cell r="U1945">
            <v>3533.5</v>
          </cell>
          <cell r="V1945">
            <v>4357.0588235294117</v>
          </cell>
          <cell r="W1945">
            <v>8700</v>
          </cell>
          <cell r="X1945">
            <v>8900</v>
          </cell>
        </row>
        <row r="1946">
          <cell r="B1946" t="str">
            <v>9S355210</v>
          </cell>
          <cell r="C1946" t="str">
            <v>完売</v>
          </cell>
          <cell r="D1946"/>
          <cell r="E1946">
            <v>0</v>
          </cell>
          <cell r="F1946" t="str">
            <v>ブルゴーニュ・ルージュ</v>
          </cell>
          <cell r="G1946">
            <v>2010</v>
          </cell>
          <cell r="H1946" t="str">
            <v>赤</v>
          </cell>
          <cell r="I1946" t="str">
            <v>トロ・ボー</v>
          </cell>
          <cell r="J1946" t="str">
            <v>AOC ブルゴーニュ</v>
          </cell>
          <cell r="K1946">
            <v>750</v>
          </cell>
          <cell r="L1946"/>
          <cell r="M1946">
            <v>14.2</v>
          </cell>
          <cell r="N1946">
            <v>132</v>
          </cell>
          <cell r="O1946">
            <v>350</v>
          </cell>
          <cell r="P1946">
            <v>2233.2975999999994</v>
          </cell>
          <cell r="Q1946">
            <v>93.75</v>
          </cell>
          <cell r="R1946">
            <v>2477.0475999999994</v>
          </cell>
          <cell r="S1946">
            <v>3154.173647058823</v>
          </cell>
          <cell r="T1946">
            <v>6300</v>
          </cell>
          <cell r="U1946">
            <v>2372</v>
          </cell>
          <cell r="V1946">
            <v>2990.5882352941176</v>
          </cell>
          <cell r="W1946">
            <v>6000</v>
          </cell>
          <cell r="X1946">
            <v>6000</v>
          </cell>
        </row>
        <row r="1947">
          <cell r="B1947" t="str">
            <v>9S463006</v>
          </cell>
          <cell r="C1947" t="str">
            <v>完売</v>
          </cell>
          <cell r="D1947"/>
          <cell r="E1947">
            <v>0</v>
          </cell>
          <cell r="F1947" t="str">
            <v>ボーヌ・グレーヴ</v>
          </cell>
          <cell r="G1947">
            <v>2006</v>
          </cell>
          <cell r="H1947" t="str">
            <v>赤</v>
          </cell>
          <cell r="I1947" t="str">
            <v>トロ・ボー</v>
          </cell>
          <cell r="J1947" t="str">
            <v>コート・ド・ボーヌ 1級</v>
          </cell>
          <cell r="K1947">
            <v>750</v>
          </cell>
          <cell r="L1947"/>
          <cell r="M1947">
            <v>31.8</v>
          </cell>
          <cell r="N1947">
            <v>132</v>
          </cell>
          <cell r="O1947">
            <v>350</v>
          </cell>
          <cell r="P1947">
            <v>4565.7904000000008</v>
          </cell>
          <cell r="Q1947">
            <v>93.75</v>
          </cell>
          <cell r="R1947">
            <v>4809.5404000000008</v>
          </cell>
          <cell r="S1947">
            <v>5898.2828235294128</v>
          </cell>
          <cell r="T1947">
            <v>11800</v>
          </cell>
          <cell r="U1947">
            <v>4015.5</v>
          </cell>
          <cell r="V1947">
            <v>4924.1176470588234</v>
          </cell>
          <cell r="W1947">
            <v>9800</v>
          </cell>
          <cell r="X1947">
            <v>10100</v>
          </cell>
        </row>
        <row r="1948">
          <cell r="B1948" t="str">
            <v>9S355108</v>
          </cell>
          <cell r="C1948" t="str">
            <v>完売</v>
          </cell>
          <cell r="D1948"/>
          <cell r="E1948">
            <v>0</v>
          </cell>
          <cell r="F1948" t="str">
            <v>ボーヌ・クロ・デュ・ロワ</v>
          </cell>
          <cell r="G1948">
            <v>2008</v>
          </cell>
          <cell r="H1948" t="str">
            <v>赤</v>
          </cell>
          <cell r="I1948" t="str">
            <v>トロ・ボー</v>
          </cell>
          <cell r="J1948" t="str">
            <v>コート・ド・ボーヌ 1級</v>
          </cell>
          <cell r="K1948">
            <v>750</v>
          </cell>
          <cell r="L1948" t="str">
            <v>９２点</v>
          </cell>
          <cell r="M1948">
            <v>35.4</v>
          </cell>
          <cell r="N1948">
            <v>132</v>
          </cell>
          <cell r="O1948">
            <v>350</v>
          </cell>
          <cell r="P1948">
            <v>5042.8912</v>
          </cell>
          <cell r="Q1948">
            <v>93.75</v>
          </cell>
          <cell r="R1948">
            <v>5286.6412</v>
          </cell>
          <cell r="S1948">
            <v>6459.5778823529417</v>
          </cell>
          <cell r="T1948">
            <v>12900</v>
          </cell>
          <cell r="U1948">
            <v>5368</v>
          </cell>
          <cell r="V1948">
            <v>6515.2941176470586</v>
          </cell>
          <cell r="W1948">
            <v>13000</v>
          </cell>
          <cell r="X1948">
            <v>13200</v>
          </cell>
        </row>
        <row r="1949">
          <cell r="B1949" t="str">
            <v>9S402703</v>
          </cell>
          <cell r="C1949" t="str">
            <v>完売</v>
          </cell>
          <cell r="D1949"/>
          <cell r="E1949">
            <v>0</v>
          </cell>
          <cell r="F1949" t="str">
            <v>ヴォーヌ・ロマネ</v>
          </cell>
          <cell r="G1949">
            <v>2003</v>
          </cell>
          <cell r="H1949" t="str">
            <v>赤</v>
          </cell>
          <cell r="I1949" t="str">
            <v>ニコラ・ポテル</v>
          </cell>
          <cell r="J1949" t="str">
            <v>コート・ド・ニュイ</v>
          </cell>
          <cell r="K1949">
            <v>750</v>
          </cell>
          <cell r="L1949"/>
          <cell r="M1949">
            <v>35</v>
          </cell>
          <cell r="N1949">
            <v>132</v>
          </cell>
          <cell r="O1949">
            <v>350</v>
          </cell>
          <cell r="P1949">
            <v>4989.88</v>
          </cell>
          <cell r="Q1949">
            <v>93.75</v>
          </cell>
          <cell r="R1949">
            <v>5233.63</v>
          </cell>
          <cell r="S1949">
            <v>6397.2117647058831</v>
          </cell>
          <cell r="T1949">
            <v>12800</v>
          </cell>
          <cell r="U1949">
            <v>0</v>
          </cell>
          <cell r="V1949">
            <v>200</v>
          </cell>
          <cell r="W1949">
            <v>400</v>
          </cell>
          <cell r="X1949">
            <v>10500</v>
          </cell>
        </row>
        <row r="1950">
          <cell r="B1950" t="str">
            <v>9S403104</v>
          </cell>
          <cell r="C1950" t="e">
            <v>#N/A</v>
          </cell>
          <cell r="D1950"/>
          <cell r="E1950" t="e">
            <v>#N/A</v>
          </cell>
          <cell r="F1950" t="str">
            <v>ヴォーヌ・ロマネ・レ・ショーム</v>
          </cell>
          <cell r="G1950">
            <v>2004</v>
          </cell>
          <cell r="H1950" t="str">
            <v>赤</v>
          </cell>
          <cell r="I1950" t="str">
            <v>ニコラ・ポテル</v>
          </cell>
          <cell r="J1950" t="str">
            <v>コート・ド・ニュイ 1級</v>
          </cell>
          <cell r="K1950">
            <v>750</v>
          </cell>
          <cell r="L1950"/>
          <cell r="M1950">
            <v>27.8</v>
          </cell>
          <cell r="N1950">
            <v>132</v>
          </cell>
          <cell r="O1950">
            <v>350</v>
          </cell>
          <cell r="P1950">
            <v>4035.6783999999998</v>
          </cell>
          <cell r="Q1950">
            <v>93.75</v>
          </cell>
          <cell r="R1950">
            <v>4279.4283999999998</v>
          </cell>
          <cell r="S1950">
            <v>5274.6216470588233</v>
          </cell>
          <cell r="T1950">
            <v>10500</v>
          </cell>
          <cell r="U1950" t="e">
            <v>#N/A</v>
          </cell>
          <cell r="V1950" t="e">
            <v>#N/A</v>
          </cell>
          <cell r="W1950" t="e">
            <v>#N/A</v>
          </cell>
          <cell r="X1950">
            <v>8400</v>
          </cell>
        </row>
        <row r="1951">
          <cell r="B1951" t="str">
            <v>9S401506</v>
          </cell>
          <cell r="C1951" t="str">
            <v>完売</v>
          </cell>
          <cell r="D1951"/>
          <cell r="E1951">
            <v>0</v>
          </cell>
          <cell r="F1951" t="str">
            <v>ヴォーヌ・ロマネ・レ・プティ・モン</v>
          </cell>
          <cell r="G1951">
            <v>2006</v>
          </cell>
          <cell r="H1951" t="str">
            <v>赤</v>
          </cell>
          <cell r="I1951" t="str">
            <v>ニコラ・ポテル</v>
          </cell>
          <cell r="J1951" t="str">
            <v>コート・ド・ニュイ 1級</v>
          </cell>
          <cell r="K1951">
            <v>750</v>
          </cell>
          <cell r="L1951" t="str">
            <v>８９点</v>
          </cell>
          <cell r="M1951">
            <v>55</v>
          </cell>
          <cell r="N1951">
            <v>132</v>
          </cell>
          <cell r="O1951">
            <v>350</v>
          </cell>
          <cell r="P1951">
            <v>7640.44</v>
          </cell>
          <cell r="Q1951">
            <v>93.75</v>
          </cell>
          <cell r="R1951">
            <v>7884.19</v>
          </cell>
          <cell r="S1951">
            <v>9515.5176470588231</v>
          </cell>
          <cell r="T1951">
            <v>19000</v>
          </cell>
          <cell r="U1951">
            <v>0</v>
          </cell>
          <cell r="V1951">
            <v>200</v>
          </cell>
          <cell r="W1951">
            <v>400</v>
          </cell>
          <cell r="X1951">
            <v>12000</v>
          </cell>
        </row>
        <row r="1952">
          <cell r="B1952" t="str">
            <v>9S404596</v>
          </cell>
          <cell r="C1952" t="str">
            <v>完売</v>
          </cell>
          <cell r="D1952"/>
          <cell r="E1952">
            <v>0</v>
          </cell>
          <cell r="F1952" t="str">
            <v>ヴォルネイ</v>
          </cell>
          <cell r="G1952">
            <v>1996</v>
          </cell>
          <cell r="H1952" t="str">
            <v>赤</v>
          </cell>
          <cell r="I1952" t="str">
            <v>ニコラ・ポテル</v>
          </cell>
          <cell r="J1952" t="str">
            <v>コート・ド・ボーヌ 1級</v>
          </cell>
          <cell r="K1952">
            <v>750</v>
          </cell>
          <cell r="L1952"/>
          <cell r="M1952">
            <v>45.2</v>
          </cell>
          <cell r="N1952">
            <v>132</v>
          </cell>
          <cell r="O1952">
            <v>350</v>
          </cell>
          <cell r="P1952">
            <v>6341.6656000000003</v>
          </cell>
          <cell r="Q1952">
            <v>93.75</v>
          </cell>
          <cell r="R1952">
            <v>6585.4156000000003</v>
          </cell>
          <cell r="S1952">
            <v>7987.5477647058833</v>
          </cell>
          <cell r="T1952">
            <v>16000</v>
          </cell>
          <cell r="U1952">
            <v>6192.5</v>
          </cell>
          <cell r="V1952">
            <v>7485.2941176470595</v>
          </cell>
          <cell r="W1952">
            <v>15000</v>
          </cell>
          <cell r="X1952">
            <v>16100</v>
          </cell>
        </row>
        <row r="1953">
          <cell r="B1953" t="str">
            <v>9S400308</v>
          </cell>
          <cell r="C1953" t="str">
            <v>完売</v>
          </cell>
          <cell r="D1953"/>
          <cell r="E1953">
            <v>0</v>
          </cell>
          <cell r="F1953" t="str">
            <v>エシェゾー</v>
          </cell>
          <cell r="G1953">
            <v>2008</v>
          </cell>
          <cell r="H1953" t="str">
            <v>赤</v>
          </cell>
          <cell r="I1953" t="str">
            <v>ニコラ・ポテル</v>
          </cell>
          <cell r="J1953" t="str">
            <v>コート・ド・ニュイ 特級</v>
          </cell>
          <cell r="K1953">
            <v>750</v>
          </cell>
          <cell r="L1953"/>
          <cell r="M1953">
            <v>74.8</v>
          </cell>
          <cell r="N1953">
            <v>132</v>
          </cell>
          <cell r="O1953">
            <v>350</v>
          </cell>
          <cell r="P1953">
            <v>10264.4944</v>
          </cell>
          <cell r="Q1953">
            <v>93.75</v>
          </cell>
          <cell r="R1953">
            <v>10508.2444</v>
          </cell>
          <cell r="S1953">
            <v>12602.640470588236</v>
          </cell>
          <cell r="T1953">
            <v>25200</v>
          </cell>
          <cell r="U1953">
            <v>7939.5</v>
          </cell>
          <cell r="V1953">
            <v>9540.5882352941171</v>
          </cell>
          <cell r="W1953">
            <v>19100</v>
          </cell>
          <cell r="X1953">
            <v>19000</v>
          </cell>
        </row>
        <row r="1954">
          <cell r="B1954" t="str">
            <v>9S400407</v>
          </cell>
          <cell r="C1954" t="str">
            <v>完売</v>
          </cell>
          <cell r="D1954"/>
          <cell r="E1954">
            <v>0</v>
          </cell>
          <cell r="F1954" t="str">
            <v>クロ・サン・ドニ</v>
          </cell>
          <cell r="G1954">
            <v>2007</v>
          </cell>
          <cell r="H1954" t="str">
            <v>赤</v>
          </cell>
          <cell r="I1954" t="str">
            <v>ニコラ・ポテル</v>
          </cell>
          <cell r="J1954" t="str">
            <v>コート・ド・ニュイ 特級</v>
          </cell>
          <cell r="K1954">
            <v>750</v>
          </cell>
          <cell r="L1954"/>
          <cell r="M1954">
            <v>75</v>
          </cell>
          <cell r="N1954">
            <v>132</v>
          </cell>
          <cell r="O1954">
            <v>350</v>
          </cell>
          <cell r="P1954">
            <v>10291</v>
          </cell>
          <cell r="Q1954">
            <v>93.75</v>
          </cell>
          <cell r="R1954">
            <v>10534.75</v>
          </cell>
          <cell r="S1954">
            <v>12633.823529411766</v>
          </cell>
          <cell r="T1954">
            <v>25300</v>
          </cell>
          <cell r="U1954">
            <v>10738</v>
          </cell>
          <cell r="V1954">
            <v>12832.941176470589</v>
          </cell>
          <cell r="W1954">
            <v>25700</v>
          </cell>
          <cell r="X1954">
            <v>26400</v>
          </cell>
        </row>
        <row r="1955">
          <cell r="B1955" t="str">
            <v>9S401105</v>
          </cell>
          <cell r="C1955" t="str">
            <v>完売</v>
          </cell>
          <cell r="D1955"/>
          <cell r="E1955">
            <v>0</v>
          </cell>
          <cell r="F1955" t="str">
            <v>クロ・ド・ヴージョ</v>
          </cell>
          <cell r="G1955">
            <v>2005</v>
          </cell>
          <cell r="H1955" t="str">
            <v>赤</v>
          </cell>
          <cell r="I1955" t="str">
            <v>ニコラ・ポテル</v>
          </cell>
          <cell r="J1955" t="str">
            <v>コート・ド・ニュイ 特級</v>
          </cell>
          <cell r="K1955">
            <v>750</v>
          </cell>
          <cell r="L1955"/>
          <cell r="M1955">
            <v>56.4</v>
          </cell>
          <cell r="N1955">
            <v>132</v>
          </cell>
          <cell r="O1955">
            <v>350</v>
          </cell>
          <cell r="P1955">
            <v>7825.9791999999998</v>
          </cell>
          <cell r="Q1955">
            <v>93.75</v>
          </cell>
          <cell r="R1955">
            <v>8069.7291999999998</v>
          </cell>
          <cell r="S1955">
            <v>9733.7990588235298</v>
          </cell>
          <cell r="T1955">
            <v>19500</v>
          </cell>
          <cell r="U1955">
            <v>0</v>
          </cell>
          <cell r="V1955">
            <v>200</v>
          </cell>
          <cell r="W1955">
            <v>400</v>
          </cell>
          <cell r="X1955">
            <v>17000</v>
          </cell>
        </row>
        <row r="1956">
          <cell r="B1956" t="str">
            <v>9S400510</v>
          </cell>
          <cell r="C1956" t="str">
            <v>完売</v>
          </cell>
          <cell r="D1956"/>
          <cell r="E1956">
            <v>0</v>
          </cell>
          <cell r="F1956" t="str">
            <v>クロ・ドラ・ロッシュ</v>
          </cell>
          <cell r="G1956">
            <v>2010</v>
          </cell>
          <cell r="H1956" t="str">
            <v>赤</v>
          </cell>
          <cell r="I1956" t="str">
            <v>ニコラ・ポテル</v>
          </cell>
          <cell r="J1956" t="str">
            <v>コート・ド・ニュイ 特級</v>
          </cell>
          <cell r="K1956">
            <v>750</v>
          </cell>
          <cell r="L1956"/>
          <cell r="M1956">
            <v>62.5</v>
          </cell>
          <cell r="N1956">
            <v>132</v>
          </cell>
          <cell r="O1956">
            <v>350</v>
          </cell>
          <cell r="P1956">
            <v>8634.4</v>
          </cell>
          <cell r="Q1956">
            <v>93.75</v>
          </cell>
          <cell r="R1956">
            <v>8878.15</v>
          </cell>
          <cell r="S1956">
            <v>10684.882352941177</v>
          </cell>
          <cell r="T1956">
            <v>21400</v>
          </cell>
          <cell r="U1956">
            <v>9034</v>
          </cell>
          <cell r="V1956">
            <v>10828.235294117647</v>
          </cell>
          <cell r="W1956">
            <v>21700</v>
          </cell>
          <cell r="X1956">
            <v>22600</v>
          </cell>
        </row>
        <row r="1957">
          <cell r="B1957" t="str">
            <v>9S403510</v>
          </cell>
          <cell r="C1957" t="str">
            <v>完売</v>
          </cell>
          <cell r="D1957"/>
          <cell r="E1957">
            <v>0</v>
          </cell>
          <cell r="F1957" t="str">
            <v>コード・ド・ニュイ・ヴィラージュ</v>
          </cell>
          <cell r="G1957">
            <v>2010</v>
          </cell>
          <cell r="H1957" t="str">
            <v>赤</v>
          </cell>
          <cell r="I1957" t="str">
            <v>ニコラ・ポテル</v>
          </cell>
          <cell r="J1957" t="str">
            <v>コート・ド・ニュイ</v>
          </cell>
          <cell r="K1957">
            <v>750</v>
          </cell>
          <cell r="L1957"/>
          <cell r="M1957">
            <v>10</v>
          </cell>
          <cell r="N1957">
            <v>132</v>
          </cell>
          <cell r="O1957">
            <v>350</v>
          </cell>
          <cell r="P1957">
            <v>1676.68</v>
          </cell>
          <cell r="Q1957">
            <v>93.75</v>
          </cell>
          <cell r="R1957">
            <v>1920.43</v>
          </cell>
          <cell r="S1957">
            <v>2499.329411764706</v>
          </cell>
          <cell r="T1957">
            <v>5000</v>
          </cell>
          <cell r="U1957">
            <v>1306.53</v>
          </cell>
          <cell r="V1957">
            <v>1737.0941176470587</v>
          </cell>
          <cell r="W1957">
            <v>3500</v>
          </cell>
          <cell r="X1957">
            <v>3500</v>
          </cell>
        </row>
        <row r="1958">
          <cell r="B1958" t="str">
            <v>9S401607</v>
          </cell>
          <cell r="C1958" t="str">
            <v>完売</v>
          </cell>
          <cell r="D1958"/>
          <cell r="E1958">
            <v>0</v>
          </cell>
          <cell r="F1958" t="str">
            <v>コルトン・シャルルマーニュ</v>
          </cell>
          <cell r="G1958">
            <v>2007</v>
          </cell>
          <cell r="H1958" t="str">
            <v>白</v>
          </cell>
          <cell r="I1958" t="str">
            <v>ニコラ・ポテル</v>
          </cell>
          <cell r="J1958" t="str">
            <v>コート・ド・ボーヌ 特級</v>
          </cell>
          <cell r="K1958">
            <v>750</v>
          </cell>
          <cell r="L1958"/>
          <cell r="M1958">
            <v>52.6</v>
          </cell>
          <cell r="N1958">
            <v>132</v>
          </cell>
          <cell r="O1958">
            <v>350</v>
          </cell>
          <cell r="P1958">
            <v>7322.3728000000001</v>
          </cell>
          <cell r="Q1958">
            <v>93.75</v>
          </cell>
          <cell r="R1958">
            <v>7566.1228000000001</v>
          </cell>
          <cell r="S1958">
            <v>9141.320941176471</v>
          </cell>
          <cell r="T1958">
            <v>18300</v>
          </cell>
          <cell r="U1958">
            <v>0</v>
          </cell>
          <cell r="V1958">
            <v>200</v>
          </cell>
          <cell r="W1958">
            <v>400</v>
          </cell>
          <cell r="X1958">
            <v>15100</v>
          </cell>
        </row>
        <row r="1959">
          <cell r="B1959" t="str">
            <v>9S404607</v>
          </cell>
          <cell r="C1959" t="str">
            <v>完売</v>
          </cell>
          <cell r="D1959"/>
          <cell r="E1959">
            <v>0</v>
          </cell>
          <cell r="F1959" t="str">
            <v>コルトン・ペリエール</v>
          </cell>
          <cell r="G1959">
            <v>2007</v>
          </cell>
          <cell r="H1959" t="str">
            <v>赤</v>
          </cell>
          <cell r="I1959" t="str">
            <v>ニコラ・ポテル</v>
          </cell>
          <cell r="J1959" t="str">
            <v>コート・ド・ニュイ 特級</v>
          </cell>
          <cell r="K1959">
            <v>750</v>
          </cell>
          <cell r="L1959"/>
          <cell r="M1959">
            <v>41.04</v>
          </cell>
          <cell r="N1959">
            <v>132</v>
          </cell>
          <cell r="O1959">
            <v>350</v>
          </cell>
          <cell r="P1959">
            <v>5790.3491199999999</v>
          </cell>
          <cell r="Q1959">
            <v>93.75</v>
          </cell>
          <cell r="R1959">
            <v>6034.0991199999999</v>
          </cell>
          <cell r="S1959">
            <v>7338.9401411764702</v>
          </cell>
          <cell r="T1959">
            <v>14700</v>
          </cell>
          <cell r="U1959">
            <v>6029.6</v>
          </cell>
          <cell r="V1959">
            <v>7293.6470588235297</v>
          </cell>
          <cell r="W1959">
            <v>14600</v>
          </cell>
          <cell r="X1959">
            <v>14300</v>
          </cell>
        </row>
        <row r="1960">
          <cell r="B1960" t="str">
            <v>9S404311</v>
          </cell>
          <cell r="C1960" t="str">
            <v>完売</v>
          </cell>
          <cell r="D1960"/>
          <cell r="E1960">
            <v>0</v>
          </cell>
          <cell r="F1960" t="str">
            <v>サン・ロマン</v>
          </cell>
          <cell r="G1960">
            <v>2011</v>
          </cell>
          <cell r="H1960" t="str">
            <v>白</v>
          </cell>
          <cell r="I1960" t="str">
            <v>ニコラ・ポテル</v>
          </cell>
          <cell r="J1960" t="str">
            <v>コート・ド・ボーヌ</v>
          </cell>
          <cell r="K1960">
            <v>750</v>
          </cell>
          <cell r="L1960"/>
          <cell r="M1960">
            <v>8.9</v>
          </cell>
          <cell r="N1960">
            <v>132</v>
          </cell>
          <cell r="O1960">
            <v>350</v>
          </cell>
          <cell r="P1960">
            <v>1530.8992000000001</v>
          </cell>
          <cell r="Q1960">
            <v>93.75</v>
          </cell>
          <cell r="R1960">
            <v>1774.6492000000001</v>
          </cell>
          <cell r="S1960">
            <v>2327.8225882352945</v>
          </cell>
          <cell r="T1960">
            <v>4700</v>
          </cell>
          <cell r="U1960">
            <v>1731</v>
          </cell>
          <cell r="V1960">
            <v>2236.4705882352941</v>
          </cell>
          <cell r="W1960">
            <v>4500</v>
          </cell>
          <cell r="X1960">
            <v>4300</v>
          </cell>
        </row>
        <row r="1961">
          <cell r="B1961" t="str">
            <v>9S402302</v>
          </cell>
          <cell r="C1961" t="str">
            <v>完売</v>
          </cell>
          <cell r="D1961"/>
          <cell r="E1961">
            <v>0</v>
          </cell>
          <cell r="F1961" t="str">
            <v>シャサーニュ・モンラッシェ･プルミエ・クリュ</v>
          </cell>
          <cell r="G1961">
            <v>2002</v>
          </cell>
          <cell r="H1961" t="str">
            <v>白</v>
          </cell>
          <cell r="I1961" t="str">
            <v>ニコラ・ポテル</v>
          </cell>
          <cell r="J1961" t="str">
            <v>コート・ド・ボーヌ 1級</v>
          </cell>
          <cell r="K1961">
            <v>750</v>
          </cell>
          <cell r="L1961"/>
          <cell r="M1961">
            <v>36.799999999999997</v>
          </cell>
          <cell r="N1961">
            <v>132</v>
          </cell>
          <cell r="O1961">
            <v>350</v>
          </cell>
          <cell r="P1961">
            <v>5228.4303999999993</v>
          </cell>
          <cell r="Q1961">
            <v>93.75</v>
          </cell>
          <cell r="R1961">
            <v>5472.1803999999993</v>
          </cell>
          <cell r="S1961">
            <v>6677.8592941176466</v>
          </cell>
          <cell r="T1961">
            <v>13400</v>
          </cell>
          <cell r="U1961">
            <v>0</v>
          </cell>
          <cell r="V1961">
            <v>200</v>
          </cell>
          <cell r="W1961">
            <v>400</v>
          </cell>
          <cell r="X1961">
            <v>13000</v>
          </cell>
        </row>
        <row r="1962">
          <cell r="B1962" t="str">
            <v>9S402205</v>
          </cell>
          <cell r="C1962" t="str">
            <v>完売</v>
          </cell>
          <cell r="D1962"/>
          <cell r="E1962">
            <v>0</v>
          </cell>
          <cell r="F1962" t="str">
            <v>シャサーニュ・モンラッシェ･モルジョ</v>
          </cell>
          <cell r="G1962">
            <v>2005</v>
          </cell>
          <cell r="H1962" t="str">
            <v>白</v>
          </cell>
          <cell r="I1962" t="str">
            <v>ニコラ・ポテル</v>
          </cell>
          <cell r="J1962" t="str">
            <v>コート・ド・ボーヌ 1級</v>
          </cell>
          <cell r="K1962">
            <v>750</v>
          </cell>
          <cell r="L1962"/>
          <cell r="M1962">
            <v>44.9</v>
          </cell>
          <cell r="N1962">
            <v>132</v>
          </cell>
          <cell r="O1962">
            <v>350</v>
          </cell>
          <cell r="P1962">
            <v>6301.9072000000006</v>
          </cell>
          <cell r="Q1962">
            <v>93.75</v>
          </cell>
          <cell r="R1962">
            <v>6545.6572000000006</v>
          </cell>
          <cell r="S1962">
            <v>7940.7731764705895</v>
          </cell>
          <cell r="T1962">
            <v>15900</v>
          </cell>
          <cell r="U1962">
            <v>5328.41</v>
          </cell>
          <cell r="V1962">
            <v>6468.7176470588238</v>
          </cell>
          <cell r="W1962">
            <v>12900</v>
          </cell>
          <cell r="X1962">
            <v>15000</v>
          </cell>
        </row>
        <row r="1963">
          <cell r="B1963" t="str">
            <v>9S403206</v>
          </cell>
          <cell r="C1963" t="str">
            <v>完売</v>
          </cell>
          <cell r="D1963"/>
          <cell r="E1963">
            <v>0</v>
          </cell>
          <cell r="F1963" t="str">
            <v>シャサーニュ・モンラッシェ・レ・ショーメ</v>
          </cell>
          <cell r="G1963">
            <v>2006</v>
          </cell>
          <cell r="H1963" t="str">
            <v>白</v>
          </cell>
          <cell r="I1963" t="str">
            <v>ニコラ・ポテル</v>
          </cell>
          <cell r="J1963" t="str">
            <v>コート・ド・ボーヌ 1級</v>
          </cell>
          <cell r="K1963">
            <v>750</v>
          </cell>
          <cell r="L1963"/>
          <cell r="M1963">
            <v>36.299999999999997</v>
          </cell>
          <cell r="N1963">
            <v>132</v>
          </cell>
          <cell r="O1963">
            <v>350</v>
          </cell>
          <cell r="P1963">
            <v>5162.1663999999992</v>
          </cell>
          <cell r="Q1963">
            <v>93.75</v>
          </cell>
          <cell r="R1963">
            <v>5405.9163999999992</v>
          </cell>
          <cell r="S1963">
            <v>6599.9016470588231</v>
          </cell>
          <cell r="T1963">
            <v>13200</v>
          </cell>
          <cell r="U1963">
            <v>3972.75</v>
          </cell>
          <cell r="V1963">
            <v>4873.8235294117649</v>
          </cell>
          <cell r="W1963">
            <v>9700</v>
          </cell>
          <cell r="X1963">
            <v>10800</v>
          </cell>
        </row>
        <row r="1964">
          <cell r="B1964" t="str">
            <v>9S403912</v>
          </cell>
          <cell r="C1964" t="str">
            <v>完売</v>
          </cell>
          <cell r="D1964"/>
          <cell r="E1964">
            <v>0</v>
          </cell>
          <cell r="F1964" t="str">
            <v>シャブリ</v>
          </cell>
          <cell r="G1964">
            <v>2012</v>
          </cell>
          <cell r="H1964" t="str">
            <v>白</v>
          </cell>
          <cell r="I1964" t="str">
            <v>ニコラ・ポテル</v>
          </cell>
          <cell r="J1964" t="str">
            <v>シャブリ</v>
          </cell>
          <cell r="K1964">
            <v>750</v>
          </cell>
          <cell r="L1964"/>
          <cell r="M1964">
            <v>8.6999999999999993</v>
          </cell>
          <cell r="N1964">
            <v>132</v>
          </cell>
          <cell r="O1964">
            <v>350</v>
          </cell>
          <cell r="P1964">
            <v>1504.3935999999999</v>
          </cell>
          <cell r="Q1964">
            <v>93.75</v>
          </cell>
          <cell r="R1964">
            <v>1748.1435999999999</v>
          </cell>
          <cell r="S1964">
            <v>2296.6395294117647</v>
          </cell>
          <cell r="T1964">
            <v>4600</v>
          </cell>
          <cell r="U1964">
            <v>1703.5</v>
          </cell>
          <cell r="V1964">
            <v>2204.1176470588234</v>
          </cell>
          <cell r="W1964">
            <v>4400</v>
          </cell>
          <cell r="X1964">
            <v>4300</v>
          </cell>
        </row>
        <row r="1965">
          <cell r="B1965" t="str">
            <v>9S404012</v>
          </cell>
          <cell r="C1965" t="str">
            <v>完売</v>
          </cell>
          <cell r="D1965"/>
          <cell r="E1965">
            <v>0</v>
          </cell>
          <cell r="F1965" t="str">
            <v>シャブリ・モンマン</v>
          </cell>
          <cell r="G1965">
            <v>2012</v>
          </cell>
          <cell r="H1965" t="str">
            <v>白</v>
          </cell>
          <cell r="I1965" t="str">
            <v>ニコラ・ポテル</v>
          </cell>
          <cell r="J1965" t="str">
            <v>シャブリ 1級</v>
          </cell>
          <cell r="K1965">
            <v>750</v>
          </cell>
          <cell r="L1965"/>
          <cell r="M1965">
            <v>12.4</v>
          </cell>
          <cell r="N1965">
            <v>132</v>
          </cell>
          <cell r="O1965">
            <v>350</v>
          </cell>
          <cell r="P1965">
            <v>1994.7472</v>
          </cell>
          <cell r="Q1965">
            <v>93.75</v>
          </cell>
          <cell r="R1965">
            <v>2238.4971999999998</v>
          </cell>
          <cell r="S1965">
            <v>2873.5261176470585</v>
          </cell>
          <cell r="T1965">
            <v>5700</v>
          </cell>
          <cell r="U1965">
            <v>2207.4</v>
          </cell>
          <cell r="V1965">
            <v>2796.9411764705883</v>
          </cell>
          <cell r="W1965">
            <v>5600</v>
          </cell>
          <cell r="X1965">
            <v>5400</v>
          </cell>
        </row>
        <row r="1966">
          <cell r="B1966" t="str">
            <v>9S400606</v>
          </cell>
          <cell r="C1966" t="str">
            <v>完売</v>
          </cell>
          <cell r="D1966"/>
          <cell r="E1966">
            <v>0</v>
          </cell>
          <cell r="F1966" t="str">
            <v>シャルム・シャンベルタン</v>
          </cell>
          <cell r="G1966">
            <v>2006</v>
          </cell>
          <cell r="H1966" t="str">
            <v>赤</v>
          </cell>
          <cell r="I1966" t="str">
            <v>ニコラ・ポテル</v>
          </cell>
          <cell r="J1966" t="str">
            <v>コート・ド・ニュイ 特級</v>
          </cell>
          <cell r="K1966">
            <v>750</v>
          </cell>
          <cell r="L1966" t="str">
            <v>９３点</v>
          </cell>
          <cell r="M1966">
            <v>93</v>
          </cell>
          <cell r="N1966">
            <v>132</v>
          </cell>
          <cell r="O1966">
            <v>350</v>
          </cell>
          <cell r="P1966">
            <v>12676.504000000001</v>
          </cell>
          <cell r="Q1966">
            <v>93.75</v>
          </cell>
          <cell r="R1966">
            <v>12920.254000000001</v>
          </cell>
          <cell r="S1966">
            <v>15440.298823529412</v>
          </cell>
          <cell r="T1966">
            <v>30900</v>
          </cell>
          <cell r="U1966">
            <v>9922</v>
          </cell>
          <cell r="V1966">
            <v>11872.941176470589</v>
          </cell>
          <cell r="W1966">
            <v>23700</v>
          </cell>
          <cell r="X1966">
            <v>25900</v>
          </cell>
        </row>
        <row r="1967">
          <cell r="B1967" t="str">
            <v>9S402106</v>
          </cell>
          <cell r="C1967" t="str">
            <v>完売</v>
          </cell>
          <cell r="D1967"/>
          <cell r="E1967">
            <v>0</v>
          </cell>
          <cell r="F1967" t="str">
            <v>シャンボール・ミュジニー</v>
          </cell>
          <cell r="G1967">
            <v>2006</v>
          </cell>
          <cell r="H1967" t="str">
            <v>赤</v>
          </cell>
          <cell r="I1967" t="str">
            <v>ニコラ・ポテル</v>
          </cell>
          <cell r="J1967" t="str">
            <v>コート・ド・ニュイ</v>
          </cell>
          <cell r="K1967">
            <v>750</v>
          </cell>
          <cell r="L1967"/>
          <cell r="M1967">
            <v>26.3</v>
          </cell>
          <cell r="N1967">
            <v>132</v>
          </cell>
          <cell r="O1967">
            <v>350</v>
          </cell>
          <cell r="P1967">
            <v>3836.8863999999999</v>
          </cell>
          <cell r="Q1967">
            <v>93.75</v>
          </cell>
          <cell r="R1967">
            <v>4080.6363999999999</v>
          </cell>
          <cell r="S1967">
            <v>5040.7487058823526</v>
          </cell>
          <cell r="T1967">
            <v>10100</v>
          </cell>
          <cell r="U1967">
            <v>0</v>
          </cell>
          <cell r="V1967">
            <v>200</v>
          </cell>
          <cell r="W1967">
            <v>400</v>
          </cell>
          <cell r="X1967">
            <v>8000</v>
          </cell>
        </row>
        <row r="1968">
          <cell r="B1968" t="str">
            <v>9S403392</v>
          </cell>
          <cell r="C1968" t="str">
            <v>完売</v>
          </cell>
          <cell r="D1968"/>
          <cell r="E1968">
            <v>0</v>
          </cell>
          <cell r="F1968" t="str">
            <v>シャンボール・ミュジニー・デリエール・ラ・グランジュ</v>
          </cell>
          <cell r="G1968">
            <v>1992</v>
          </cell>
          <cell r="H1968" t="str">
            <v>赤</v>
          </cell>
          <cell r="I1968" t="str">
            <v>ニコラ・ポテル</v>
          </cell>
          <cell r="J1968" t="str">
            <v>コート・ド・ニュイ 1級</v>
          </cell>
          <cell r="K1968">
            <v>750</v>
          </cell>
          <cell r="L1968"/>
          <cell r="M1968">
            <v>55.3</v>
          </cell>
          <cell r="N1968">
            <v>132</v>
          </cell>
          <cell r="O1968">
            <v>350</v>
          </cell>
          <cell r="P1968">
            <v>7680.1983999999993</v>
          </cell>
          <cell r="Q1968">
            <v>93.75</v>
          </cell>
          <cell r="R1968">
            <v>7923.9483999999993</v>
          </cell>
          <cell r="S1968">
            <v>9562.2922352941168</v>
          </cell>
          <cell r="T1968">
            <v>19100</v>
          </cell>
          <cell r="U1968">
            <v>0</v>
          </cell>
          <cell r="V1968">
            <v>200</v>
          </cell>
          <cell r="W1968">
            <v>400</v>
          </cell>
          <cell r="X1968">
            <v>16000</v>
          </cell>
        </row>
        <row r="1969">
          <cell r="B1969" t="str">
            <v>9S402807</v>
          </cell>
          <cell r="C1969" t="str">
            <v>完売</v>
          </cell>
          <cell r="D1969"/>
          <cell r="E1969">
            <v>0</v>
          </cell>
          <cell r="F1969" t="str">
            <v>シャンボール・ミュジニー･レザムルーズ</v>
          </cell>
          <cell r="G1969">
            <v>2007</v>
          </cell>
          <cell r="H1969" t="str">
            <v>赤</v>
          </cell>
          <cell r="I1969" t="str">
            <v>ニコラ・ポテル</v>
          </cell>
          <cell r="J1969" t="str">
            <v>コート・ド・ニュイ 1級</v>
          </cell>
          <cell r="K1969">
            <v>750</v>
          </cell>
          <cell r="L1969"/>
          <cell r="M1969">
            <v>68.400000000000006</v>
          </cell>
          <cell r="N1969">
            <v>132</v>
          </cell>
          <cell r="O1969">
            <v>350</v>
          </cell>
          <cell r="P1969">
            <v>9416.3152000000009</v>
          </cell>
          <cell r="Q1969">
            <v>93.75</v>
          </cell>
          <cell r="R1969">
            <v>9660.0652000000009</v>
          </cell>
          <cell r="S1969">
            <v>11604.782588235295</v>
          </cell>
          <cell r="T1969">
            <v>23200</v>
          </cell>
          <cell r="U1969">
            <v>0</v>
          </cell>
          <cell r="V1969">
            <v>200</v>
          </cell>
          <cell r="W1969">
            <v>400</v>
          </cell>
          <cell r="X1969">
            <v>22000</v>
          </cell>
        </row>
        <row r="1970">
          <cell r="B1970" t="str">
            <v>9S404112</v>
          </cell>
          <cell r="C1970" t="str">
            <v>完売</v>
          </cell>
          <cell r="D1970"/>
          <cell r="E1970">
            <v>0</v>
          </cell>
          <cell r="F1970" t="str">
            <v>ジュヴレ・シャンベルタン</v>
          </cell>
          <cell r="G1970">
            <v>2012</v>
          </cell>
          <cell r="H1970" t="str">
            <v>赤</v>
          </cell>
          <cell r="I1970" t="str">
            <v>ニコラ・ポテル</v>
          </cell>
          <cell r="J1970" t="str">
            <v>コート・ド・ニュイ</v>
          </cell>
          <cell r="K1970">
            <v>750</v>
          </cell>
          <cell r="L1970"/>
          <cell r="M1970">
            <v>22.9</v>
          </cell>
          <cell r="N1970">
            <v>132</v>
          </cell>
          <cell r="O1970">
            <v>350</v>
          </cell>
          <cell r="P1970">
            <v>3386.2911999999997</v>
          </cell>
          <cell r="Q1970">
            <v>93.75</v>
          </cell>
          <cell r="R1970">
            <v>3630.0411999999997</v>
          </cell>
          <cell r="S1970">
            <v>4510.6367058823525</v>
          </cell>
          <cell r="T1970">
            <v>9000</v>
          </cell>
          <cell r="U1970">
            <v>3638</v>
          </cell>
          <cell r="V1970">
            <v>4480</v>
          </cell>
          <cell r="W1970">
            <v>9000</v>
          </cell>
          <cell r="X1970">
            <v>8900</v>
          </cell>
        </row>
        <row r="1971">
          <cell r="B1971" t="str">
            <v>9S404211</v>
          </cell>
          <cell r="C1971" t="str">
            <v>完売</v>
          </cell>
          <cell r="D1971"/>
          <cell r="E1971">
            <v>0</v>
          </cell>
          <cell r="F1971" t="str">
            <v>ニュイ・サン・ジョルジュ</v>
          </cell>
          <cell r="G1971">
            <v>2011</v>
          </cell>
          <cell r="H1971" t="str">
            <v>赤</v>
          </cell>
          <cell r="I1971" t="str">
            <v>ニコラ・ポテル</v>
          </cell>
          <cell r="J1971" t="str">
            <v>コート・ド・ニュイ</v>
          </cell>
          <cell r="K1971">
            <v>750</v>
          </cell>
          <cell r="L1971"/>
          <cell r="M1971">
            <v>19.899999999999999</v>
          </cell>
          <cell r="N1971">
            <v>132</v>
          </cell>
          <cell r="O1971">
            <v>350</v>
          </cell>
          <cell r="P1971">
            <v>2988.7071999999998</v>
          </cell>
          <cell r="Q1971">
            <v>93.75</v>
          </cell>
          <cell r="R1971">
            <v>3232.4571999999998</v>
          </cell>
          <cell r="S1971">
            <v>4042.8908235294116</v>
          </cell>
          <cell r="T1971">
            <v>8100</v>
          </cell>
          <cell r="U1971">
            <v>3229.4</v>
          </cell>
          <cell r="V1971">
            <v>3999.294117647059</v>
          </cell>
          <cell r="W1971">
            <v>8000</v>
          </cell>
          <cell r="X1971">
            <v>8100</v>
          </cell>
        </row>
        <row r="1972">
          <cell r="B1972" t="str">
            <v>9S403609</v>
          </cell>
          <cell r="C1972" t="str">
            <v>完売</v>
          </cell>
          <cell r="D1972"/>
          <cell r="E1972">
            <v>0</v>
          </cell>
          <cell r="F1972" t="str">
            <v>ピュリニー・モンラッシェ</v>
          </cell>
          <cell r="G1972">
            <v>2009</v>
          </cell>
          <cell r="H1972" t="str">
            <v>白</v>
          </cell>
          <cell r="I1972" t="str">
            <v>ニコラ・ポテル</v>
          </cell>
          <cell r="J1972" t="str">
            <v>コート・ド・ニュイ</v>
          </cell>
          <cell r="K1972">
            <v>750</v>
          </cell>
          <cell r="L1972"/>
          <cell r="M1972">
            <v>23.4</v>
          </cell>
          <cell r="N1972">
            <v>132</v>
          </cell>
          <cell r="O1972">
            <v>350</v>
          </cell>
          <cell r="P1972">
            <v>3452.5551999999998</v>
          </cell>
          <cell r="Q1972">
            <v>93.75</v>
          </cell>
          <cell r="R1972">
            <v>3696.3051999999998</v>
          </cell>
          <cell r="S1972">
            <v>4588.5943529411761</v>
          </cell>
          <cell r="T1972">
            <v>9200</v>
          </cell>
          <cell r="U1972">
            <v>0</v>
          </cell>
          <cell r="V1972">
            <v>200</v>
          </cell>
          <cell r="W1972">
            <v>400</v>
          </cell>
          <cell r="X1972">
            <v>6700</v>
          </cell>
        </row>
        <row r="1973">
          <cell r="B1973" t="str">
            <v>9S403710</v>
          </cell>
          <cell r="C1973" t="str">
            <v>完売</v>
          </cell>
          <cell r="D1973"/>
          <cell r="E1973">
            <v>0</v>
          </cell>
          <cell r="F1973" t="str">
            <v>ブルゴーニュ・ピノ・ノワール</v>
          </cell>
          <cell r="G1973">
            <v>2010</v>
          </cell>
          <cell r="H1973" t="str">
            <v>赤</v>
          </cell>
          <cell r="I1973" t="str">
            <v>ニコラ・ポテル</v>
          </cell>
          <cell r="J1973" t="str">
            <v>AOC ブルゴーニュ</v>
          </cell>
          <cell r="K1973">
            <v>750</v>
          </cell>
          <cell r="L1973"/>
          <cell r="M1973">
            <v>6.1</v>
          </cell>
          <cell r="N1973">
            <v>132</v>
          </cell>
          <cell r="O1973">
            <v>350</v>
          </cell>
          <cell r="P1973">
            <v>1159.8207999999997</v>
          </cell>
          <cell r="Q1973">
            <v>93.75</v>
          </cell>
          <cell r="R1973">
            <v>1403.5707999999997</v>
          </cell>
          <cell r="S1973">
            <v>1891.2597647058822</v>
          </cell>
          <cell r="T1973">
            <v>3800</v>
          </cell>
          <cell r="U1973">
            <v>1126.57</v>
          </cell>
          <cell r="V1973">
            <v>1525.3764705882352</v>
          </cell>
          <cell r="W1973">
            <v>3100</v>
          </cell>
          <cell r="X1973">
            <v>2900</v>
          </cell>
        </row>
        <row r="1974">
          <cell r="B1974" t="str">
            <v>9S403810</v>
          </cell>
          <cell r="C1974" t="str">
            <v>完売</v>
          </cell>
          <cell r="D1974"/>
          <cell r="E1974">
            <v>0</v>
          </cell>
          <cell r="F1974" t="str">
            <v>ブルゴーニュ・ピノ・ノワール・フュ・ド・シェン</v>
          </cell>
          <cell r="G1974">
            <v>2010</v>
          </cell>
          <cell r="H1974" t="str">
            <v>赤</v>
          </cell>
          <cell r="I1974" t="str">
            <v>ニコラ・ポテル</v>
          </cell>
          <cell r="J1974" t="str">
            <v>AOC ブルゴーニュ</v>
          </cell>
          <cell r="K1974">
            <v>750</v>
          </cell>
          <cell r="L1974"/>
          <cell r="M1974">
            <v>6.1</v>
          </cell>
          <cell r="N1974">
            <v>132</v>
          </cell>
          <cell r="O1974">
            <v>350</v>
          </cell>
          <cell r="P1974">
            <v>1159.8207999999997</v>
          </cell>
          <cell r="Q1974">
            <v>93.75</v>
          </cell>
          <cell r="R1974">
            <v>1403.5707999999997</v>
          </cell>
          <cell r="S1974">
            <v>1891.2597647058822</v>
          </cell>
          <cell r="T1974">
            <v>3800</v>
          </cell>
          <cell r="U1974">
            <v>1126.57</v>
          </cell>
          <cell r="V1974">
            <v>1525.3764705882352</v>
          </cell>
          <cell r="W1974">
            <v>3100</v>
          </cell>
          <cell r="X1974">
            <v>2800</v>
          </cell>
        </row>
        <row r="1975">
          <cell r="B1975" t="str">
            <v>9S402011</v>
          </cell>
          <cell r="C1975" t="str">
            <v>完売</v>
          </cell>
          <cell r="D1975"/>
          <cell r="E1975">
            <v>0</v>
          </cell>
          <cell r="F1975" t="str">
            <v>ブルゴーニュ・ブラン</v>
          </cell>
          <cell r="G1975">
            <v>2011</v>
          </cell>
          <cell r="H1975" t="str">
            <v>白</v>
          </cell>
          <cell r="I1975" t="str">
            <v>ニコラ・ポテル</v>
          </cell>
          <cell r="J1975" t="str">
            <v>AOC ブルゴーニュ</v>
          </cell>
          <cell r="K1975">
            <v>750</v>
          </cell>
          <cell r="L1975"/>
          <cell r="M1975">
            <v>4.8</v>
          </cell>
          <cell r="N1975">
            <v>132</v>
          </cell>
          <cell r="O1975">
            <v>350</v>
          </cell>
          <cell r="P1975">
            <v>987.53440000000001</v>
          </cell>
          <cell r="Q1975">
            <v>93.75</v>
          </cell>
          <cell r="R1975">
            <v>1231.2844</v>
          </cell>
          <cell r="S1975">
            <v>1688.5698823529412</v>
          </cell>
          <cell r="T1975">
            <v>3400</v>
          </cell>
          <cell r="U1975">
            <v>962.24</v>
          </cell>
          <cell r="V1975">
            <v>1332.0470588235294</v>
          </cell>
          <cell r="W1975">
            <v>2700</v>
          </cell>
          <cell r="X1975">
            <v>2600</v>
          </cell>
        </row>
        <row r="1976">
          <cell r="B1976" t="str">
            <v>9S401306</v>
          </cell>
          <cell r="C1976" t="str">
            <v>完売</v>
          </cell>
          <cell r="D1976"/>
          <cell r="E1976">
            <v>0</v>
          </cell>
          <cell r="F1976" t="str">
            <v>ボーヌ･トゥーロン</v>
          </cell>
          <cell r="G1976">
            <v>2006</v>
          </cell>
          <cell r="H1976" t="str">
            <v>赤</v>
          </cell>
          <cell r="I1976" t="str">
            <v>ニコラ・ポテル</v>
          </cell>
          <cell r="J1976" t="str">
            <v>コート・ド・ボーヌ 1級</v>
          </cell>
          <cell r="K1976">
            <v>750</v>
          </cell>
          <cell r="L1976" t="str">
            <v>９０点</v>
          </cell>
          <cell r="M1976">
            <v>23.3</v>
          </cell>
          <cell r="N1976">
            <v>132</v>
          </cell>
          <cell r="O1976">
            <v>350</v>
          </cell>
          <cell r="P1976">
            <v>3439.3024</v>
          </cell>
          <cell r="Q1976">
            <v>93.75</v>
          </cell>
          <cell r="R1976">
            <v>3683.0524</v>
          </cell>
          <cell r="S1976">
            <v>4573.0028235294121</v>
          </cell>
          <cell r="T1976">
            <v>9100</v>
          </cell>
          <cell r="U1976">
            <v>0</v>
          </cell>
          <cell r="V1976">
            <v>200</v>
          </cell>
          <cell r="W1976">
            <v>400</v>
          </cell>
          <cell r="X1976">
            <v>7200</v>
          </cell>
        </row>
        <row r="1977">
          <cell r="B1977" t="str">
            <v>9S401908</v>
          </cell>
          <cell r="C1977" t="str">
            <v>完売</v>
          </cell>
          <cell r="D1977"/>
          <cell r="E1977">
            <v>0</v>
          </cell>
          <cell r="F1977" t="str">
            <v>ボーヌ・ルージュ</v>
          </cell>
          <cell r="G1977">
            <v>2008</v>
          </cell>
          <cell r="H1977" t="str">
            <v>赤</v>
          </cell>
          <cell r="I1977" t="str">
            <v>ニコラ・ポテル</v>
          </cell>
          <cell r="J1977" t="str">
            <v>コート・ド・ボーヌ</v>
          </cell>
          <cell r="K1977">
            <v>750</v>
          </cell>
          <cell r="L1977"/>
          <cell r="M1977">
            <v>10.5</v>
          </cell>
          <cell r="N1977">
            <v>132</v>
          </cell>
          <cell r="O1977">
            <v>350</v>
          </cell>
          <cell r="P1977">
            <v>1742.944</v>
          </cell>
          <cell r="Q1977">
            <v>93.75</v>
          </cell>
          <cell r="R1977">
            <v>1986.694</v>
          </cell>
          <cell r="S1977">
            <v>2577.2870588235296</v>
          </cell>
          <cell r="T1977">
            <v>5200</v>
          </cell>
          <cell r="U1977">
            <v>0</v>
          </cell>
          <cell r="V1977">
            <v>200</v>
          </cell>
          <cell r="W1977">
            <v>400</v>
          </cell>
          <cell r="X1977">
            <v>4000</v>
          </cell>
        </row>
        <row r="1978">
          <cell r="B1978" t="str">
            <v>9S400802</v>
          </cell>
          <cell r="C1978" t="str">
            <v>完売</v>
          </cell>
          <cell r="D1978"/>
          <cell r="E1978">
            <v>0</v>
          </cell>
          <cell r="F1978" t="str">
            <v>ボーヌ･レ・グレーヴ</v>
          </cell>
          <cell r="G1978">
            <v>2002</v>
          </cell>
          <cell r="H1978" t="str">
            <v>赤</v>
          </cell>
          <cell r="I1978" t="str">
            <v>ニコラ・ポテル</v>
          </cell>
          <cell r="J1978" t="str">
            <v>コート・ド・ボーヌ 1級</v>
          </cell>
          <cell r="K1978">
            <v>750</v>
          </cell>
          <cell r="L1978"/>
          <cell r="M1978">
            <v>17.8</v>
          </cell>
          <cell r="N1978">
            <v>132</v>
          </cell>
          <cell r="O1978">
            <v>350</v>
          </cell>
          <cell r="P1978">
            <v>2710.3984</v>
          </cell>
          <cell r="Q1978">
            <v>93.75</v>
          </cell>
          <cell r="R1978">
            <v>2954.1484</v>
          </cell>
          <cell r="S1978">
            <v>3715.4687058823529</v>
          </cell>
          <cell r="T1978">
            <v>7400</v>
          </cell>
          <cell r="U1978">
            <v>0</v>
          </cell>
          <cell r="V1978">
            <v>200</v>
          </cell>
          <cell r="W1978">
            <v>400</v>
          </cell>
          <cell r="X1978">
            <v>6500</v>
          </cell>
        </row>
        <row r="1979">
          <cell r="B1979" t="str">
            <v>9S403080</v>
          </cell>
          <cell r="C1979" t="str">
            <v>完売</v>
          </cell>
          <cell r="D1979"/>
          <cell r="E1979">
            <v>0</v>
          </cell>
          <cell r="F1979" t="str">
            <v>ポマール・ペズロル</v>
          </cell>
          <cell r="G1979">
            <v>1980</v>
          </cell>
          <cell r="H1979" t="str">
            <v>赤</v>
          </cell>
          <cell r="I1979" t="str">
            <v>ニコラ・ポテル</v>
          </cell>
          <cell r="J1979" t="str">
            <v>コート・ド・ボーヌ 1級</v>
          </cell>
          <cell r="K1979">
            <v>750</v>
          </cell>
          <cell r="L1979"/>
          <cell r="M1979">
            <v>67.900000000000006</v>
          </cell>
          <cell r="N1979">
            <v>132</v>
          </cell>
          <cell r="O1979">
            <v>350</v>
          </cell>
          <cell r="P1979">
            <v>9350.0512000000017</v>
          </cell>
          <cell r="Q1979">
            <v>93.75</v>
          </cell>
          <cell r="R1979">
            <v>9593.8012000000017</v>
          </cell>
          <cell r="S1979">
            <v>11526.824941176474</v>
          </cell>
          <cell r="T1979">
            <v>23100</v>
          </cell>
          <cell r="U1979">
            <v>0</v>
          </cell>
          <cell r="V1979">
            <v>200</v>
          </cell>
          <cell r="W1979">
            <v>400</v>
          </cell>
          <cell r="X1979">
            <v>18700</v>
          </cell>
        </row>
        <row r="1980">
          <cell r="B1980" t="str">
            <v>9S401805</v>
          </cell>
          <cell r="C1980" t="str">
            <v>完売</v>
          </cell>
          <cell r="D1980"/>
          <cell r="E1980">
            <v>0</v>
          </cell>
          <cell r="F1980" t="str">
            <v>ポマール・レ・リュジアン</v>
          </cell>
          <cell r="G1980">
            <v>2005</v>
          </cell>
          <cell r="H1980" t="str">
            <v>赤</v>
          </cell>
          <cell r="I1980" t="str">
            <v>ニコラ・ポテル</v>
          </cell>
          <cell r="J1980" t="str">
            <v>コート・ド・ボーヌ 1級</v>
          </cell>
          <cell r="K1980">
            <v>750</v>
          </cell>
          <cell r="L1980"/>
          <cell r="M1980">
            <v>28.8</v>
          </cell>
          <cell r="N1980">
            <v>132</v>
          </cell>
          <cell r="O1980">
            <v>350</v>
          </cell>
          <cell r="P1980">
            <v>4168.2064</v>
          </cell>
          <cell r="Q1980">
            <v>93.75</v>
          </cell>
          <cell r="R1980">
            <v>4411.9564</v>
          </cell>
          <cell r="S1980">
            <v>5430.5369411764705</v>
          </cell>
          <cell r="T1980">
            <v>10900</v>
          </cell>
          <cell r="U1980">
            <v>0</v>
          </cell>
          <cell r="V1980">
            <v>200</v>
          </cell>
          <cell r="W1980">
            <v>400</v>
          </cell>
          <cell r="X1980">
            <v>9100</v>
          </cell>
        </row>
        <row r="1981">
          <cell r="B1981" t="str">
            <v>9S401705</v>
          </cell>
          <cell r="C1981" t="str">
            <v>完売</v>
          </cell>
          <cell r="D1981"/>
          <cell r="E1981">
            <v>0</v>
          </cell>
          <cell r="F1981" t="str">
            <v>ムルソー・ジュヌヴリエール</v>
          </cell>
          <cell r="G1981">
            <v>2005</v>
          </cell>
          <cell r="H1981" t="str">
            <v>白</v>
          </cell>
          <cell r="I1981" t="str">
            <v>ニコラ・ポテル</v>
          </cell>
          <cell r="J1981" t="str">
            <v>コート・ド・ボーヌ 1級</v>
          </cell>
          <cell r="K1981">
            <v>750</v>
          </cell>
          <cell r="L1981"/>
          <cell r="M1981">
            <v>35.5</v>
          </cell>
          <cell r="N1981">
            <v>132</v>
          </cell>
          <cell r="O1981">
            <v>350</v>
          </cell>
          <cell r="P1981">
            <v>5056.1440000000002</v>
          </cell>
          <cell r="Q1981">
            <v>93.75</v>
          </cell>
          <cell r="R1981">
            <v>5299.8940000000002</v>
          </cell>
          <cell r="S1981">
            <v>6475.1694117647066</v>
          </cell>
          <cell r="T1981">
            <v>13000</v>
          </cell>
          <cell r="U1981">
            <v>0</v>
          </cell>
          <cell r="V1981">
            <v>200</v>
          </cell>
          <cell r="W1981">
            <v>400</v>
          </cell>
          <cell r="X1981">
            <v>11000</v>
          </cell>
        </row>
        <row r="1982">
          <cell r="B1982" t="str">
            <v>9S402591</v>
          </cell>
          <cell r="C1982" t="str">
            <v>完売</v>
          </cell>
          <cell r="D1982"/>
          <cell r="E1982">
            <v>0</v>
          </cell>
          <cell r="F1982" t="str">
            <v>ムルソー・ペリエール</v>
          </cell>
          <cell r="G1982">
            <v>1991</v>
          </cell>
          <cell r="H1982" t="str">
            <v>白</v>
          </cell>
          <cell r="I1982" t="str">
            <v>ニコラ・ポテル</v>
          </cell>
          <cell r="J1982" t="str">
            <v>コート・ド・ボーヌ 1級</v>
          </cell>
          <cell r="K1982">
            <v>750</v>
          </cell>
          <cell r="L1982"/>
          <cell r="M1982">
            <v>50</v>
          </cell>
          <cell r="N1982">
            <v>132</v>
          </cell>
          <cell r="O1982">
            <v>350</v>
          </cell>
          <cell r="P1982">
            <v>6977.8</v>
          </cell>
          <cell r="Q1982">
            <v>93.75</v>
          </cell>
          <cell r="R1982">
            <v>7221.55</v>
          </cell>
          <cell r="S1982">
            <v>8735.9411764705892</v>
          </cell>
          <cell r="T1982">
            <v>17500</v>
          </cell>
          <cell r="U1982">
            <v>7330.85</v>
          </cell>
          <cell r="V1982">
            <v>8824.5294117647063</v>
          </cell>
          <cell r="W1982">
            <v>17600</v>
          </cell>
          <cell r="X1982">
            <v>18300</v>
          </cell>
        </row>
        <row r="1983">
          <cell r="B1983" t="str">
            <v>9S402906</v>
          </cell>
          <cell r="C1983" t="str">
            <v>完売</v>
          </cell>
          <cell r="D1983"/>
          <cell r="E1983">
            <v>0</v>
          </cell>
          <cell r="F1983" t="str">
            <v>ムルソー･レ・シャルム</v>
          </cell>
          <cell r="G1983">
            <v>2006</v>
          </cell>
          <cell r="H1983" t="str">
            <v>白</v>
          </cell>
          <cell r="I1983" t="str">
            <v>ニコラ・ポテル</v>
          </cell>
          <cell r="J1983" t="str">
            <v>コート・ド・ボーヌ 1級</v>
          </cell>
          <cell r="K1983">
            <v>750</v>
          </cell>
          <cell r="L1983"/>
          <cell r="M1983">
            <v>58.6</v>
          </cell>
          <cell r="N1983">
            <v>132</v>
          </cell>
          <cell r="O1983">
            <v>350</v>
          </cell>
          <cell r="P1983">
            <v>8117.5407999999998</v>
          </cell>
          <cell r="Q1983">
            <v>93.75</v>
          </cell>
          <cell r="R1983">
            <v>8361.2907999999989</v>
          </cell>
          <cell r="S1983">
            <v>10076.812705882352</v>
          </cell>
          <cell r="T1983">
            <v>20200</v>
          </cell>
          <cell r="U1983">
            <v>6217</v>
          </cell>
          <cell r="V1983">
            <v>7514.1176470588234</v>
          </cell>
          <cell r="W1983">
            <v>15000</v>
          </cell>
          <cell r="X1983">
            <v>16800</v>
          </cell>
        </row>
        <row r="1984">
          <cell r="B1984" t="str">
            <v>9S403406</v>
          </cell>
          <cell r="C1984" t="str">
            <v>完売</v>
          </cell>
          <cell r="D1984"/>
          <cell r="E1984">
            <v>0</v>
          </cell>
          <cell r="F1984" t="str">
            <v>メルキュレー・ルージュ</v>
          </cell>
          <cell r="G1984">
            <v>2006</v>
          </cell>
          <cell r="H1984" t="str">
            <v>赤</v>
          </cell>
          <cell r="I1984" t="str">
            <v>ニコラ・ポテル</v>
          </cell>
          <cell r="J1984" t="str">
            <v>コート・シャロネーズ</v>
          </cell>
          <cell r="K1984">
            <v>750</v>
          </cell>
          <cell r="L1984"/>
          <cell r="M1984">
            <v>10.4</v>
          </cell>
          <cell r="N1984">
            <v>132</v>
          </cell>
          <cell r="O1984">
            <v>350</v>
          </cell>
          <cell r="P1984">
            <v>1729.6912</v>
          </cell>
          <cell r="Q1984">
            <v>93.75</v>
          </cell>
          <cell r="R1984">
            <v>1973.4412</v>
          </cell>
          <cell r="S1984">
            <v>2561.6955294117647</v>
          </cell>
          <cell r="T1984">
            <v>5100</v>
          </cell>
          <cell r="U1984">
            <v>0</v>
          </cell>
          <cell r="V1984">
            <v>200</v>
          </cell>
          <cell r="W1984">
            <v>400</v>
          </cell>
          <cell r="X1984">
            <v>4300</v>
          </cell>
        </row>
        <row r="1985">
          <cell r="B1985" t="str">
            <v>9S404406</v>
          </cell>
          <cell r="C1985" t="str">
            <v>完売</v>
          </cell>
          <cell r="D1985"/>
          <cell r="E1985">
            <v>0</v>
          </cell>
          <cell r="F1985" t="str">
            <v>モンタニー・プルミエ・クリュ</v>
          </cell>
          <cell r="G1985">
            <v>2006</v>
          </cell>
          <cell r="H1985" t="str">
            <v>白</v>
          </cell>
          <cell r="I1985" t="str">
            <v>ニコラ・ポテル</v>
          </cell>
          <cell r="J1985" t="str">
            <v>コート・シャロネーズ 1級</v>
          </cell>
          <cell r="K1985">
            <v>750</v>
          </cell>
          <cell r="L1985"/>
          <cell r="M1985"/>
          <cell r="N1985">
            <v>132</v>
          </cell>
          <cell r="O1985">
            <v>350</v>
          </cell>
          <cell r="P1985">
            <v>351.4</v>
          </cell>
          <cell r="Q1985">
            <v>52.709999999999994</v>
          </cell>
          <cell r="R1985">
            <v>554.1099999999999</v>
          </cell>
          <cell r="S1985">
            <v>891.89411764705869</v>
          </cell>
          <cell r="T1985">
            <v>1800</v>
          </cell>
          <cell r="U1985">
            <v>2168.25</v>
          </cell>
          <cell r="V1985">
            <v>2750.8823529411766</v>
          </cell>
          <cell r="W1985">
            <v>5500</v>
          </cell>
          <cell r="X1985">
            <v>4600</v>
          </cell>
        </row>
        <row r="1986">
          <cell r="B1986" t="str">
            <v>9S402600</v>
          </cell>
          <cell r="C1986" t="str">
            <v>完売</v>
          </cell>
          <cell r="D1986"/>
          <cell r="E1986">
            <v>0</v>
          </cell>
          <cell r="F1986" t="str">
            <v>モンラッシェ</v>
          </cell>
          <cell r="G1986">
            <v>2000</v>
          </cell>
          <cell r="H1986" t="str">
            <v>白</v>
          </cell>
          <cell r="I1986" t="str">
            <v>ニコラ・ポテル</v>
          </cell>
          <cell r="J1986" t="str">
            <v>コート・ド・ボーヌ 特級</v>
          </cell>
          <cell r="K1986">
            <v>750</v>
          </cell>
          <cell r="L1986"/>
          <cell r="M1986">
            <v>196.3</v>
          </cell>
          <cell r="N1986">
            <v>132</v>
          </cell>
          <cell r="O1986">
            <v>350</v>
          </cell>
          <cell r="P1986">
            <v>26366.646400000001</v>
          </cell>
          <cell r="Q1986">
            <v>93.75</v>
          </cell>
          <cell r="R1986">
            <v>26610.396400000001</v>
          </cell>
          <cell r="S1986">
            <v>31546.348705882356</v>
          </cell>
          <cell r="T1986">
            <v>63100</v>
          </cell>
          <cell r="U1986">
            <v>0</v>
          </cell>
          <cell r="V1986">
            <v>200</v>
          </cell>
          <cell r="W1986">
            <v>400</v>
          </cell>
          <cell r="X1986">
            <v>55000</v>
          </cell>
        </row>
        <row r="1987">
          <cell r="B1987" t="str">
            <v>9S402489</v>
          </cell>
          <cell r="C1987" t="str">
            <v>完売</v>
          </cell>
          <cell r="D1987"/>
          <cell r="E1987">
            <v>0</v>
          </cell>
          <cell r="F1987" t="str">
            <v>ラトリシエール・シャンベルタン</v>
          </cell>
          <cell r="G1987">
            <v>1989</v>
          </cell>
          <cell r="H1987" t="str">
            <v>赤</v>
          </cell>
          <cell r="I1987" t="str">
            <v>ニコラ・ポテル</v>
          </cell>
          <cell r="J1987" t="str">
            <v>コート・ド・ニュイ 特級</v>
          </cell>
          <cell r="K1987">
            <v>750</v>
          </cell>
          <cell r="L1987"/>
          <cell r="M1987">
            <v>109</v>
          </cell>
          <cell r="N1987">
            <v>132</v>
          </cell>
          <cell r="O1987">
            <v>350</v>
          </cell>
          <cell r="P1987">
            <v>14796.951999999999</v>
          </cell>
          <cell r="Q1987">
            <v>93.75</v>
          </cell>
          <cell r="R1987">
            <v>15040.701999999999</v>
          </cell>
          <cell r="S1987">
            <v>17934.943529411765</v>
          </cell>
          <cell r="T1987">
            <v>35900</v>
          </cell>
          <cell r="U1987">
            <v>0</v>
          </cell>
          <cell r="V1987">
            <v>200</v>
          </cell>
          <cell r="W1987">
            <v>400</v>
          </cell>
          <cell r="X1987">
            <v>34000</v>
          </cell>
        </row>
        <row r="1988">
          <cell r="B1988" t="str">
            <v>9S401206</v>
          </cell>
          <cell r="C1988" t="str">
            <v>完売</v>
          </cell>
          <cell r="D1988"/>
          <cell r="E1988">
            <v>0</v>
          </cell>
          <cell r="F1988" t="str">
            <v>リュリー・ブラン・ヴィエユ・ヴィーニュ</v>
          </cell>
          <cell r="G1988">
            <v>2006</v>
          </cell>
          <cell r="H1988" t="str">
            <v>白</v>
          </cell>
          <cell r="I1988" t="str">
            <v>ニコラ・ポテル</v>
          </cell>
          <cell r="J1988" t="str">
            <v>コート・シャロネーズ</v>
          </cell>
          <cell r="K1988">
            <v>750</v>
          </cell>
          <cell r="L1988"/>
          <cell r="M1988">
            <v>10</v>
          </cell>
          <cell r="N1988">
            <v>132</v>
          </cell>
          <cell r="O1988">
            <v>350</v>
          </cell>
          <cell r="P1988">
            <v>1676.68</v>
          </cell>
          <cell r="Q1988">
            <v>93.75</v>
          </cell>
          <cell r="R1988">
            <v>1920.43</v>
          </cell>
          <cell r="S1988">
            <v>2499.329411764706</v>
          </cell>
          <cell r="T1988">
            <v>5000</v>
          </cell>
          <cell r="U1988">
            <v>0</v>
          </cell>
          <cell r="V1988">
            <v>200</v>
          </cell>
          <cell r="W1988">
            <v>400</v>
          </cell>
          <cell r="X1988">
            <v>4200</v>
          </cell>
        </row>
        <row r="1989">
          <cell r="B1989" t="str">
            <v>9S400707</v>
          </cell>
          <cell r="C1989" t="str">
            <v>完売</v>
          </cell>
          <cell r="D1989"/>
          <cell r="E1989">
            <v>0</v>
          </cell>
          <cell r="F1989" t="str">
            <v>ロマネ・サン・ヴィヴァン</v>
          </cell>
          <cell r="G1989">
            <v>2007</v>
          </cell>
          <cell r="H1989" t="str">
            <v>赤</v>
          </cell>
          <cell r="I1989" t="str">
            <v>ニコラ・ポテル</v>
          </cell>
          <cell r="J1989" t="str">
            <v>コート・ド・ニュイ 特級</v>
          </cell>
          <cell r="K1989">
            <v>750</v>
          </cell>
          <cell r="L1989" t="str">
            <v>９３点</v>
          </cell>
          <cell r="M1989">
            <v>140.80000000000001</v>
          </cell>
          <cell r="N1989">
            <v>132</v>
          </cell>
          <cell r="O1989">
            <v>350</v>
          </cell>
          <cell r="P1989">
            <v>19011.342400000001</v>
          </cell>
          <cell r="Q1989">
            <v>93.75</v>
          </cell>
          <cell r="R1989">
            <v>19255.092400000001</v>
          </cell>
          <cell r="S1989">
            <v>22893.049882352945</v>
          </cell>
          <cell r="T1989">
            <v>45800</v>
          </cell>
          <cell r="U1989">
            <v>0</v>
          </cell>
          <cell r="V1989">
            <v>200</v>
          </cell>
          <cell r="W1989">
            <v>400</v>
          </cell>
          <cell r="X1989">
            <v>37000</v>
          </cell>
        </row>
        <row r="1990">
          <cell r="B1990" t="str">
            <v>9S410015</v>
          </cell>
          <cell r="C1990" t="str">
            <v>完売</v>
          </cell>
          <cell r="D1990"/>
          <cell r="E1990">
            <v>0</v>
          </cell>
          <cell r="F1990" t="str">
            <v>シャサーニュ・モンラッシェ</v>
          </cell>
          <cell r="G1990">
            <v>2015</v>
          </cell>
          <cell r="H1990" t="str">
            <v>白</v>
          </cell>
          <cell r="I1990" t="str">
            <v>バシュレ・ラモネ</v>
          </cell>
          <cell r="J1990" t="str">
            <v>コート・ド・ボーヌ</v>
          </cell>
          <cell r="K1990">
            <v>750</v>
          </cell>
          <cell r="L1990"/>
          <cell r="M1990">
            <v>20.399999999999999</v>
          </cell>
          <cell r="N1990">
            <v>132</v>
          </cell>
          <cell r="O1990">
            <v>350</v>
          </cell>
          <cell r="P1990">
            <v>3054.9712</v>
          </cell>
          <cell r="Q1990">
            <v>93.75</v>
          </cell>
          <cell r="R1990">
            <v>3298.7212</v>
          </cell>
          <cell r="S1990">
            <v>4120.8484705882347</v>
          </cell>
          <cell r="T1990">
            <v>8200</v>
          </cell>
          <cell r="U1990">
            <v>2878.71</v>
          </cell>
          <cell r="V1990">
            <v>3586.7176470588238</v>
          </cell>
          <cell r="W1990">
            <v>7200</v>
          </cell>
          <cell r="X1990">
            <v>7400</v>
          </cell>
        </row>
        <row r="1991">
          <cell r="B1991" t="str">
            <v>9S410016</v>
          </cell>
          <cell r="C1991" t="str">
            <v>完売</v>
          </cell>
          <cell r="D1991"/>
          <cell r="E1991">
            <v>0</v>
          </cell>
          <cell r="F1991" t="str">
            <v>シャサーニュ・モンラッシェ</v>
          </cell>
          <cell r="G1991">
            <v>2016</v>
          </cell>
          <cell r="H1991" t="str">
            <v>白</v>
          </cell>
          <cell r="I1991" t="str">
            <v>バシュレ・ラモネ</v>
          </cell>
          <cell r="J1991" t="str">
            <v>コート・ド・ボーヌ</v>
          </cell>
          <cell r="K1991">
            <v>750</v>
          </cell>
          <cell r="L1991"/>
          <cell r="M1991">
            <v>22.4</v>
          </cell>
          <cell r="N1991">
            <v>132</v>
          </cell>
          <cell r="O1991">
            <v>350</v>
          </cell>
          <cell r="P1991">
            <v>3320.0271999999995</v>
          </cell>
          <cell r="Q1991">
            <v>93.75</v>
          </cell>
          <cell r="R1991">
            <v>3563.7771999999995</v>
          </cell>
          <cell r="S1991">
            <v>4432.679058823529</v>
          </cell>
          <cell r="T1991">
            <v>8900</v>
          </cell>
          <cell r="U1991">
            <v>3203.66</v>
          </cell>
          <cell r="V1991">
            <v>3969.0117647058823</v>
          </cell>
          <cell r="W1991">
            <v>7900</v>
          </cell>
          <cell r="X1991">
            <v>8000</v>
          </cell>
        </row>
        <row r="1992">
          <cell r="B1992" t="str">
            <v>9S410017</v>
          </cell>
          <cell r="C1992" t="str">
            <v>完売</v>
          </cell>
          <cell r="D1992"/>
          <cell r="E1992">
            <v>0</v>
          </cell>
          <cell r="F1992" t="str">
            <v>シャサーニュ・モンラッシェ</v>
          </cell>
          <cell r="G1992">
            <v>2017</v>
          </cell>
          <cell r="H1992" t="str">
            <v>白</v>
          </cell>
          <cell r="I1992" t="str">
            <v>バシュレ・ラモネ</v>
          </cell>
          <cell r="J1992" t="str">
            <v>コート・ド・ボーヌ</v>
          </cell>
          <cell r="K1992">
            <v>750</v>
          </cell>
          <cell r="L1992"/>
          <cell r="M1992">
            <v>23.5</v>
          </cell>
          <cell r="N1992">
            <v>132</v>
          </cell>
          <cell r="O1992">
            <v>350</v>
          </cell>
          <cell r="P1992">
            <v>3465.808</v>
          </cell>
          <cell r="Q1992">
            <v>93.75</v>
          </cell>
          <cell r="R1992">
            <v>3709.558</v>
          </cell>
          <cell r="S1992">
            <v>4604.185882352941</v>
          </cell>
          <cell r="T1992">
            <v>9200</v>
          </cell>
          <cell r="U1992">
            <v>3255</v>
          </cell>
          <cell r="V1992">
            <v>4029.4117647058824</v>
          </cell>
          <cell r="W1992">
            <v>8100</v>
          </cell>
          <cell r="X1992">
            <v>8000</v>
          </cell>
        </row>
        <row r="1993">
          <cell r="B1993" t="str">
            <v>9S410018</v>
          </cell>
          <cell r="C1993">
            <v>79</v>
          </cell>
          <cell r="D1993"/>
          <cell r="E1993">
            <v>79</v>
          </cell>
          <cell r="F1993" t="str">
            <v>シャサーニュ・モンラッシェ</v>
          </cell>
          <cell r="G1993" t="str">
            <v>2018</v>
          </cell>
          <cell r="H1993" t="str">
            <v>白</v>
          </cell>
          <cell r="I1993" t="str">
            <v>バシュレ・ラモネ</v>
          </cell>
          <cell r="J1993" t="str">
            <v>コート・ド・ボーヌ</v>
          </cell>
          <cell r="K1993">
            <v>750</v>
          </cell>
          <cell r="L1993"/>
          <cell r="M1993">
            <v>24.67</v>
          </cell>
          <cell r="N1993">
            <v>132</v>
          </cell>
          <cell r="O1993">
            <v>350</v>
          </cell>
          <cell r="P1993">
            <v>3620.8657600000001</v>
          </cell>
          <cell r="Q1993">
            <v>93.75</v>
          </cell>
          <cell r="R1993">
            <v>3864.6157600000001</v>
          </cell>
          <cell r="S1993">
            <v>4786.6067764705886</v>
          </cell>
          <cell r="T1993">
            <v>9600</v>
          </cell>
          <cell r="U1993">
            <v>3923.14</v>
          </cell>
          <cell r="V1993">
            <v>4815.4588235294113</v>
          </cell>
          <cell r="W1993">
            <v>9600</v>
          </cell>
          <cell r="X1993">
            <v>9000</v>
          </cell>
        </row>
        <row r="1994">
          <cell r="B1994" t="str">
            <v>9S410615</v>
          </cell>
          <cell r="C1994" t="str">
            <v>完売</v>
          </cell>
          <cell r="D1994"/>
          <cell r="E1994">
            <v>0</v>
          </cell>
          <cell r="F1994" t="str">
            <v>シャサーニュ・モンラッシェ･グラン・リュショット</v>
          </cell>
          <cell r="G1994">
            <v>2015</v>
          </cell>
          <cell r="H1994" t="str">
            <v>白</v>
          </cell>
          <cell r="I1994" t="str">
            <v>バシュレ・ラモネ</v>
          </cell>
          <cell r="J1994" t="str">
            <v>コート・ド・ボーヌ 1級</v>
          </cell>
          <cell r="K1994">
            <v>750</v>
          </cell>
          <cell r="L1994"/>
          <cell r="M1994">
            <v>25.7</v>
          </cell>
          <cell r="N1994">
            <v>132</v>
          </cell>
          <cell r="O1994">
            <v>350</v>
          </cell>
          <cell r="P1994">
            <v>3757.3696</v>
          </cell>
          <cell r="Q1994">
            <v>93.75</v>
          </cell>
          <cell r="R1994">
            <v>4001.1196</v>
          </cell>
          <cell r="S1994">
            <v>4947.1995294117651</v>
          </cell>
          <cell r="T1994">
            <v>9900</v>
          </cell>
          <cell r="U1994">
            <v>3543.35</v>
          </cell>
          <cell r="V1994">
            <v>4368.6470588235297</v>
          </cell>
          <cell r="W1994">
            <v>8700</v>
          </cell>
          <cell r="X1994">
            <v>9200</v>
          </cell>
        </row>
        <row r="1995">
          <cell r="B1995" t="str">
            <v>9S410616</v>
          </cell>
          <cell r="C1995" t="str">
            <v>完売</v>
          </cell>
          <cell r="D1995"/>
          <cell r="E1995">
            <v>0</v>
          </cell>
          <cell r="F1995" t="str">
            <v>シャサーニュ・モンラッシェ･グラン・リュショット</v>
          </cell>
          <cell r="G1995">
            <v>2016</v>
          </cell>
          <cell r="H1995" t="str">
            <v>白</v>
          </cell>
          <cell r="I1995" t="str">
            <v>バシュレ・ラモネ</v>
          </cell>
          <cell r="J1995" t="str">
            <v>コート・ド・ボーヌ 1級</v>
          </cell>
          <cell r="K1995">
            <v>750</v>
          </cell>
          <cell r="L1995"/>
          <cell r="M1995">
            <v>28.3</v>
          </cell>
          <cell r="N1995">
            <v>132</v>
          </cell>
          <cell r="O1995">
            <v>350</v>
          </cell>
          <cell r="P1995">
            <v>4101.9423999999999</v>
          </cell>
          <cell r="Q1995">
            <v>93.75</v>
          </cell>
          <cell r="R1995">
            <v>4345.6923999999999</v>
          </cell>
          <cell r="S1995">
            <v>5352.5792941176469</v>
          </cell>
          <cell r="T1995">
            <v>10700</v>
          </cell>
          <cell r="U1995">
            <v>3976</v>
          </cell>
          <cell r="V1995">
            <v>4877.6470588235297</v>
          </cell>
          <cell r="W1995">
            <v>9800</v>
          </cell>
          <cell r="X1995">
            <v>10000</v>
          </cell>
        </row>
        <row r="1996">
          <cell r="B1996" t="str">
            <v>9S410617</v>
          </cell>
          <cell r="C1996" t="str">
            <v>完売</v>
          </cell>
          <cell r="D1996"/>
          <cell r="E1996">
            <v>0</v>
          </cell>
          <cell r="F1996" t="str">
            <v>シャサーニュ・モンラッシェ･グラン・リュショット</v>
          </cell>
          <cell r="G1996">
            <v>2017</v>
          </cell>
          <cell r="H1996" t="str">
            <v>白</v>
          </cell>
          <cell r="I1996" t="str">
            <v>バシュレ・ラモネ</v>
          </cell>
          <cell r="J1996" t="str">
            <v>コート・ド・ボーヌ 1級</v>
          </cell>
          <cell r="K1996">
            <v>750</v>
          </cell>
          <cell r="L1996"/>
          <cell r="M1996">
            <v>29.7</v>
          </cell>
          <cell r="N1996">
            <v>132</v>
          </cell>
          <cell r="O1996">
            <v>350</v>
          </cell>
          <cell r="P1996">
            <v>4287.4816000000001</v>
          </cell>
          <cell r="Q1996">
            <v>93.75</v>
          </cell>
          <cell r="R1996">
            <v>4531.2316000000001</v>
          </cell>
          <cell r="S1996">
            <v>5570.8607058823536</v>
          </cell>
          <cell r="T1996">
            <v>11100</v>
          </cell>
          <cell r="U1996">
            <v>4014.72</v>
          </cell>
          <cell r="V1996">
            <v>4923.2</v>
          </cell>
          <cell r="W1996">
            <v>9800</v>
          </cell>
          <cell r="X1996">
            <v>10000</v>
          </cell>
        </row>
        <row r="1997">
          <cell r="B1997" t="str">
            <v>9S410618</v>
          </cell>
          <cell r="C1997">
            <v>14</v>
          </cell>
          <cell r="D1997"/>
          <cell r="E1997">
            <v>14</v>
          </cell>
          <cell r="F1997" t="str">
            <v>シャサーニュ・モンラッシェ･グラン・リュショット</v>
          </cell>
          <cell r="G1997" t="str">
            <v>2018</v>
          </cell>
          <cell r="H1997" t="str">
            <v>白</v>
          </cell>
          <cell r="I1997" t="str">
            <v>バシュレ・ラモネ</v>
          </cell>
          <cell r="J1997" t="str">
            <v>コート・ド・ボーヌ 1級</v>
          </cell>
          <cell r="K1997">
            <v>750</v>
          </cell>
          <cell r="L1997"/>
          <cell r="M1997">
            <v>31.18</v>
          </cell>
          <cell r="N1997">
            <v>132</v>
          </cell>
          <cell r="O1997">
            <v>350</v>
          </cell>
          <cell r="P1997">
            <v>4483.6230400000004</v>
          </cell>
          <cell r="Q1997">
            <v>93.75</v>
          </cell>
          <cell r="R1997">
            <v>4727.3730400000004</v>
          </cell>
          <cell r="S1997">
            <v>5801.6153411764708</v>
          </cell>
          <cell r="T1997">
            <v>11600</v>
          </cell>
          <cell r="U1997">
            <v>4737.5600000000004</v>
          </cell>
          <cell r="V1997">
            <v>5773.6</v>
          </cell>
          <cell r="W1997">
            <v>11500</v>
          </cell>
          <cell r="X1997">
            <v>11000</v>
          </cell>
        </row>
        <row r="1998">
          <cell r="B1998" t="str">
            <v>9S410115</v>
          </cell>
          <cell r="C1998" t="str">
            <v>完売</v>
          </cell>
          <cell r="D1998"/>
          <cell r="E1998">
            <v>0</v>
          </cell>
          <cell r="F1998" t="str">
            <v>シャサーニュ・モンラッシェ･モルジョ</v>
          </cell>
          <cell r="G1998">
            <v>2016</v>
          </cell>
          <cell r="H1998" t="str">
            <v>白</v>
          </cell>
          <cell r="I1998" t="str">
            <v>バシュレ・ラモネ</v>
          </cell>
          <cell r="J1998" t="str">
            <v>コート・ド・ボーヌ 1級</v>
          </cell>
          <cell r="K1998">
            <v>750</v>
          </cell>
          <cell r="L1998"/>
          <cell r="M1998">
            <v>25.7</v>
          </cell>
          <cell r="N1998">
            <v>132</v>
          </cell>
          <cell r="O1998">
            <v>350</v>
          </cell>
          <cell r="P1998">
            <v>3757.3696</v>
          </cell>
          <cell r="Q1998">
            <v>93.75</v>
          </cell>
          <cell r="R1998">
            <v>4001.1196</v>
          </cell>
          <cell r="S1998">
            <v>4947.1995294117651</v>
          </cell>
          <cell r="T1998">
            <v>9900</v>
          </cell>
          <cell r="U1998">
            <v>3543.4</v>
          </cell>
          <cell r="V1998">
            <v>4368.7058823529414</v>
          </cell>
          <cell r="W1998">
            <v>8700</v>
          </cell>
          <cell r="X1998">
            <v>9200</v>
          </cell>
        </row>
        <row r="1999">
          <cell r="B1999" t="str">
            <v>9S410116</v>
          </cell>
          <cell r="C1999" t="str">
            <v>完売</v>
          </cell>
          <cell r="D1999"/>
          <cell r="E1999">
            <v>0</v>
          </cell>
          <cell r="F1999" t="str">
            <v>シャサーニュ・モンラッシェ･モルジョ</v>
          </cell>
          <cell r="G1999">
            <v>2016</v>
          </cell>
          <cell r="H1999" t="str">
            <v>白</v>
          </cell>
          <cell r="I1999" t="str">
            <v>バシュレ・ラモネ</v>
          </cell>
          <cell r="J1999" t="str">
            <v>コート・ド・ボーヌ 1級</v>
          </cell>
          <cell r="K1999">
            <v>750</v>
          </cell>
          <cell r="L1999"/>
          <cell r="M1999">
            <v>28.3</v>
          </cell>
          <cell r="N1999">
            <v>132</v>
          </cell>
          <cell r="O1999">
            <v>350</v>
          </cell>
          <cell r="P1999">
            <v>4101.9423999999999</v>
          </cell>
          <cell r="Q1999">
            <v>93.75</v>
          </cell>
          <cell r="R1999">
            <v>4345.6923999999999</v>
          </cell>
          <cell r="S1999">
            <v>5352.5792941176469</v>
          </cell>
          <cell r="T1999">
            <v>10700</v>
          </cell>
          <cell r="U1999">
            <v>3976.03</v>
          </cell>
          <cell r="V1999">
            <v>4877.6823529411768</v>
          </cell>
          <cell r="W1999">
            <v>9800</v>
          </cell>
          <cell r="X1999">
            <v>10000</v>
          </cell>
        </row>
        <row r="2000">
          <cell r="B2000" t="str">
            <v>9S410117</v>
          </cell>
          <cell r="C2000" t="str">
            <v>完売</v>
          </cell>
          <cell r="D2000"/>
          <cell r="E2000">
            <v>0</v>
          </cell>
          <cell r="F2000" t="str">
            <v>シャサーニュ・モンラッシェ･モルジョ</v>
          </cell>
          <cell r="G2000">
            <v>2017</v>
          </cell>
          <cell r="H2000" t="str">
            <v>白</v>
          </cell>
          <cell r="I2000" t="str">
            <v>バシュレ・ラモネ</v>
          </cell>
          <cell r="J2000" t="str">
            <v>コート・ド・ボーヌ 1級</v>
          </cell>
          <cell r="K2000">
            <v>750</v>
          </cell>
          <cell r="L2000"/>
          <cell r="M2000">
            <v>29.7</v>
          </cell>
          <cell r="N2000">
            <v>132</v>
          </cell>
          <cell r="O2000">
            <v>350</v>
          </cell>
          <cell r="P2000">
            <v>4287.4816000000001</v>
          </cell>
          <cell r="Q2000">
            <v>93.75</v>
          </cell>
          <cell r="R2000">
            <v>4531.2316000000001</v>
          </cell>
          <cell r="S2000">
            <v>5570.8607058823536</v>
          </cell>
          <cell r="T2000">
            <v>11100</v>
          </cell>
          <cell r="U2000">
            <v>4014.69</v>
          </cell>
          <cell r="V2000">
            <v>4923.1647058823528</v>
          </cell>
          <cell r="W2000">
            <v>9800</v>
          </cell>
          <cell r="X2000">
            <v>10000</v>
          </cell>
        </row>
        <row r="2001">
          <cell r="B2001" t="str">
            <v>9S410315</v>
          </cell>
          <cell r="C2001" t="str">
            <v>完売</v>
          </cell>
          <cell r="D2001"/>
          <cell r="E2001">
            <v>0</v>
          </cell>
          <cell r="F2001" t="str">
            <v>ｼｬｻｰﾆｭ・ﾓﾝﾗｯｼｪ･ﾗ･ｸﾞﾗﾝﾄﾞ･ﾓﾝﾀｰﾆｭ･V.V.</v>
          </cell>
          <cell r="G2001">
            <v>2015</v>
          </cell>
          <cell r="H2001" t="str">
            <v>白</v>
          </cell>
          <cell r="I2001" t="str">
            <v>バシュレ・ラモネ</v>
          </cell>
          <cell r="J2001" t="str">
            <v>コート・ド・ボーヌ 1級</v>
          </cell>
          <cell r="K2001">
            <v>750</v>
          </cell>
          <cell r="L2001" t="str">
            <v>平均樹齢８０年</v>
          </cell>
          <cell r="M2001">
            <v>25.7</v>
          </cell>
          <cell r="N2001">
            <v>132</v>
          </cell>
          <cell r="O2001">
            <v>350</v>
          </cell>
          <cell r="P2001">
            <v>3757.3696</v>
          </cell>
          <cell r="Q2001">
            <v>93.75</v>
          </cell>
          <cell r="R2001">
            <v>4001.1196</v>
          </cell>
          <cell r="S2001">
            <v>4947.1995294117651</v>
          </cell>
          <cell r="T2001">
            <v>9900</v>
          </cell>
          <cell r="U2001">
            <v>3543</v>
          </cell>
          <cell r="V2001">
            <v>4368.2352941176468</v>
          </cell>
          <cell r="W2001">
            <v>8700</v>
          </cell>
          <cell r="X2001">
            <v>9200</v>
          </cell>
        </row>
        <row r="2002">
          <cell r="B2002" t="str">
            <v>9S410316</v>
          </cell>
          <cell r="C2002" t="str">
            <v>完売</v>
          </cell>
          <cell r="D2002"/>
          <cell r="E2002">
            <v>0</v>
          </cell>
          <cell r="F2002" t="str">
            <v>ｼｬｻｰﾆｭ・ﾓﾝﾗｯｼｪ･ﾗ･ｸﾞﾗﾝﾄﾞ･ﾓﾝﾀｰﾆｭ･V.V.</v>
          </cell>
          <cell r="G2002">
            <v>2016</v>
          </cell>
          <cell r="H2002" t="str">
            <v>白</v>
          </cell>
          <cell r="I2002" t="str">
            <v>バシュレ・ラモネ</v>
          </cell>
          <cell r="J2002" t="str">
            <v>コート・ド・ボーヌ 1級</v>
          </cell>
          <cell r="K2002">
            <v>750</v>
          </cell>
          <cell r="L2002" t="str">
            <v>平均樹齢８０年</v>
          </cell>
          <cell r="M2002">
            <v>28.3</v>
          </cell>
          <cell r="N2002">
            <v>132</v>
          </cell>
          <cell r="O2002">
            <v>350</v>
          </cell>
          <cell r="P2002">
            <v>4101.9423999999999</v>
          </cell>
          <cell r="Q2002">
            <v>93.75</v>
          </cell>
          <cell r="R2002">
            <v>4345.6923999999999</v>
          </cell>
          <cell r="S2002">
            <v>5352.5792941176469</v>
          </cell>
          <cell r="T2002">
            <v>10700</v>
          </cell>
          <cell r="U2002">
            <v>3976.33</v>
          </cell>
          <cell r="V2002">
            <v>4878.035294117647</v>
          </cell>
          <cell r="W2002">
            <v>9800</v>
          </cell>
          <cell r="X2002">
            <v>10000</v>
          </cell>
        </row>
        <row r="2003">
          <cell r="B2003" t="str">
            <v>9S410317</v>
          </cell>
          <cell r="C2003" t="str">
            <v>完売</v>
          </cell>
          <cell r="D2003"/>
          <cell r="E2003">
            <v>0</v>
          </cell>
          <cell r="F2003" t="str">
            <v>ｼｬｻｰﾆｭ・ﾓﾝﾗｯｼｪ･ﾗ･ｸﾞﾗﾝﾄﾞ･ﾓﾝﾀｰﾆｭ･V.V.</v>
          </cell>
          <cell r="G2003">
            <v>2017</v>
          </cell>
          <cell r="H2003" t="str">
            <v>白</v>
          </cell>
          <cell r="I2003" t="str">
            <v>バシュレ・ラモネ</v>
          </cell>
          <cell r="J2003" t="str">
            <v>コート・ド・ボーヌ 1級</v>
          </cell>
          <cell r="K2003">
            <v>750</v>
          </cell>
          <cell r="L2003" t="str">
            <v>平均樹齢８０年</v>
          </cell>
          <cell r="M2003">
            <v>29.7</v>
          </cell>
          <cell r="N2003">
            <v>132</v>
          </cell>
          <cell r="O2003">
            <v>350</v>
          </cell>
          <cell r="P2003">
            <v>4287.4816000000001</v>
          </cell>
          <cell r="Q2003">
            <v>93.75</v>
          </cell>
          <cell r="R2003">
            <v>4531.2316000000001</v>
          </cell>
          <cell r="S2003">
            <v>5570.8607058823536</v>
          </cell>
          <cell r="T2003">
            <v>11100</v>
          </cell>
          <cell r="U2003">
            <v>4014.5</v>
          </cell>
          <cell r="V2003">
            <v>4922.9411764705883</v>
          </cell>
          <cell r="W2003">
            <v>9800</v>
          </cell>
          <cell r="X2003">
            <v>10000</v>
          </cell>
        </row>
        <row r="2004">
          <cell r="B2004" t="str">
            <v>9S410318</v>
          </cell>
          <cell r="C2004">
            <v>52</v>
          </cell>
          <cell r="D2004"/>
          <cell r="E2004">
            <v>52</v>
          </cell>
          <cell r="F2004" t="str">
            <v>ｼｬｻｰﾆｭ・ﾓﾝﾗｯｼｪ･ﾗ･ｸﾞﾗﾝﾄﾞ･ﾓﾝﾀｰﾆｭ･V.V.</v>
          </cell>
          <cell r="G2004" t="str">
            <v>2018</v>
          </cell>
          <cell r="H2004" t="str">
            <v>白</v>
          </cell>
          <cell r="I2004" t="str">
            <v>バシュレ・ラモネ</v>
          </cell>
          <cell r="J2004" t="str">
            <v>コート・ド・ボーヌ 1級</v>
          </cell>
          <cell r="K2004">
            <v>750</v>
          </cell>
          <cell r="L2004"/>
          <cell r="M2004">
            <v>31.18</v>
          </cell>
          <cell r="N2004">
            <v>132</v>
          </cell>
          <cell r="O2004">
            <v>350</v>
          </cell>
          <cell r="P2004">
            <v>4483.6230400000004</v>
          </cell>
          <cell r="Q2004">
            <v>93.75</v>
          </cell>
          <cell r="R2004">
            <v>4727.3730400000004</v>
          </cell>
          <cell r="S2004">
            <v>5801.6153411764708</v>
          </cell>
          <cell r="T2004">
            <v>11600</v>
          </cell>
          <cell r="U2004">
            <v>4737.62</v>
          </cell>
          <cell r="V2004">
            <v>5773.6705882352944</v>
          </cell>
          <cell r="W2004">
            <v>11500</v>
          </cell>
          <cell r="X2004">
            <v>11000</v>
          </cell>
        </row>
        <row r="2005">
          <cell r="B2005" t="str">
            <v>9S410415</v>
          </cell>
          <cell r="C2005" t="str">
            <v>完売</v>
          </cell>
          <cell r="D2005"/>
          <cell r="E2005">
            <v>0</v>
          </cell>
          <cell r="F2005" t="str">
            <v>シャサーニュ・モンラッシェ･ラ・ロマネ</v>
          </cell>
          <cell r="G2005">
            <v>2015</v>
          </cell>
          <cell r="H2005" t="str">
            <v>白</v>
          </cell>
          <cell r="I2005" t="str">
            <v>バシュレ・ラモネ</v>
          </cell>
          <cell r="J2005" t="str">
            <v>コート・ド・ボーヌ 1級</v>
          </cell>
          <cell r="K2005">
            <v>750</v>
          </cell>
          <cell r="L2005"/>
          <cell r="M2005">
            <v>37</v>
          </cell>
          <cell r="N2005">
            <v>132</v>
          </cell>
          <cell r="O2005">
            <v>350</v>
          </cell>
          <cell r="P2005">
            <v>5254.9359999999997</v>
          </cell>
          <cell r="Q2005">
            <v>93.75</v>
          </cell>
          <cell r="R2005">
            <v>5498.6859999999997</v>
          </cell>
          <cell r="S2005">
            <v>6709.0423529411764</v>
          </cell>
          <cell r="T2005">
            <v>13400</v>
          </cell>
          <cell r="U2005">
            <v>4960.41</v>
          </cell>
          <cell r="V2005">
            <v>6035.7764705882355</v>
          </cell>
          <cell r="W2005">
            <v>12100</v>
          </cell>
          <cell r="X2005">
            <v>13000</v>
          </cell>
        </row>
        <row r="2006">
          <cell r="B2006" t="str">
            <v>9S410416</v>
          </cell>
          <cell r="C2006" t="str">
            <v>完売</v>
          </cell>
          <cell r="D2006"/>
          <cell r="E2006">
            <v>0</v>
          </cell>
          <cell r="F2006" t="str">
            <v>シャサーニュ・モンラッシェ･ラ・ロマネ</v>
          </cell>
          <cell r="G2006">
            <v>2016</v>
          </cell>
          <cell r="H2006" t="str">
            <v>白</v>
          </cell>
          <cell r="I2006" t="str">
            <v>バシュレ・ラモネ</v>
          </cell>
          <cell r="J2006" t="str">
            <v>コート・ド・ボーヌ 1級</v>
          </cell>
          <cell r="K2006">
            <v>750</v>
          </cell>
          <cell r="L2006"/>
          <cell r="M2006">
            <v>40.700000000000003</v>
          </cell>
          <cell r="N2006">
            <v>132</v>
          </cell>
          <cell r="O2006">
            <v>350</v>
          </cell>
          <cell r="P2006">
            <v>5745.289600000001</v>
          </cell>
          <cell r="Q2006">
            <v>93.75</v>
          </cell>
          <cell r="R2006">
            <v>5989.039600000001</v>
          </cell>
          <cell r="S2006">
            <v>7285.9289411764721</v>
          </cell>
          <cell r="T2006">
            <v>14600</v>
          </cell>
          <cell r="U2006">
            <v>5600</v>
          </cell>
          <cell r="V2006">
            <v>6788.2352941176468</v>
          </cell>
          <cell r="W2006">
            <v>13600</v>
          </cell>
          <cell r="X2006">
            <v>14000</v>
          </cell>
        </row>
        <row r="2007">
          <cell r="B2007" t="str">
            <v>9S410417</v>
          </cell>
          <cell r="C2007" t="str">
            <v>完売</v>
          </cell>
          <cell r="D2007"/>
          <cell r="E2007">
            <v>0</v>
          </cell>
          <cell r="F2007" t="str">
            <v>シャサーニュ・モンラッシェ･ラ・ロマネ</v>
          </cell>
          <cell r="G2007">
            <v>2017</v>
          </cell>
          <cell r="H2007" t="str">
            <v>白</v>
          </cell>
          <cell r="I2007" t="str">
            <v>バシュレ・ラモネ</v>
          </cell>
          <cell r="J2007" t="str">
            <v>コート・ド・ボーヌ 1級</v>
          </cell>
          <cell r="K2007">
            <v>750</v>
          </cell>
          <cell r="L2007"/>
          <cell r="M2007">
            <v>42.7</v>
          </cell>
          <cell r="N2007">
            <v>132</v>
          </cell>
          <cell r="O2007">
            <v>350</v>
          </cell>
          <cell r="P2007">
            <v>6010.3456000000006</v>
          </cell>
          <cell r="Q2007">
            <v>93.75</v>
          </cell>
          <cell r="R2007">
            <v>6254.0956000000006</v>
          </cell>
          <cell r="S2007">
            <v>7597.7595294117655</v>
          </cell>
          <cell r="T2007">
            <v>15200</v>
          </cell>
          <cell r="U2007">
            <v>5607.55</v>
          </cell>
          <cell r="V2007">
            <v>6797.1176470588243</v>
          </cell>
          <cell r="W2007">
            <v>13600</v>
          </cell>
          <cell r="X2007">
            <v>14000</v>
          </cell>
        </row>
        <row r="2008">
          <cell r="B2008" t="str">
            <v>9S410418</v>
          </cell>
          <cell r="C2008" t="str">
            <v>完売</v>
          </cell>
          <cell r="D2008"/>
          <cell r="E2008">
            <v>0</v>
          </cell>
          <cell r="F2008" t="str">
            <v>シャサーニュ・モンラッシェ･ラ・ロマネ</v>
          </cell>
          <cell r="G2008" t="str">
            <v>2018</v>
          </cell>
          <cell r="H2008" t="str">
            <v>白</v>
          </cell>
          <cell r="I2008" t="str">
            <v>バシュレ・ラモネ</v>
          </cell>
          <cell r="J2008" t="str">
            <v>コート・ド・ボーヌ 1級</v>
          </cell>
          <cell r="K2008">
            <v>750</v>
          </cell>
          <cell r="L2008"/>
          <cell r="M2008">
            <v>44.83</v>
          </cell>
          <cell r="N2008">
            <v>132</v>
          </cell>
          <cell r="O2008">
            <v>350</v>
          </cell>
          <cell r="P2008">
            <v>6292.6302399999995</v>
          </cell>
          <cell r="Q2008">
            <v>93.75</v>
          </cell>
          <cell r="R2008">
            <v>6536.3802399999995</v>
          </cell>
          <cell r="S2008">
            <v>7929.8591058823522</v>
          </cell>
          <cell r="T2008">
            <v>15900</v>
          </cell>
          <cell r="U2008">
            <v>6445.37</v>
          </cell>
          <cell r="V2008">
            <v>7782.7882352941178</v>
          </cell>
          <cell r="W2008">
            <v>15600</v>
          </cell>
          <cell r="X2008">
            <v>14800</v>
          </cell>
        </row>
        <row r="2009">
          <cell r="B2009" t="str">
            <v>9S410299</v>
          </cell>
          <cell r="C2009" t="str">
            <v>完売</v>
          </cell>
          <cell r="D2009"/>
          <cell r="E2009">
            <v>0</v>
          </cell>
          <cell r="F2009" t="str">
            <v>シャサーニュ・モンラッシェ･レ・カイユレ</v>
          </cell>
          <cell r="G2009">
            <v>1999</v>
          </cell>
          <cell r="H2009" t="str">
            <v>白</v>
          </cell>
          <cell r="I2009" t="str">
            <v>バシュレ・ラモネ</v>
          </cell>
          <cell r="J2009" t="str">
            <v>コート・ド・ボーヌ 1級</v>
          </cell>
          <cell r="K2009">
            <v>750</v>
          </cell>
          <cell r="L2009"/>
          <cell r="M2009">
            <v>19.579999999999998</v>
          </cell>
          <cell r="N2009">
            <v>132</v>
          </cell>
          <cell r="O2009">
            <v>350</v>
          </cell>
          <cell r="P2009">
            <v>2946.2982400000001</v>
          </cell>
          <cell r="Q2009">
            <v>93.75</v>
          </cell>
          <cell r="R2009">
            <v>3190.0482400000001</v>
          </cell>
          <cell r="S2009">
            <v>3992.9979294117647</v>
          </cell>
          <cell r="T2009">
            <v>8000</v>
          </cell>
          <cell r="U2009">
            <v>0</v>
          </cell>
          <cell r="V2009">
            <v>200</v>
          </cell>
          <cell r="W2009">
            <v>400</v>
          </cell>
          <cell r="X2009">
            <v>7200</v>
          </cell>
        </row>
        <row r="2010">
          <cell r="B2010" t="str">
            <v>9S410200</v>
          </cell>
          <cell r="C2010" t="e">
            <v>#N/A</v>
          </cell>
          <cell r="D2010"/>
          <cell r="E2010" t="e">
            <v>#N/A</v>
          </cell>
          <cell r="F2010" t="str">
            <v>シャサーニュ・モンラッシェ･レ・カイユレ</v>
          </cell>
          <cell r="G2010">
            <v>2000</v>
          </cell>
          <cell r="H2010" t="str">
            <v>白</v>
          </cell>
          <cell r="I2010" t="str">
            <v>バシュレ・ラモネ</v>
          </cell>
          <cell r="J2010" t="str">
            <v>コート・ド・ボーヌ 1級</v>
          </cell>
          <cell r="K2010">
            <v>750</v>
          </cell>
          <cell r="L2010"/>
          <cell r="M2010">
            <v>17.920000000000002</v>
          </cell>
          <cell r="N2010">
            <v>132</v>
          </cell>
          <cell r="O2010">
            <v>350</v>
          </cell>
          <cell r="P2010">
            <v>2726.3017600000003</v>
          </cell>
          <cell r="Q2010">
            <v>93.75</v>
          </cell>
          <cell r="R2010">
            <v>2970.0517600000003</v>
          </cell>
          <cell r="S2010">
            <v>3734.1785411764708</v>
          </cell>
          <cell r="T2010">
            <v>7500</v>
          </cell>
          <cell r="U2010" t="e">
            <v>#N/A</v>
          </cell>
          <cell r="V2010" t="e">
            <v>#N/A</v>
          </cell>
          <cell r="W2010" t="e">
            <v>#N/A</v>
          </cell>
          <cell r="X2010">
            <v>7300</v>
          </cell>
        </row>
        <row r="2011">
          <cell r="B2011" t="str">
            <v>9S410209</v>
          </cell>
          <cell r="C2011" t="str">
            <v>完売</v>
          </cell>
          <cell r="D2011"/>
          <cell r="E2011">
            <v>0</v>
          </cell>
          <cell r="F2011" t="str">
            <v>シャサーニュ・モンラッシェ･レ・カイユレ</v>
          </cell>
          <cell r="G2011">
            <v>2009</v>
          </cell>
          <cell r="H2011" t="str">
            <v>白</v>
          </cell>
          <cell r="I2011" t="str">
            <v>バシュレ・ラモネ</v>
          </cell>
          <cell r="J2011" t="str">
            <v>コート・ド・ボーヌ 1級</v>
          </cell>
          <cell r="K2011">
            <v>750</v>
          </cell>
          <cell r="L2011"/>
          <cell r="M2011">
            <v>20.16</v>
          </cell>
          <cell r="N2011">
            <v>132</v>
          </cell>
          <cell r="O2011">
            <v>350</v>
          </cell>
          <cell r="P2011">
            <v>3023.1644799999999</v>
          </cell>
          <cell r="Q2011">
            <v>93.75</v>
          </cell>
          <cell r="R2011">
            <v>3266.9144799999999</v>
          </cell>
          <cell r="S2011">
            <v>4083.4288000000001</v>
          </cell>
          <cell r="T2011">
            <v>8200</v>
          </cell>
          <cell r="U2011">
            <v>2607.34</v>
          </cell>
          <cell r="V2011">
            <v>3267.4588235294118</v>
          </cell>
          <cell r="W2011">
            <v>6500</v>
          </cell>
          <cell r="X2011">
            <v>7000</v>
          </cell>
        </row>
        <row r="2012">
          <cell r="B2012" t="str">
            <v>9S410219</v>
          </cell>
          <cell r="C2012">
            <v>4</v>
          </cell>
          <cell r="D2012"/>
          <cell r="E2012">
            <v>4</v>
          </cell>
          <cell r="F2012" t="str">
            <v>シャサーニュ・モンラッシェ･レ・カイユレ</v>
          </cell>
          <cell r="G2012">
            <v>2019</v>
          </cell>
          <cell r="H2012" t="str">
            <v>白</v>
          </cell>
          <cell r="I2012" t="str">
            <v>バシュレ・ラモネ</v>
          </cell>
          <cell r="J2012" t="str">
            <v>コート・ド・ボーヌ 1級</v>
          </cell>
          <cell r="K2012">
            <v>750</v>
          </cell>
          <cell r="L2012"/>
          <cell r="M2012">
            <v>32.74</v>
          </cell>
          <cell r="N2012">
            <v>132</v>
          </cell>
          <cell r="O2012">
            <v>350</v>
          </cell>
          <cell r="P2012">
            <v>4690.36672</v>
          </cell>
          <cell r="Q2012">
            <v>93.75</v>
          </cell>
          <cell r="R2012">
            <v>4934.11672</v>
          </cell>
          <cell r="S2012">
            <v>6044.8432000000003</v>
          </cell>
          <cell r="T2012">
            <v>12100</v>
          </cell>
          <cell r="U2012">
            <v>5014</v>
          </cell>
          <cell r="V2012">
            <v>6098.8235294117649</v>
          </cell>
          <cell r="W2012">
            <v>12200</v>
          </cell>
          <cell r="X2012">
            <v>12000</v>
          </cell>
        </row>
        <row r="2013">
          <cell r="B2013" t="str">
            <v>9S411119</v>
          </cell>
          <cell r="C2013">
            <v>12</v>
          </cell>
          <cell r="D2013"/>
          <cell r="E2013">
            <v>12</v>
          </cell>
          <cell r="F2013" t="str">
            <v>シャサーニュ・モンラッシェ･クロ・サン・ジャン・ブラン</v>
          </cell>
          <cell r="G2013">
            <v>2019</v>
          </cell>
          <cell r="H2013" t="str">
            <v>白</v>
          </cell>
          <cell r="I2013" t="str">
            <v>バシュレ・ラモネ</v>
          </cell>
          <cell r="J2013" t="str">
            <v>コート・ド・ボーヌ 1級</v>
          </cell>
          <cell r="K2013">
            <v>750</v>
          </cell>
          <cell r="L2013"/>
          <cell r="M2013">
            <v>32.74</v>
          </cell>
          <cell r="N2013">
            <v>132</v>
          </cell>
          <cell r="O2013">
            <v>350</v>
          </cell>
          <cell r="P2013">
            <v>4690.36672</v>
          </cell>
          <cell r="Q2013">
            <v>93.75</v>
          </cell>
          <cell r="R2013">
            <v>4934.11672</v>
          </cell>
          <cell r="S2013">
            <v>6044.8432000000003</v>
          </cell>
          <cell r="T2013">
            <v>12100</v>
          </cell>
          <cell r="U2013">
            <v>5014</v>
          </cell>
          <cell r="V2013">
            <v>6098.8235294117649</v>
          </cell>
          <cell r="W2013">
            <v>12200</v>
          </cell>
          <cell r="X2013">
            <v>12000</v>
          </cell>
        </row>
        <row r="2014">
          <cell r="B2014" t="str">
            <v>9S410515</v>
          </cell>
          <cell r="C2014" t="str">
            <v>完売</v>
          </cell>
          <cell r="D2014"/>
          <cell r="E2014">
            <v>0</v>
          </cell>
          <cell r="F2014" t="str">
            <v>バタール・モンラッシェ</v>
          </cell>
          <cell r="G2014">
            <v>2015</v>
          </cell>
          <cell r="H2014" t="str">
            <v>白</v>
          </cell>
          <cell r="I2014" t="str">
            <v>バシュレ・ラモネ</v>
          </cell>
          <cell r="J2014" t="str">
            <v>コート・ド・ボーヌ 特級</v>
          </cell>
          <cell r="K2014">
            <v>750</v>
          </cell>
          <cell r="L2014"/>
          <cell r="M2014">
            <v>90</v>
          </cell>
          <cell r="N2014">
            <v>132</v>
          </cell>
          <cell r="O2014">
            <v>350</v>
          </cell>
          <cell r="P2014">
            <v>12278.92</v>
          </cell>
          <cell r="Q2014">
            <v>93.75</v>
          </cell>
          <cell r="R2014">
            <v>12522.67</v>
          </cell>
          <cell r="S2014">
            <v>14972.552941176471</v>
          </cell>
          <cell r="T2014">
            <v>29900</v>
          </cell>
          <cell r="U2014">
            <v>11606.5</v>
          </cell>
          <cell r="V2014">
            <v>13854.705882352942</v>
          </cell>
          <cell r="W2014">
            <v>27700</v>
          </cell>
          <cell r="X2014">
            <v>30000</v>
          </cell>
        </row>
        <row r="2015">
          <cell r="B2015" t="str">
            <v>9S410516</v>
          </cell>
          <cell r="C2015" t="str">
            <v>完売</v>
          </cell>
          <cell r="D2015"/>
          <cell r="E2015">
            <v>0</v>
          </cell>
          <cell r="F2015" t="str">
            <v>バタール・モンラッシェ</v>
          </cell>
          <cell r="G2015">
            <v>2016</v>
          </cell>
          <cell r="H2015" t="str">
            <v>白</v>
          </cell>
          <cell r="I2015" t="str">
            <v>バシュレ・ラモネ</v>
          </cell>
          <cell r="J2015" t="str">
            <v>コート・ド・ボーヌ 特級</v>
          </cell>
          <cell r="K2015">
            <v>750</v>
          </cell>
          <cell r="L2015"/>
          <cell r="M2015">
            <v>99</v>
          </cell>
          <cell r="N2015">
            <v>132</v>
          </cell>
          <cell r="O2015">
            <v>350</v>
          </cell>
          <cell r="P2015">
            <v>13471.672</v>
          </cell>
          <cell r="Q2015">
            <v>93.75</v>
          </cell>
          <cell r="R2015">
            <v>13715.422</v>
          </cell>
          <cell r="S2015">
            <v>16375.790588235295</v>
          </cell>
          <cell r="T2015">
            <v>32800</v>
          </cell>
          <cell r="U2015">
            <v>13230.66</v>
          </cell>
          <cell r="V2015">
            <v>15765.482352941177</v>
          </cell>
          <cell r="W2015">
            <v>31500</v>
          </cell>
          <cell r="X2015">
            <v>32000</v>
          </cell>
        </row>
        <row r="2016">
          <cell r="B2016" t="str">
            <v>9S410517</v>
          </cell>
          <cell r="C2016" t="str">
            <v>完売</v>
          </cell>
          <cell r="D2016"/>
          <cell r="E2016">
            <v>0</v>
          </cell>
          <cell r="F2016" t="str">
            <v>バタール・モンラッシェ</v>
          </cell>
          <cell r="G2016">
            <v>2017</v>
          </cell>
          <cell r="H2016" t="str">
            <v>白</v>
          </cell>
          <cell r="I2016" t="str">
            <v>バシュレ・ラモネ</v>
          </cell>
          <cell r="J2016" t="str">
            <v>コート・ド・ボーヌ 特級</v>
          </cell>
          <cell r="K2016">
            <v>750</v>
          </cell>
          <cell r="L2016"/>
          <cell r="M2016">
            <v>104</v>
          </cell>
          <cell r="N2016">
            <v>132</v>
          </cell>
          <cell r="O2016">
            <v>350</v>
          </cell>
          <cell r="P2016">
            <v>14134.312</v>
          </cell>
          <cell r="Q2016">
            <v>93.75</v>
          </cell>
          <cell r="R2016">
            <v>14378.062</v>
          </cell>
          <cell r="S2016">
            <v>17155.367058823529</v>
          </cell>
          <cell r="T2016">
            <v>34300</v>
          </cell>
          <cell r="U2016">
            <v>13118.66</v>
          </cell>
          <cell r="V2016">
            <v>15633.717647058824</v>
          </cell>
          <cell r="W2016">
            <v>31300</v>
          </cell>
          <cell r="X2016">
            <v>33000</v>
          </cell>
        </row>
        <row r="2017">
          <cell r="B2017" t="str">
            <v>9S410518</v>
          </cell>
          <cell r="C2017" t="str">
            <v>完売</v>
          </cell>
          <cell r="D2017"/>
          <cell r="E2017">
            <v>0</v>
          </cell>
          <cell r="F2017" t="str">
            <v>バタール・モンラッシェ</v>
          </cell>
          <cell r="G2017" t="str">
            <v>2018</v>
          </cell>
          <cell r="H2017" t="str">
            <v>白</v>
          </cell>
          <cell r="I2017" t="str">
            <v>バシュレ・ラモネ</v>
          </cell>
          <cell r="J2017" t="str">
            <v>コート・ド・ボーヌ 特級</v>
          </cell>
          <cell r="K2017">
            <v>750</v>
          </cell>
          <cell r="L2017"/>
          <cell r="M2017">
            <v>109.2</v>
          </cell>
          <cell r="N2017">
            <v>132</v>
          </cell>
          <cell r="O2017">
            <v>350</v>
          </cell>
          <cell r="P2017">
            <v>14823.4576</v>
          </cell>
          <cell r="Q2017">
            <v>93.75</v>
          </cell>
          <cell r="R2017">
            <v>15067.2076</v>
          </cell>
          <cell r="S2017">
            <v>17966.126588235293</v>
          </cell>
          <cell r="T2017">
            <v>35900</v>
          </cell>
          <cell r="U2017">
            <v>14504.5</v>
          </cell>
          <cell r="V2017">
            <v>17264.117647058825</v>
          </cell>
          <cell r="W2017">
            <v>34500</v>
          </cell>
          <cell r="X2017">
            <v>34500</v>
          </cell>
        </row>
        <row r="2018">
          <cell r="B2018" t="str">
            <v>9S410519</v>
          </cell>
          <cell r="C2018" t="str">
            <v>完売</v>
          </cell>
          <cell r="D2018"/>
          <cell r="E2018">
            <v>1</v>
          </cell>
          <cell r="F2018" t="str">
            <v>バタール・モンラッシェ</v>
          </cell>
          <cell r="G2018">
            <v>2019</v>
          </cell>
          <cell r="H2018" t="str">
            <v>白</v>
          </cell>
          <cell r="I2018" t="str">
            <v>バシュレ・ラモネ</v>
          </cell>
          <cell r="J2018" t="str">
            <v>コート・ド・ボーヌ 特級</v>
          </cell>
          <cell r="K2018">
            <v>750</v>
          </cell>
          <cell r="L2018"/>
          <cell r="M2018">
            <v>114.66</v>
          </cell>
          <cell r="N2018">
            <v>132</v>
          </cell>
          <cell r="O2018">
            <v>350</v>
          </cell>
          <cell r="P2018">
            <v>15547.060479999998</v>
          </cell>
          <cell r="Q2018">
            <v>93.75</v>
          </cell>
          <cell r="R2018">
            <v>15790.810479999998</v>
          </cell>
          <cell r="S2018">
            <v>18817.424094117647</v>
          </cell>
          <cell r="T2018">
            <v>37600</v>
          </cell>
          <cell r="U2018">
            <v>15728.33</v>
          </cell>
          <cell r="V2018">
            <v>18703.917647058825</v>
          </cell>
          <cell r="W2018">
            <v>37400</v>
          </cell>
          <cell r="X2018">
            <v>38000</v>
          </cell>
        </row>
        <row r="2019">
          <cell r="B2019" t="str">
            <v>9S410814</v>
          </cell>
          <cell r="C2019" t="str">
            <v>完売</v>
          </cell>
          <cell r="D2019"/>
          <cell r="E2019">
            <v>0</v>
          </cell>
          <cell r="F2019" t="str">
            <v>ビアンヴィーニュ・バタール・モンラッシェ</v>
          </cell>
          <cell r="G2019">
            <v>2014</v>
          </cell>
          <cell r="H2019" t="str">
            <v>白</v>
          </cell>
          <cell r="I2019" t="str">
            <v>バシュレ・ラモネ</v>
          </cell>
          <cell r="J2019" t="str">
            <v>コート・ド・ボーヌ 特級</v>
          </cell>
          <cell r="K2019">
            <v>750</v>
          </cell>
          <cell r="L2019"/>
          <cell r="M2019">
            <v>88.7</v>
          </cell>
          <cell r="N2019">
            <v>132</v>
          </cell>
          <cell r="O2019">
            <v>350</v>
          </cell>
          <cell r="P2019">
            <v>12106.633599999999</v>
          </cell>
          <cell r="Q2019">
            <v>93.75</v>
          </cell>
          <cell r="R2019">
            <v>12350.383599999999</v>
          </cell>
          <cell r="S2019">
            <v>14769.863058823528</v>
          </cell>
          <cell r="T2019">
            <v>29500</v>
          </cell>
          <cell r="U2019">
            <v>11188</v>
          </cell>
          <cell r="V2019">
            <v>13362.35294117647</v>
          </cell>
          <cell r="W2019">
            <v>26700</v>
          </cell>
          <cell r="X2019">
            <v>30000</v>
          </cell>
        </row>
        <row r="2020">
          <cell r="B2020" t="str">
            <v>9S410816</v>
          </cell>
          <cell r="C2020" t="str">
            <v>完売</v>
          </cell>
          <cell r="D2020"/>
          <cell r="E2020">
            <v>0</v>
          </cell>
          <cell r="F2020" t="str">
            <v>ビアンヴィーニュ・バタール・モンラッシェ</v>
          </cell>
          <cell r="G2020">
            <v>2016</v>
          </cell>
          <cell r="H2020" t="str">
            <v>白</v>
          </cell>
          <cell r="I2020" t="str">
            <v>バシュレ・ラモネ</v>
          </cell>
          <cell r="J2020" t="str">
            <v>コート・ド・ボーヌ 特級</v>
          </cell>
          <cell r="K2020">
            <v>750</v>
          </cell>
          <cell r="L2020"/>
          <cell r="M2020">
            <v>99</v>
          </cell>
          <cell r="N2020">
            <v>132</v>
          </cell>
          <cell r="O2020">
            <v>350</v>
          </cell>
          <cell r="P2020">
            <v>13471.672</v>
          </cell>
          <cell r="Q2020">
            <v>93.75</v>
          </cell>
          <cell r="R2020">
            <v>13715.422</v>
          </cell>
          <cell r="S2020">
            <v>16375.790588235295</v>
          </cell>
          <cell r="T2020">
            <v>32800</v>
          </cell>
          <cell r="U2020">
            <v>13230.66</v>
          </cell>
          <cell r="V2020">
            <v>15765.482352941177</v>
          </cell>
          <cell r="W2020">
            <v>31500</v>
          </cell>
          <cell r="X2020">
            <v>32000</v>
          </cell>
        </row>
        <row r="2021">
          <cell r="B2021" t="str">
            <v>9S410817</v>
          </cell>
          <cell r="C2021" t="str">
            <v>完売</v>
          </cell>
          <cell r="D2021"/>
          <cell r="E2021">
            <v>0</v>
          </cell>
          <cell r="F2021" t="str">
            <v>ビアンヴィーニュ・バタール・モンラッシェ</v>
          </cell>
          <cell r="G2021">
            <v>2017</v>
          </cell>
          <cell r="H2021" t="str">
            <v>白</v>
          </cell>
          <cell r="I2021" t="str">
            <v>バシュレ・ラモネ</v>
          </cell>
          <cell r="J2021" t="str">
            <v>コート・ド・ボーヌ 特級</v>
          </cell>
          <cell r="K2021">
            <v>750</v>
          </cell>
          <cell r="L2021"/>
          <cell r="M2021">
            <v>104</v>
          </cell>
          <cell r="N2021">
            <v>132</v>
          </cell>
          <cell r="O2021">
            <v>350</v>
          </cell>
          <cell r="P2021">
            <v>14134.312</v>
          </cell>
          <cell r="Q2021">
            <v>93.75</v>
          </cell>
          <cell r="R2021">
            <v>14378.062</v>
          </cell>
          <cell r="S2021">
            <v>17155.367058823529</v>
          </cell>
          <cell r="T2021">
            <v>34300</v>
          </cell>
          <cell r="U2021">
            <v>13119</v>
          </cell>
          <cell r="V2021">
            <v>15634.117647058823</v>
          </cell>
          <cell r="W2021">
            <v>31300</v>
          </cell>
          <cell r="X2021">
            <v>33000</v>
          </cell>
        </row>
        <row r="2022">
          <cell r="B2022" t="str">
            <v>9S410819</v>
          </cell>
          <cell r="C2022">
            <v>5</v>
          </cell>
          <cell r="D2022"/>
          <cell r="E2022">
            <v>5</v>
          </cell>
          <cell r="F2022" t="str">
            <v>ビアンヴィーニュ・バタール・モンラッシェ</v>
          </cell>
          <cell r="G2022">
            <v>2019</v>
          </cell>
          <cell r="H2022" t="str">
            <v>白</v>
          </cell>
          <cell r="I2022" t="str">
            <v>バシュレ・ラモネ</v>
          </cell>
          <cell r="J2022" t="str">
            <v>コート・ド・ボーヌ 特級</v>
          </cell>
          <cell r="K2022">
            <v>750</v>
          </cell>
          <cell r="L2022"/>
          <cell r="M2022">
            <v>114.66</v>
          </cell>
          <cell r="N2022">
            <v>132</v>
          </cell>
          <cell r="O2022">
            <v>350</v>
          </cell>
          <cell r="P2022">
            <v>15547.060479999998</v>
          </cell>
          <cell r="Q2022">
            <v>93.75</v>
          </cell>
          <cell r="R2022">
            <v>15790.810479999998</v>
          </cell>
          <cell r="S2022">
            <v>18817.424094117647</v>
          </cell>
          <cell r="T2022">
            <v>37600</v>
          </cell>
          <cell r="U2022">
            <v>15728.66</v>
          </cell>
          <cell r="V2022">
            <v>18704.305882352943</v>
          </cell>
          <cell r="W2022">
            <v>37400</v>
          </cell>
          <cell r="X2022">
            <v>38000</v>
          </cell>
        </row>
        <row r="2023">
          <cell r="B2023" t="str">
            <v>9S411017</v>
          </cell>
          <cell r="C2023" t="e">
            <v>#N/A</v>
          </cell>
          <cell r="D2023"/>
          <cell r="E2023" t="e">
            <v>#N/A</v>
          </cell>
          <cell r="F2023" t="str">
            <v>ピュリニー・モンラッシェ・レザンセニエール</v>
          </cell>
          <cell r="G2023">
            <v>2017</v>
          </cell>
          <cell r="H2023" t="str">
            <v>白</v>
          </cell>
          <cell r="I2023" t="str">
            <v>バシュレ・ラモネ</v>
          </cell>
          <cell r="J2023" t="str">
            <v>コート・ド・ボーヌ</v>
          </cell>
          <cell r="K2023">
            <v>750</v>
          </cell>
          <cell r="L2023"/>
          <cell r="M2023">
            <v>24.1</v>
          </cell>
          <cell r="N2023">
            <v>132</v>
          </cell>
          <cell r="O2023">
            <v>350</v>
          </cell>
          <cell r="P2023">
            <v>3545.3248000000003</v>
          </cell>
          <cell r="Q2023">
            <v>93.75</v>
          </cell>
          <cell r="R2023">
            <v>3789.0748000000003</v>
          </cell>
          <cell r="S2023">
            <v>4697.7350588235295</v>
          </cell>
          <cell r="T2023">
            <v>9400</v>
          </cell>
          <cell r="U2023" t="e">
            <v>#N/A</v>
          </cell>
          <cell r="V2023" t="e">
            <v>#N/A</v>
          </cell>
          <cell r="W2023" t="e">
            <v>#N/A</v>
          </cell>
          <cell r="X2023">
            <v>8000</v>
          </cell>
        </row>
        <row r="2024">
          <cell r="B2024" t="str">
            <v>9S411019</v>
          </cell>
          <cell r="C2024" t="str">
            <v>完売</v>
          </cell>
          <cell r="D2024"/>
          <cell r="E2024">
            <v>0</v>
          </cell>
          <cell r="F2024" t="str">
            <v>ピュリニー・モンラッシェ・レザンセニエール</v>
          </cell>
          <cell r="G2024">
            <v>2019</v>
          </cell>
          <cell r="H2024" t="str">
            <v>白</v>
          </cell>
          <cell r="I2024" t="str">
            <v>バシュレ・ラモネ</v>
          </cell>
          <cell r="J2024" t="str">
            <v>コート・ド・ボーヌ</v>
          </cell>
          <cell r="K2024">
            <v>750</v>
          </cell>
          <cell r="L2024"/>
          <cell r="M2024">
            <v>26.56</v>
          </cell>
          <cell r="N2024">
            <v>132</v>
          </cell>
          <cell r="O2024">
            <v>350</v>
          </cell>
          <cell r="P2024">
            <v>3871.3436799999995</v>
          </cell>
          <cell r="Q2024">
            <v>93.75</v>
          </cell>
          <cell r="R2024">
            <v>4115.0936799999999</v>
          </cell>
          <cell r="S2024">
            <v>5081.2866823529412</v>
          </cell>
          <cell r="T2024">
            <v>10200</v>
          </cell>
          <cell r="U2024">
            <v>4205.75</v>
          </cell>
          <cell r="V2024">
            <v>5147.9411764705883</v>
          </cell>
          <cell r="W2024">
            <v>10300</v>
          </cell>
          <cell r="X2024">
            <v>9900</v>
          </cell>
        </row>
        <row r="2025">
          <cell r="B2025" t="str">
            <v>9S410707</v>
          </cell>
          <cell r="C2025" t="str">
            <v>完売</v>
          </cell>
          <cell r="D2025"/>
          <cell r="E2025">
            <v>0</v>
          </cell>
          <cell r="F2025" t="str">
            <v>ブルゴーニュ･アリゴテ</v>
          </cell>
          <cell r="G2025">
            <v>2007</v>
          </cell>
          <cell r="H2025" t="str">
            <v>白</v>
          </cell>
          <cell r="I2025" t="str">
            <v>バシュレ・ラモネ</v>
          </cell>
          <cell r="J2025" t="str">
            <v>AOC ブルゴーニュ</v>
          </cell>
          <cell r="K2025">
            <v>750</v>
          </cell>
          <cell r="L2025"/>
          <cell r="M2025">
            <v>5.35</v>
          </cell>
          <cell r="N2025">
            <v>132</v>
          </cell>
          <cell r="O2025">
            <v>350</v>
          </cell>
          <cell r="P2025">
            <v>1060.4247999999998</v>
          </cell>
          <cell r="Q2025">
            <v>93.75</v>
          </cell>
          <cell r="R2025">
            <v>1304.1747999999998</v>
          </cell>
          <cell r="S2025">
            <v>1774.3232941176468</v>
          </cell>
          <cell r="T2025">
            <v>3500</v>
          </cell>
          <cell r="U2025">
            <v>0</v>
          </cell>
          <cell r="V2025">
            <v>200</v>
          </cell>
          <cell r="W2025">
            <v>400</v>
          </cell>
          <cell r="X2025">
            <v>2700</v>
          </cell>
        </row>
        <row r="2026">
          <cell r="B2026" t="str">
            <v>9S410996</v>
          </cell>
          <cell r="C2026" t="str">
            <v>完売</v>
          </cell>
          <cell r="D2026"/>
          <cell r="E2026">
            <v>0</v>
          </cell>
          <cell r="F2026" t="str">
            <v>マランジュ ラ・フシエール</v>
          </cell>
          <cell r="G2026">
            <v>1996</v>
          </cell>
          <cell r="H2026" t="str">
            <v>赤</v>
          </cell>
          <cell r="I2026" t="str">
            <v>バシュレ・ラモネ</v>
          </cell>
          <cell r="J2026" t="str">
            <v>コート・ド・ボーヌ 1級</v>
          </cell>
          <cell r="K2026">
            <v>750</v>
          </cell>
          <cell r="L2026"/>
          <cell r="M2026">
            <v>12.3</v>
          </cell>
          <cell r="N2026">
            <v>132</v>
          </cell>
          <cell r="O2026">
            <v>350</v>
          </cell>
          <cell r="P2026">
            <v>1981.4944</v>
          </cell>
          <cell r="Q2026">
            <v>93.75</v>
          </cell>
          <cell r="R2026">
            <v>2225.2444</v>
          </cell>
          <cell r="S2026">
            <v>2857.9345882352941</v>
          </cell>
          <cell r="T2026">
            <v>5700</v>
          </cell>
          <cell r="U2026">
            <v>2497</v>
          </cell>
          <cell r="V2026">
            <v>3137.6470588235293</v>
          </cell>
          <cell r="W2026">
            <v>6300</v>
          </cell>
          <cell r="X2026">
            <v>5400</v>
          </cell>
        </row>
        <row r="2027">
          <cell r="B2027" t="str">
            <v>9S250105</v>
          </cell>
          <cell r="C2027" t="str">
            <v>完売</v>
          </cell>
          <cell r="D2027"/>
          <cell r="E2027">
            <v>0</v>
          </cell>
          <cell r="F2027" t="str">
            <v>ブルゴーニュ･ピノ・ノワール</v>
          </cell>
          <cell r="G2027">
            <v>2005</v>
          </cell>
          <cell r="H2027" t="str">
            <v>赤</v>
          </cell>
          <cell r="I2027" t="str">
            <v>パスカル・マルシャン</v>
          </cell>
          <cell r="J2027" t="str">
            <v>AOC ブルゴーニュ</v>
          </cell>
          <cell r="K2027">
            <v>750</v>
          </cell>
          <cell r="L2027"/>
          <cell r="M2027">
            <v>12.1</v>
          </cell>
          <cell r="N2027">
            <v>132</v>
          </cell>
          <cell r="O2027">
            <v>350</v>
          </cell>
          <cell r="P2027">
            <v>1954.9888000000001</v>
          </cell>
          <cell r="Q2027">
            <v>93.75</v>
          </cell>
          <cell r="R2027">
            <v>2198.7388000000001</v>
          </cell>
          <cell r="S2027">
            <v>2826.7515294117647</v>
          </cell>
          <cell r="T2027">
            <v>5700</v>
          </cell>
          <cell r="U2027">
            <v>0</v>
          </cell>
          <cell r="V2027">
            <v>200</v>
          </cell>
          <cell r="W2027">
            <v>400</v>
          </cell>
          <cell r="X2027">
            <v>4500</v>
          </cell>
        </row>
        <row r="2028">
          <cell r="B2028" t="str">
            <v>9S078010</v>
          </cell>
          <cell r="C2028" t="str">
            <v>完売</v>
          </cell>
          <cell r="D2028"/>
          <cell r="E2028">
            <v>0</v>
          </cell>
          <cell r="F2028" t="str">
            <v>ニュイ・サン・ジョルジュ・ヴィエユ・ヴィーニュ</v>
          </cell>
          <cell r="G2028">
            <v>2010</v>
          </cell>
          <cell r="H2028" t="str">
            <v>赤</v>
          </cell>
          <cell r="I2028" t="str">
            <v>パトリス・リオン</v>
          </cell>
          <cell r="J2028" t="str">
            <v>コート・ド・ニュイ</v>
          </cell>
          <cell r="K2028">
            <v>750</v>
          </cell>
          <cell r="L2028"/>
          <cell r="M2028">
            <v>22</v>
          </cell>
          <cell r="N2028">
            <v>132</v>
          </cell>
          <cell r="O2028">
            <v>350</v>
          </cell>
          <cell r="P2028">
            <v>3267.0160000000001</v>
          </cell>
          <cell r="Q2028">
            <v>93.75</v>
          </cell>
          <cell r="R2028">
            <v>3510.7660000000001</v>
          </cell>
          <cell r="S2028">
            <v>4370.3129411764712</v>
          </cell>
          <cell r="T2028">
            <v>8700</v>
          </cell>
          <cell r="U2028">
            <v>3378.5</v>
          </cell>
          <cell r="V2028">
            <v>4174.7058823529414</v>
          </cell>
          <cell r="W2028">
            <v>8300</v>
          </cell>
          <cell r="X2028">
            <v>8500</v>
          </cell>
        </row>
        <row r="2029">
          <cell r="B2029" t="str">
            <v>9S078112</v>
          </cell>
          <cell r="C2029" t="str">
            <v>完売</v>
          </cell>
          <cell r="D2029"/>
          <cell r="E2029">
            <v>0</v>
          </cell>
          <cell r="F2029" t="str">
            <v>ブルゴーニュ・ブラン</v>
          </cell>
          <cell r="G2029">
            <v>2012</v>
          </cell>
          <cell r="H2029" t="str">
            <v>白</v>
          </cell>
          <cell r="I2029" t="str">
            <v>パトリス・リオン</v>
          </cell>
          <cell r="J2029" t="str">
            <v>AOC ブルゴーニュ</v>
          </cell>
          <cell r="K2029">
            <v>750</v>
          </cell>
          <cell r="L2029"/>
          <cell r="M2029">
            <v>10</v>
          </cell>
          <cell r="N2029">
            <v>132</v>
          </cell>
          <cell r="O2029">
            <v>350</v>
          </cell>
          <cell r="P2029">
            <v>1676.68</v>
          </cell>
          <cell r="Q2029">
            <v>93.75</v>
          </cell>
          <cell r="R2029">
            <v>1920.43</v>
          </cell>
          <cell r="S2029">
            <v>2499.329411764706</v>
          </cell>
          <cell r="T2029">
            <v>5000</v>
          </cell>
          <cell r="U2029">
            <v>1847</v>
          </cell>
          <cell r="V2029">
            <v>2372.9411764705883</v>
          </cell>
          <cell r="W2029">
            <v>4700</v>
          </cell>
          <cell r="X2029">
            <v>4500</v>
          </cell>
        </row>
        <row r="2030">
          <cell r="B2030" t="str">
            <v>9S078211</v>
          </cell>
          <cell r="C2030" t="str">
            <v>完売</v>
          </cell>
          <cell r="D2030"/>
          <cell r="E2030">
            <v>0</v>
          </cell>
          <cell r="F2030" t="str">
            <v>ブルゴーニュ・ルージュ・レ・ボン・バトン</v>
          </cell>
          <cell r="G2030">
            <v>2011</v>
          </cell>
          <cell r="H2030" t="str">
            <v>赤</v>
          </cell>
          <cell r="I2030" t="str">
            <v>パトリス・リオン</v>
          </cell>
          <cell r="J2030" t="str">
            <v>AOC ブルゴーニュ</v>
          </cell>
          <cell r="K2030">
            <v>750</v>
          </cell>
          <cell r="L2030"/>
          <cell r="M2030">
            <v>12</v>
          </cell>
          <cell r="N2030">
            <v>132</v>
          </cell>
          <cell r="O2030">
            <v>350</v>
          </cell>
          <cell r="P2030">
            <v>1941.7360000000001</v>
          </cell>
          <cell r="Q2030">
            <v>93.75</v>
          </cell>
          <cell r="R2030">
            <v>2185.4859999999999</v>
          </cell>
          <cell r="S2030">
            <v>2811.16</v>
          </cell>
          <cell r="T2030">
            <v>5600</v>
          </cell>
          <cell r="U2030">
            <v>2120.25</v>
          </cell>
          <cell r="V2030">
            <v>2694.4117647058824</v>
          </cell>
          <cell r="W2030">
            <v>5400</v>
          </cell>
          <cell r="X2030">
            <v>5100</v>
          </cell>
        </row>
        <row r="2031">
          <cell r="B2031" t="str">
            <v>9S833212</v>
          </cell>
          <cell r="C2031" t="str">
            <v>完売</v>
          </cell>
          <cell r="D2031"/>
          <cell r="E2031">
            <v>0</v>
          </cell>
          <cell r="F2031" t="str">
            <v>シャブリ・テロワール・ド・クルギス</v>
          </cell>
          <cell r="G2031">
            <v>2012</v>
          </cell>
          <cell r="H2031" t="str">
            <v>白</v>
          </cell>
          <cell r="I2031" t="str">
            <v>パトリック・ピウズ</v>
          </cell>
          <cell r="J2031" t="str">
            <v>AOC シャブリ</v>
          </cell>
          <cell r="K2031">
            <v>750</v>
          </cell>
          <cell r="L2031"/>
          <cell r="M2031">
            <v>14.5</v>
          </cell>
          <cell r="N2031">
            <v>132</v>
          </cell>
          <cell r="O2031">
            <v>350</v>
          </cell>
          <cell r="P2031">
            <v>2273.056</v>
          </cell>
          <cell r="Q2031">
            <v>93.75</v>
          </cell>
          <cell r="R2031">
            <v>2516.806</v>
          </cell>
          <cell r="S2031">
            <v>3200.9482352941177</v>
          </cell>
          <cell r="T2031">
            <v>6400</v>
          </cell>
          <cell r="U2031">
            <v>2462</v>
          </cell>
          <cell r="V2031">
            <v>3096.4705882352941</v>
          </cell>
          <cell r="W2031">
            <v>6200</v>
          </cell>
          <cell r="X2031">
            <v>6000</v>
          </cell>
        </row>
        <row r="2032">
          <cell r="B2032" t="str">
            <v>9S833012</v>
          </cell>
          <cell r="C2032" t="str">
            <v>完売</v>
          </cell>
          <cell r="D2032"/>
          <cell r="E2032">
            <v>0</v>
          </cell>
          <cell r="F2032" t="str">
            <v>シャブリ・ブーグロ</v>
          </cell>
          <cell r="G2032">
            <v>2012</v>
          </cell>
          <cell r="H2032" t="str">
            <v>白</v>
          </cell>
          <cell r="I2032" t="str">
            <v>パトリック・ピウズ</v>
          </cell>
          <cell r="J2032" t="str">
            <v>シャブリ 特級</v>
          </cell>
          <cell r="K2032">
            <v>750</v>
          </cell>
          <cell r="L2032"/>
          <cell r="M2032">
            <v>41.4</v>
          </cell>
          <cell r="N2032">
            <v>132</v>
          </cell>
          <cell r="O2032">
            <v>350</v>
          </cell>
          <cell r="P2032">
            <v>5838.0592000000006</v>
          </cell>
          <cell r="Q2032">
            <v>93.75</v>
          </cell>
          <cell r="R2032">
            <v>6081.8092000000006</v>
          </cell>
          <cell r="S2032">
            <v>7395.0696470588246</v>
          </cell>
          <cell r="T2032">
            <v>14800</v>
          </cell>
          <cell r="U2032">
            <v>6138</v>
          </cell>
          <cell r="V2032">
            <v>7421.1764705882351</v>
          </cell>
          <cell r="W2032">
            <v>14800</v>
          </cell>
          <cell r="X2032">
            <v>14900</v>
          </cell>
        </row>
        <row r="2033">
          <cell r="B2033" t="str">
            <v>9S833112</v>
          </cell>
          <cell r="C2033" t="str">
            <v>完売</v>
          </cell>
          <cell r="D2033"/>
          <cell r="E2033">
            <v>0</v>
          </cell>
          <cell r="F2033" t="str">
            <v>シャブリ・フルショーム</v>
          </cell>
          <cell r="G2033">
            <v>2012</v>
          </cell>
          <cell r="H2033" t="str">
            <v>白</v>
          </cell>
          <cell r="I2033" t="str">
            <v>パトリック・ピウズ</v>
          </cell>
          <cell r="J2033" t="str">
            <v>シャブリ 1級</v>
          </cell>
          <cell r="K2033">
            <v>750</v>
          </cell>
          <cell r="L2033"/>
          <cell r="M2033">
            <v>34.200000000000003</v>
          </cell>
          <cell r="N2033">
            <v>132</v>
          </cell>
          <cell r="O2033">
            <v>350</v>
          </cell>
          <cell r="P2033">
            <v>4883.8576000000003</v>
          </cell>
          <cell r="Q2033">
            <v>93.75</v>
          </cell>
          <cell r="R2033">
            <v>5127.6076000000003</v>
          </cell>
          <cell r="S2033">
            <v>6272.4795294117648</v>
          </cell>
          <cell r="T2033">
            <v>12500</v>
          </cell>
          <cell r="U2033">
            <v>5154.33</v>
          </cell>
          <cell r="V2033">
            <v>6263.9176470588236</v>
          </cell>
          <cell r="W2033">
            <v>12500</v>
          </cell>
          <cell r="X2033">
            <v>12500</v>
          </cell>
        </row>
        <row r="2034">
          <cell r="B2034" t="str">
            <v>9S421516</v>
          </cell>
          <cell r="C2034" t="str">
            <v>完売</v>
          </cell>
          <cell r="D2034"/>
          <cell r="E2034">
            <v>0</v>
          </cell>
          <cell r="F2034" t="str">
            <v>クレマン・ド・ブルゴーニュ・ブリュット</v>
          </cell>
          <cell r="G2034">
            <v>2016</v>
          </cell>
          <cell r="H2034" t="str">
            <v>泡白</v>
          </cell>
          <cell r="I2034" t="str">
            <v>パラン</v>
          </cell>
          <cell r="J2034" t="str">
            <v>コート・ド・ボーヌ</v>
          </cell>
          <cell r="K2034">
            <v>750</v>
          </cell>
          <cell r="L2034" t="str">
            <v>メトード・トラディショネル</v>
          </cell>
          <cell r="M2034">
            <v>8.5</v>
          </cell>
          <cell r="N2034">
            <v>132</v>
          </cell>
          <cell r="O2034">
            <v>350</v>
          </cell>
          <cell r="P2034">
            <v>1477.8879999999999</v>
          </cell>
          <cell r="Q2034">
            <v>93.75</v>
          </cell>
          <cell r="R2034">
            <v>1721.6379999999999</v>
          </cell>
          <cell r="S2034">
            <v>2265.4564705882353</v>
          </cell>
          <cell r="T2034">
            <v>4500</v>
          </cell>
          <cell r="U2034">
            <v>1417.04</v>
          </cell>
          <cell r="V2034">
            <v>1867.1058823529411</v>
          </cell>
          <cell r="W2034">
            <v>3700</v>
          </cell>
          <cell r="X2034">
            <v>3700</v>
          </cell>
        </row>
        <row r="2035">
          <cell r="B2035" t="str">
            <v>9S421616</v>
          </cell>
          <cell r="C2035" t="str">
            <v>完売</v>
          </cell>
          <cell r="D2035"/>
          <cell r="E2035">
            <v>0</v>
          </cell>
          <cell r="F2035" t="str">
            <v>クレマン・ド・ブルゴーニュ・ブリュット・ロゼ</v>
          </cell>
          <cell r="G2035">
            <v>2016</v>
          </cell>
          <cell r="H2035" t="str">
            <v>泡ロゼ</v>
          </cell>
          <cell r="I2035" t="str">
            <v>パラン</v>
          </cell>
          <cell r="J2035" t="str">
            <v>コート・ド・ボーヌ</v>
          </cell>
          <cell r="K2035">
            <v>750</v>
          </cell>
          <cell r="L2035" t="str">
            <v>メトード・トラディショネル</v>
          </cell>
          <cell r="M2035">
            <v>9</v>
          </cell>
          <cell r="N2035">
            <v>132</v>
          </cell>
          <cell r="O2035">
            <v>350</v>
          </cell>
          <cell r="P2035">
            <v>1544.152</v>
          </cell>
          <cell r="Q2035">
            <v>93.75</v>
          </cell>
          <cell r="R2035">
            <v>1787.902</v>
          </cell>
          <cell r="S2035">
            <v>2343.4141176470589</v>
          </cell>
          <cell r="T2035">
            <v>4700</v>
          </cell>
          <cell r="U2035">
            <v>1478.36</v>
          </cell>
          <cell r="V2035">
            <v>1939.2470588235294</v>
          </cell>
          <cell r="W2035">
            <v>3900</v>
          </cell>
          <cell r="X2035">
            <v>3800</v>
          </cell>
        </row>
        <row r="2036">
          <cell r="B2036" t="str">
            <v>9S421408</v>
          </cell>
          <cell r="C2036" t="str">
            <v>完売</v>
          </cell>
          <cell r="D2036"/>
          <cell r="E2036">
            <v>0</v>
          </cell>
          <cell r="F2036" t="str">
            <v>ヴォルネイ・クロ・デ・シェン</v>
          </cell>
          <cell r="G2036">
            <v>2008</v>
          </cell>
          <cell r="H2036" t="str">
            <v>赤</v>
          </cell>
          <cell r="I2036" t="str">
            <v>パラン</v>
          </cell>
          <cell r="J2036" t="str">
            <v>コート・ド・ボーヌ 1級</v>
          </cell>
          <cell r="K2036">
            <v>750</v>
          </cell>
          <cell r="L2036" t="str">
            <v>８８－９０点</v>
          </cell>
          <cell r="M2036">
            <v>29</v>
          </cell>
          <cell r="N2036">
            <v>132</v>
          </cell>
          <cell r="O2036">
            <v>350</v>
          </cell>
          <cell r="P2036">
            <v>4194.7120000000004</v>
          </cell>
          <cell r="Q2036">
            <v>93.75</v>
          </cell>
          <cell r="R2036">
            <v>4438.4620000000004</v>
          </cell>
          <cell r="S2036">
            <v>5461.72</v>
          </cell>
          <cell r="T2036">
            <v>10900</v>
          </cell>
          <cell r="U2036">
            <v>4709</v>
          </cell>
          <cell r="V2036">
            <v>5740</v>
          </cell>
          <cell r="W2036">
            <v>11500</v>
          </cell>
          <cell r="X2036">
            <v>10000</v>
          </cell>
        </row>
        <row r="2037">
          <cell r="B2037" t="str">
            <v>9S420908</v>
          </cell>
          <cell r="C2037" t="str">
            <v>完売</v>
          </cell>
          <cell r="D2037"/>
          <cell r="E2037">
            <v>0</v>
          </cell>
          <cell r="F2037" t="str">
            <v>コルトン･ブラン</v>
          </cell>
          <cell r="G2037">
            <v>2008</v>
          </cell>
          <cell r="H2037" t="str">
            <v>白</v>
          </cell>
          <cell r="I2037" t="str">
            <v>パラン</v>
          </cell>
          <cell r="J2037" t="str">
            <v>コート・ド・ボーヌ 特級</v>
          </cell>
          <cell r="K2037">
            <v>750</v>
          </cell>
          <cell r="L2037"/>
          <cell r="M2037">
            <v>42</v>
          </cell>
          <cell r="N2037">
            <v>132</v>
          </cell>
          <cell r="O2037">
            <v>350</v>
          </cell>
          <cell r="P2037">
            <v>5917.576</v>
          </cell>
          <cell r="Q2037">
            <v>93.75</v>
          </cell>
          <cell r="R2037">
            <v>6161.326</v>
          </cell>
          <cell r="S2037">
            <v>7488.6188235294121</v>
          </cell>
          <cell r="T2037">
            <v>15000</v>
          </cell>
          <cell r="U2037">
            <v>4946</v>
          </cell>
          <cell r="V2037">
            <v>6018.8235294117649</v>
          </cell>
          <cell r="W2037">
            <v>12000</v>
          </cell>
          <cell r="X2037">
            <v>13500</v>
          </cell>
        </row>
        <row r="2038">
          <cell r="B2038" t="str">
            <v>9S420911</v>
          </cell>
          <cell r="C2038" t="str">
            <v>完売</v>
          </cell>
          <cell r="D2038"/>
          <cell r="E2038">
            <v>0</v>
          </cell>
          <cell r="F2038" t="str">
            <v>コルトン･ブラン</v>
          </cell>
          <cell r="G2038">
            <v>2011</v>
          </cell>
          <cell r="H2038" t="str">
            <v>白</v>
          </cell>
          <cell r="I2038" t="str">
            <v>パラン</v>
          </cell>
          <cell r="J2038" t="str">
            <v>コート・ド・ボーヌ 特級</v>
          </cell>
          <cell r="K2038">
            <v>750</v>
          </cell>
          <cell r="L2038"/>
          <cell r="M2038">
            <v>60</v>
          </cell>
          <cell r="N2038">
            <v>132</v>
          </cell>
          <cell r="O2038">
            <v>350</v>
          </cell>
          <cell r="P2038">
            <v>8303.08</v>
          </cell>
          <cell r="Q2038">
            <v>93.75</v>
          </cell>
          <cell r="R2038">
            <v>8546.83</v>
          </cell>
          <cell r="S2038">
            <v>10295.094117647059</v>
          </cell>
          <cell r="T2038">
            <v>20600</v>
          </cell>
          <cell r="U2038">
            <v>8486.5</v>
          </cell>
          <cell r="V2038">
            <v>10184.117647058823</v>
          </cell>
          <cell r="W2038">
            <v>20400</v>
          </cell>
          <cell r="X2038">
            <v>21000</v>
          </cell>
        </row>
        <row r="2039">
          <cell r="B2039" t="str">
            <v>9S420912</v>
          </cell>
          <cell r="C2039" t="str">
            <v>完売</v>
          </cell>
          <cell r="D2039"/>
          <cell r="E2039">
            <v>0</v>
          </cell>
          <cell r="F2039" t="str">
            <v>コルトン･ブラン</v>
          </cell>
          <cell r="G2039">
            <v>2012</v>
          </cell>
          <cell r="H2039" t="str">
            <v>白</v>
          </cell>
          <cell r="I2039" t="str">
            <v>パラン</v>
          </cell>
          <cell r="J2039" t="str">
            <v>コート・ド・ボーヌ 特級</v>
          </cell>
          <cell r="K2039">
            <v>750</v>
          </cell>
          <cell r="L2039"/>
          <cell r="M2039">
            <v>65</v>
          </cell>
          <cell r="N2039">
            <v>132</v>
          </cell>
          <cell r="O2039">
            <v>350</v>
          </cell>
          <cell r="P2039">
            <v>8965.7199999999993</v>
          </cell>
          <cell r="Q2039">
            <v>93.75</v>
          </cell>
          <cell r="R2039">
            <v>9209.4699999999993</v>
          </cell>
          <cell r="S2039">
            <v>11074.670588235294</v>
          </cell>
          <cell r="T2039">
            <v>22100</v>
          </cell>
          <cell r="U2039">
            <v>9170</v>
          </cell>
          <cell r="V2039">
            <v>10988.235294117647</v>
          </cell>
          <cell r="W2039">
            <v>22000</v>
          </cell>
          <cell r="X2039">
            <v>22000</v>
          </cell>
        </row>
        <row r="2040">
          <cell r="B2040" t="str">
            <v>9S420915</v>
          </cell>
          <cell r="C2040" t="str">
            <v>完売</v>
          </cell>
          <cell r="D2040"/>
          <cell r="E2040">
            <v>0</v>
          </cell>
          <cell r="F2040" t="str">
            <v>コルトン･ブラン</v>
          </cell>
          <cell r="G2040">
            <v>2015</v>
          </cell>
          <cell r="H2040" t="str">
            <v>白</v>
          </cell>
          <cell r="I2040" t="str">
            <v>パラン</v>
          </cell>
          <cell r="J2040" t="str">
            <v>コート・ド・ボーヌ 特級</v>
          </cell>
          <cell r="K2040">
            <v>750</v>
          </cell>
          <cell r="L2040"/>
          <cell r="M2040">
            <v>68</v>
          </cell>
          <cell r="N2040">
            <v>132</v>
          </cell>
          <cell r="O2040">
            <v>350</v>
          </cell>
          <cell r="P2040">
            <v>9363.3040000000001</v>
          </cell>
          <cell r="Q2040">
            <v>93.75</v>
          </cell>
          <cell r="R2040">
            <v>9607.0540000000001</v>
          </cell>
          <cell r="S2040">
            <v>11542.416470588236</v>
          </cell>
          <cell r="T2040">
            <v>23100</v>
          </cell>
          <cell r="U2040">
            <v>9076</v>
          </cell>
          <cell r="V2040">
            <v>10877.64705882353</v>
          </cell>
          <cell r="W2040">
            <v>21800</v>
          </cell>
          <cell r="X2040">
            <v>23000</v>
          </cell>
        </row>
        <row r="2041">
          <cell r="B2041" t="str">
            <v>9S420916</v>
          </cell>
          <cell r="C2041" t="str">
            <v>完売</v>
          </cell>
          <cell r="D2041"/>
          <cell r="E2041">
            <v>0</v>
          </cell>
          <cell r="F2041" t="str">
            <v>コルトン･ブラン</v>
          </cell>
          <cell r="G2041">
            <v>2016</v>
          </cell>
          <cell r="H2041" t="str">
            <v>白</v>
          </cell>
          <cell r="I2041" t="str">
            <v>パラン</v>
          </cell>
          <cell r="J2041" t="str">
            <v>コート・ド・ボーヌ 特級</v>
          </cell>
          <cell r="K2041">
            <v>750</v>
          </cell>
          <cell r="L2041"/>
          <cell r="M2041">
            <v>74</v>
          </cell>
          <cell r="N2041">
            <v>132</v>
          </cell>
          <cell r="O2041">
            <v>350</v>
          </cell>
          <cell r="P2041">
            <v>10158.472</v>
          </cell>
          <cell r="Q2041">
            <v>93.75</v>
          </cell>
          <cell r="R2041">
            <v>10402.222</v>
          </cell>
          <cell r="S2041">
            <v>12477.908235294117</v>
          </cell>
          <cell r="T2041">
            <v>25000</v>
          </cell>
          <cell r="U2041">
            <v>8925</v>
          </cell>
          <cell r="V2041">
            <v>10700</v>
          </cell>
          <cell r="W2041">
            <v>21400</v>
          </cell>
          <cell r="X2041">
            <v>24000</v>
          </cell>
        </row>
        <row r="2042">
          <cell r="B2042" t="str">
            <v>9S420809</v>
          </cell>
          <cell r="C2042" t="str">
            <v>完売</v>
          </cell>
          <cell r="D2042"/>
          <cell r="E2042">
            <v>0</v>
          </cell>
          <cell r="F2042" t="str">
            <v>コルトン･レ・ルナルド</v>
          </cell>
          <cell r="G2042">
            <v>2009</v>
          </cell>
          <cell r="H2042" t="str">
            <v>赤</v>
          </cell>
          <cell r="I2042" t="str">
            <v>パラン</v>
          </cell>
          <cell r="J2042" t="str">
            <v>コート・ド・ボーヌ 特級</v>
          </cell>
          <cell r="K2042">
            <v>750</v>
          </cell>
          <cell r="L2042"/>
          <cell r="M2042">
            <v>39</v>
          </cell>
          <cell r="N2042">
            <v>132</v>
          </cell>
          <cell r="O2042">
            <v>350</v>
          </cell>
          <cell r="P2042">
            <v>5519.9920000000002</v>
          </cell>
          <cell r="Q2042">
            <v>93.75</v>
          </cell>
          <cell r="R2042">
            <v>5763.7420000000002</v>
          </cell>
          <cell r="S2042">
            <v>7020.8729411764707</v>
          </cell>
          <cell r="T2042">
            <v>14000</v>
          </cell>
          <cell r="U2042">
            <v>4634.5</v>
          </cell>
          <cell r="V2042">
            <v>5652.3529411764712</v>
          </cell>
          <cell r="W2042">
            <v>11300</v>
          </cell>
          <cell r="X2042">
            <v>12500</v>
          </cell>
        </row>
        <row r="2043">
          <cell r="B2043" t="str">
            <v>9S420816</v>
          </cell>
          <cell r="C2043">
            <v>19</v>
          </cell>
          <cell r="D2043"/>
          <cell r="E2043">
            <v>19</v>
          </cell>
          <cell r="F2043" t="str">
            <v>コルトン･レ・ルナルド</v>
          </cell>
          <cell r="G2043">
            <v>2016</v>
          </cell>
          <cell r="H2043" t="str">
            <v>赤</v>
          </cell>
          <cell r="I2043" t="str">
            <v>パラン</v>
          </cell>
          <cell r="J2043" t="str">
            <v>コート・ド・ボーヌ 特級</v>
          </cell>
          <cell r="K2043">
            <v>750</v>
          </cell>
          <cell r="L2043"/>
          <cell r="M2043">
            <v>68</v>
          </cell>
          <cell r="N2043">
            <v>132</v>
          </cell>
          <cell r="O2043">
            <v>350</v>
          </cell>
          <cell r="P2043">
            <v>9363.3040000000001</v>
          </cell>
          <cell r="Q2043">
            <v>93.75</v>
          </cell>
          <cell r="R2043">
            <v>9607.0540000000001</v>
          </cell>
          <cell r="S2043">
            <v>11542.416470588236</v>
          </cell>
          <cell r="T2043">
            <v>23100</v>
          </cell>
          <cell r="U2043">
            <v>8562.52</v>
          </cell>
          <cell r="V2043">
            <v>10273.552941176471</v>
          </cell>
          <cell r="W2043">
            <v>20500</v>
          </cell>
          <cell r="X2043">
            <v>21900</v>
          </cell>
        </row>
        <row r="2044">
          <cell r="B2044" t="str">
            <v>9S420013</v>
          </cell>
          <cell r="C2044" t="str">
            <v>完売</v>
          </cell>
          <cell r="D2044"/>
          <cell r="E2044">
            <v>0</v>
          </cell>
          <cell r="F2044" t="str">
            <v>ブルゴーニュ･シャルドネ</v>
          </cell>
          <cell r="G2044">
            <v>2013</v>
          </cell>
          <cell r="H2044" t="str">
            <v>白</v>
          </cell>
          <cell r="I2044" t="str">
            <v>パラン</v>
          </cell>
          <cell r="J2044" t="str">
            <v>AOC ブルゴーニュ</v>
          </cell>
          <cell r="K2044">
            <v>750</v>
          </cell>
          <cell r="L2044"/>
          <cell r="M2044">
            <v>8.1999999999999993</v>
          </cell>
          <cell r="N2044">
            <v>132</v>
          </cell>
          <cell r="O2044">
            <v>350</v>
          </cell>
          <cell r="P2044">
            <v>1438.1295999999998</v>
          </cell>
          <cell r="Q2044">
            <v>93.75</v>
          </cell>
          <cell r="R2044">
            <v>1681.8795999999998</v>
          </cell>
          <cell r="S2044">
            <v>2218.6818823529411</v>
          </cell>
          <cell r="T2044">
            <v>4400</v>
          </cell>
          <cell r="U2044">
            <v>1404.35</v>
          </cell>
          <cell r="V2044">
            <v>1852.1764705882351</v>
          </cell>
          <cell r="W2044">
            <v>3700</v>
          </cell>
          <cell r="X2044">
            <v>3500</v>
          </cell>
        </row>
        <row r="2045">
          <cell r="B2045" t="str">
            <v>9S420014</v>
          </cell>
          <cell r="C2045" t="str">
            <v>完売</v>
          </cell>
          <cell r="D2045"/>
          <cell r="E2045">
            <v>0</v>
          </cell>
          <cell r="F2045" t="str">
            <v>ブルゴーニュ･シャルドネ</v>
          </cell>
          <cell r="G2045">
            <v>2014</v>
          </cell>
          <cell r="H2045" t="str">
            <v>白</v>
          </cell>
          <cell r="I2045" t="str">
            <v>パラン</v>
          </cell>
          <cell r="J2045" t="str">
            <v>AOC ブルゴーニュ</v>
          </cell>
          <cell r="K2045">
            <v>750</v>
          </cell>
          <cell r="L2045"/>
          <cell r="M2045">
            <v>8.1999999999999993</v>
          </cell>
          <cell r="N2045">
            <v>132</v>
          </cell>
          <cell r="O2045">
            <v>350</v>
          </cell>
          <cell r="P2045">
            <v>1438.1295999999998</v>
          </cell>
          <cell r="Q2045">
            <v>93.75</v>
          </cell>
          <cell r="R2045">
            <v>1681.8795999999998</v>
          </cell>
          <cell r="S2045">
            <v>2218.6818823529411</v>
          </cell>
          <cell r="T2045">
            <v>4400</v>
          </cell>
          <cell r="U2045">
            <v>1301.06</v>
          </cell>
          <cell r="V2045">
            <v>1730.6588235294118</v>
          </cell>
          <cell r="W2045">
            <v>3500</v>
          </cell>
          <cell r="X2045">
            <v>3500</v>
          </cell>
        </row>
        <row r="2046">
          <cell r="B2046" t="str">
            <v>9S420016</v>
          </cell>
          <cell r="C2046" t="str">
            <v>完売</v>
          </cell>
          <cell r="D2046"/>
          <cell r="E2046">
            <v>0</v>
          </cell>
          <cell r="F2046" t="str">
            <v>ブルゴーニュ･シャルドネ</v>
          </cell>
          <cell r="G2046">
            <v>2016</v>
          </cell>
          <cell r="H2046" t="str">
            <v>白</v>
          </cell>
          <cell r="I2046" t="str">
            <v>パラン</v>
          </cell>
          <cell r="J2046" t="str">
            <v>AOC ブルゴーニュ</v>
          </cell>
          <cell r="K2046">
            <v>750</v>
          </cell>
          <cell r="L2046"/>
          <cell r="M2046">
            <v>9.5</v>
          </cell>
          <cell r="N2046">
            <v>132</v>
          </cell>
          <cell r="O2046">
            <v>350</v>
          </cell>
          <cell r="P2046">
            <v>1610.4159999999999</v>
          </cell>
          <cell r="Q2046">
            <v>93.75</v>
          </cell>
          <cell r="R2046">
            <v>1854.1659999999999</v>
          </cell>
          <cell r="S2046">
            <v>2421.3717647058825</v>
          </cell>
          <cell r="T2046">
            <v>4800</v>
          </cell>
          <cell r="U2046">
            <v>1502</v>
          </cell>
          <cell r="V2046">
            <v>1967.0588235294117</v>
          </cell>
          <cell r="W2046">
            <v>3900</v>
          </cell>
          <cell r="X2046">
            <v>3500</v>
          </cell>
        </row>
        <row r="2047">
          <cell r="B2047" t="str">
            <v>9S420018</v>
          </cell>
          <cell r="C2047">
            <v>672</v>
          </cell>
          <cell r="D2047"/>
          <cell r="E2047">
            <v>672</v>
          </cell>
          <cell r="F2047" t="str">
            <v>ブルゴーニュ･シャルドネ</v>
          </cell>
          <cell r="G2047">
            <v>2018</v>
          </cell>
          <cell r="H2047" t="str">
            <v>白</v>
          </cell>
          <cell r="I2047" t="str">
            <v>パラン</v>
          </cell>
          <cell r="J2047" t="str">
            <v>AOC ブルゴーニュ</v>
          </cell>
          <cell r="K2047">
            <v>750</v>
          </cell>
          <cell r="L2047"/>
          <cell r="M2047">
            <v>11</v>
          </cell>
          <cell r="N2047">
            <v>132</v>
          </cell>
          <cell r="O2047">
            <v>350</v>
          </cell>
          <cell r="P2047">
            <v>1809.2080000000001</v>
          </cell>
          <cell r="Q2047">
            <v>93.75</v>
          </cell>
          <cell r="R2047">
            <v>2052.9580000000001</v>
          </cell>
          <cell r="S2047">
            <v>2655.2447058823532</v>
          </cell>
          <cell r="T2047">
            <v>5300</v>
          </cell>
          <cell r="U2047">
            <v>1689.51</v>
          </cell>
          <cell r="V2047">
            <v>2187.6588235294121</v>
          </cell>
          <cell r="W2047">
            <v>4400</v>
          </cell>
          <cell r="X2047">
            <v>4400</v>
          </cell>
        </row>
        <row r="2048">
          <cell r="B2048" t="str">
            <v>9S420112</v>
          </cell>
          <cell r="C2048" t="str">
            <v>完売</v>
          </cell>
          <cell r="D2048"/>
          <cell r="E2048">
            <v>0</v>
          </cell>
          <cell r="F2048" t="str">
            <v>ブルゴーニュ･ルージュ</v>
          </cell>
          <cell r="G2048">
            <v>2012</v>
          </cell>
          <cell r="H2048" t="str">
            <v>赤</v>
          </cell>
          <cell r="I2048" t="str">
            <v>パラン</v>
          </cell>
          <cell r="J2048" t="str">
            <v>AOC ブルゴーニュ</v>
          </cell>
          <cell r="K2048">
            <v>750</v>
          </cell>
          <cell r="L2048"/>
          <cell r="M2048">
            <v>7.95</v>
          </cell>
          <cell r="N2048">
            <v>132</v>
          </cell>
          <cell r="O2048">
            <v>350</v>
          </cell>
          <cell r="P2048">
            <v>1404.9976000000001</v>
          </cell>
          <cell r="Q2048">
            <v>93.75</v>
          </cell>
          <cell r="R2048">
            <v>1648.7476000000001</v>
          </cell>
          <cell r="S2048">
            <v>2179.7030588235293</v>
          </cell>
          <cell r="T2048">
            <v>4400</v>
          </cell>
          <cell r="U2048">
            <v>1368</v>
          </cell>
          <cell r="V2048">
            <v>1809.4117647058824</v>
          </cell>
          <cell r="W2048">
            <v>3600</v>
          </cell>
          <cell r="X2048">
            <v>3500</v>
          </cell>
        </row>
        <row r="2049">
          <cell r="B2049" t="str">
            <v>9S420114</v>
          </cell>
          <cell r="C2049" t="str">
            <v>完売</v>
          </cell>
          <cell r="D2049"/>
          <cell r="E2049">
            <v>0</v>
          </cell>
          <cell r="F2049" t="str">
            <v>ブルゴーニュ･ルージュ</v>
          </cell>
          <cell r="G2049">
            <v>2014</v>
          </cell>
          <cell r="H2049" t="str">
            <v>赤</v>
          </cell>
          <cell r="I2049" t="str">
            <v>パラン</v>
          </cell>
          <cell r="J2049" t="str">
            <v>AOC ブルゴーニュ</v>
          </cell>
          <cell r="K2049">
            <v>750</v>
          </cell>
          <cell r="L2049"/>
          <cell r="M2049">
            <v>7.95</v>
          </cell>
          <cell r="N2049">
            <v>132</v>
          </cell>
          <cell r="O2049">
            <v>350</v>
          </cell>
          <cell r="P2049">
            <v>1404.9976000000001</v>
          </cell>
          <cell r="Q2049">
            <v>93.75</v>
          </cell>
          <cell r="R2049">
            <v>1648.7476000000001</v>
          </cell>
          <cell r="S2049">
            <v>2179.7030588235293</v>
          </cell>
          <cell r="T2049">
            <v>4400</v>
          </cell>
          <cell r="U2049">
            <v>1218.6600000000001</v>
          </cell>
          <cell r="V2049">
            <v>1633.7176470588236</v>
          </cell>
          <cell r="W2049">
            <v>3300</v>
          </cell>
          <cell r="X2049">
            <v>3500</v>
          </cell>
        </row>
        <row r="2050">
          <cell r="B2050" t="str">
            <v>9S420115</v>
          </cell>
          <cell r="C2050" t="str">
            <v>完売</v>
          </cell>
          <cell r="D2050"/>
          <cell r="E2050">
            <v>24</v>
          </cell>
          <cell r="F2050" t="str">
            <v>ブルゴーニュ･ルージュ</v>
          </cell>
          <cell r="G2050">
            <v>2015</v>
          </cell>
          <cell r="H2050" t="str">
            <v>赤</v>
          </cell>
          <cell r="I2050" t="str">
            <v>パラン</v>
          </cell>
          <cell r="J2050" t="str">
            <v>AOC ブルゴーニュ</v>
          </cell>
          <cell r="K2050">
            <v>750</v>
          </cell>
          <cell r="L2050"/>
          <cell r="M2050">
            <v>9.1999999999999993</v>
          </cell>
          <cell r="N2050">
            <v>132</v>
          </cell>
          <cell r="O2050">
            <v>350</v>
          </cell>
          <cell r="P2050">
            <v>1570.6575999999998</v>
          </cell>
          <cell r="Q2050">
            <v>93.75</v>
          </cell>
          <cell r="R2050">
            <v>1814.4075999999998</v>
          </cell>
          <cell r="S2050">
            <v>2374.5971764705882</v>
          </cell>
          <cell r="T2050">
            <v>4700</v>
          </cell>
          <cell r="U2050">
            <v>1484.17</v>
          </cell>
          <cell r="V2050">
            <v>1946.0823529411766</v>
          </cell>
          <cell r="W2050">
            <v>3900</v>
          </cell>
          <cell r="X2050">
            <v>3700</v>
          </cell>
        </row>
        <row r="2051">
          <cell r="B2051" t="str">
            <v>9S420116</v>
          </cell>
          <cell r="C2051">
            <v>351</v>
          </cell>
          <cell r="D2051"/>
          <cell r="E2051">
            <v>651</v>
          </cell>
          <cell r="F2051" t="str">
            <v>ブルゴーニュ･ルージュ</v>
          </cell>
          <cell r="G2051">
            <v>2016</v>
          </cell>
          <cell r="H2051" t="str">
            <v>赤</v>
          </cell>
          <cell r="I2051" t="str">
            <v>パラン</v>
          </cell>
          <cell r="J2051" t="str">
            <v>AOC ブルゴーニュ</v>
          </cell>
          <cell r="K2051">
            <v>750</v>
          </cell>
          <cell r="L2051"/>
          <cell r="M2051">
            <v>9.5</v>
          </cell>
          <cell r="N2051">
            <v>132</v>
          </cell>
          <cell r="O2051">
            <v>350</v>
          </cell>
          <cell r="P2051">
            <v>1610.4159999999999</v>
          </cell>
          <cell r="Q2051">
            <v>93.75</v>
          </cell>
          <cell r="R2051">
            <v>1854.1659999999999</v>
          </cell>
          <cell r="S2051">
            <v>2421.3717647058825</v>
          </cell>
          <cell r="T2051">
            <v>4800</v>
          </cell>
          <cell r="U2051">
            <v>1508.66</v>
          </cell>
          <cell r="V2051">
            <v>1974.8941176470589</v>
          </cell>
          <cell r="W2051">
            <v>3900</v>
          </cell>
          <cell r="X2051">
            <v>3900</v>
          </cell>
        </row>
        <row r="2052">
          <cell r="B2052" t="str">
            <v>9S421718</v>
          </cell>
          <cell r="C2052">
            <v>238</v>
          </cell>
          <cell r="D2052"/>
          <cell r="E2052">
            <v>239</v>
          </cell>
          <cell r="F2052" t="str">
            <v>ブルゴーニュ･ルージュ・コート・ドール</v>
          </cell>
          <cell r="G2052">
            <v>2018</v>
          </cell>
          <cell r="H2052" t="str">
            <v>赤</v>
          </cell>
          <cell r="I2052" t="str">
            <v>パラン</v>
          </cell>
          <cell r="J2052" t="str">
            <v>AOC ブルゴーニュ</v>
          </cell>
          <cell r="K2052">
            <v>750</v>
          </cell>
          <cell r="L2052"/>
          <cell r="M2052">
            <v>12.5</v>
          </cell>
          <cell r="N2052">
            <v>132</v>
          </cell>
          <cell r="O2052">
            <v>350</v>
          </cell>
          <cell r="P2052">
            <v>2008</v>
          </cell>
          <cell r="Q2052">
            <v>93.75</v>
          </cell>
          <cell r="R2052">
            <v>2251.75</v>
          </cell>
          <cell r="S2052">
            <v>2889.1176470588234</v>
          </cell>
          <cell r="T2052">
            <v>5800</v>
          </cell>
          <cell r="U2052">
            <v>2366.81</v>
          </cell>
          <cell r="V2052">
            <v>2984.4823529411765</v>
          </cell>
          <cell r="W2052">
            <v>6000</v>
          </cell>
          <cell r="X2052">
            <v>5300</v>
          </cell>
        </row>
        <row r="2053">
          <cell r="B2053" t="str">
            <v>9S420310</v>
          </cell>
          <cell r="C2053" t="str">
            <v>完売</v>
          </cell>
          <cell r="D2053"/>
          <cell r="E2053">
            <v>0</v>
          </cell>
          <cell r="F2053" t="str">
            <v>ボーヌ･レ・セプノット</v>
          </cell>
          <cell r="G2053">
            <v>2010</v>
          </cell>
          <cell r="H2053" t="str">
            <v>赤</v>
          </cell>
          <cell r="I2053" t="str">
            <v>パラン</v>
          </cell>
          <cell r="J2053" t="str">
            <v>コート・ド・ボーヌ 1級</v>
          </cell>
          <cell r="K2053">
            <v>750</v>
          </cell>
          <cell r="L2053"/>
          <cell r="M2053">
            <v>23</v>
          </cell>
          <cell r="N2053">
            <v>132</v>
          </cell>
          <cell r="O2053">
            <v>350</v>
          </cell>
          <cell r="P2053">
            <v>3399.5439999999999</v>
          </cell>
          <cell r="Q2053">
            <v>93.75</v>
          </cell>
          <cell r="R2053">
            <v>3643.2939999999999</v>
          </cell>
          <cell r="S2053">
            <v>4526.2282352941174</v>
          </cell>
          <cell r="T2053">
            <v>9100</v>
          </cell>
          <cell r="U2053">
            <v>3427.77</v>
          </cell>
          <cell r="V2053">
            <v>4232.6705882352944</v>
          </cell>
          <cell r="W2053">
            <v>8500</v>
          </cell>
          <cell r="X2053">
            <v>8500</v>
          </cell>
        </row>
        <row r="2054">
          <cell r="B2054" t="str">
            <v>9S420313</v>
          </cell>
          <cell r="C2054" t="str">
            <v>完売</v>
          </cell>
          <cell r="D2054"/>
          <cell r="E2054">
            <v>0</v>
          </cell>
          <cell r="F2054" t="str">
            <v>ボーヌ･レ・セプノット</v>
          </cell>
          <cell r="G2054">
            <v>2013</v>
          </cell>
          <cell r="H2054" t="str">
            <v>赤</v>
          </cell>
          <cell r="I2054" t="str">
            <v>パラン</v>
          </cell>
          <cell r="J2054" t="str">
            <v>コート・ド・ボーヌ 1級</v>
          </cell>
          <cell r="K2054">
            <v>750</v>
          </cell>
          <cell r="L2054"/>
          <cell r="M2054">
            <v>28</v>
          </cell>
          <cell r="N2054">
            <v>132</v>
          </cell>
          <cell r="O2054">
            <v>350</v>
          </cell>
          <cell r="P2054">
            <v>4062.1840000000002</v>
          </cell>
          <cell r="Q2054">
            <v>93.75</v>
          </cell>
          <cell r="R2054">
            <v>4305.9340000000002</v>
          </cell>
          <cell r="S2054">
            <v>5305.8047058823531</v>
          </cell>
          <cell r="T2054">
            <v>10600</v>
          </cell>
          <cell r="U2054">
            <v>4126.5</v>
          </cell>
          <cell r="V2054">
            <v>5054.7058823529414</v>
          </cell>
          <cell r="W2054">
            <v>10100</v>
          </cell>
          <cell r="X2054">
            <v>9500</v>
          </cell>
        </row>
        <row r="2055">
          <cell r="B2055" t="str">
            <v>9S420315</v>
          </cell>
          <cell r="C2055" t="str">
            <v>完売</v>
          </cell>
          <cell r="D2055"/>
          <cell r="E2055">
            <v>0</v>
          </cell>
          <cell r="F2055" t="str">
            <v>ボーヌ･レ・セプノット</v>
          </cell>
          <cell r="G2055">
            <v>2015</v>
          </cell>
          <cell r="H2055" t="str">
            <v>赤</v>
          </cell>
          <cell r="I2055" t="str">
            <v>パラン</v>
          </cell>
          <cell r="J2055" t="str">
            <v>コート・ド・ボーヌ 1級</v>
          </cell>
          <cell r="K2055">
            <v>750</v>
          </cell>
          <cell r="L2055"/>
          <cell r="M2055">
            <v>29.5</v>
          </cell>
          <cell r="N2055">
            <v>132</v>
          </cell>
          <cell r="O2055">
            <v>350</v>
          </cell>
          <cell r="P2055">
            <v>4260.9759999999997</v>
          </cell>
          <cell r="Q2055">
            <v>93.75</v>
          </cell>
          <cell r="R2055">
            <v>4504.7259999999997</v>
          </cell>
          <cell r="S2055">
            <v>5539.6776470588229</v>
          </cell>
          <cell r="T2055">
            <v>11100</v>
          </cell>
          <cell r="U2055">
            <v>4090.9</v>
          </cell>
          <cell r="V2055">
            <v>5012.8235294117649</v>
          </cell>
          <cell r="W2055">
            <v>10000</v>
          </cell>
          <cell r="X2055">
            <v>11000</v>
          </cell>
        </row>
        <row r="2056">
          <cell r="B2056" t="str">
            <v>9S420410</v>
          </cell>
          <cell r="C2056" t="str">
            <v>完売</v>
          </cell>
          <cell r="D2056"/>
          <cell r="E2056">
            <v>0</v>
          </cell>
          <cell r="F2056" t="str">
            <v>ポマール</v>
          </cell>
          <cell r="G2056">
            <v>2010</v>
          </cell>
          <cell r="H2056" t="str">
            <v>赤</v>
          </cell>
          <cell r="I2056" t="str">
            <v>パラン</v>
          </cell>
          <cell r="J2056" t="str">
            <v>コート・ド・ボーヌ</v>
          </cell>
          <cell r="K2056">
            <v>750</v>
          </cell>
          <cell r="L2056"/>
          <cell r="M2056">
            <v>18.5</v>
          </cell>
          <cell r="N2056">
            <v>132</v>
          </cell>
          <cell r="O2056">
            <v>350</v>
          </cell>
          <cell r="P2056">
            <v>2803.1680000000001</v>
          </cell>
          <cell r="Q2056">
            <v>93.75</v>
          </cell>
          <cell r="R2056">
            <v>3046.9180000000001</v>
          </cell>
          <cell r="S2056">
            <v>3824.6094117647062</v>
          </cell>
          <cell r="T2056">
            <v>7600</v>
          </cell>
          <cell r="U2056">
            <v>2471.63</v>
          </cell>
          <cell r="V2056">
            <v>3107.8</v>
          </cell>
          <cell r="W2056">
            <v>6200</v>
          </cell>
          <cell r="X2056">
            <v>5800</v>
          </cell>
        </row>
        <row r="2057">
          <cell r="B2057" t="str">
            <v>9S420411</v>
          </cell>
          <cell r="C2057" t="str">
            <v>完売</v>
          </cell>
          <cell r="D2057"/>
          <cell r="E2057">
            <v>0</v>
          </cell>
          <cell r="F2057" t="str">
            <v>ポマール</v>
          </cell>
          <cell r="G2057">
            <v>2011</v>
          </cell>
          <cell r="H2057" t="str">
            <v>赤</v>
          </cell>
          <cell r="I2057" t="str">
            <v>パラン</v>
          </cell>
          <cell r="J2057" t="str">
            <v>コート・ド・ボーヌ</v>
          </cell>
          <cell r="K2057">
            <v>750</v>
          </cell>
          <cell r="L2057"/>
          <cell r="M2057">
            <v>20</v>
          </cell>
          <cell r="N2057">
            <v>132</v>
          </cell>
          <cell r="O2057">
            <v>350</v>
          </cell>
          <cell r="P2057">
            <v>3001.96</v>
          </cell>
          <cell r="Q2057">
            <v>93.75</v>
          </cell>
          <cell r="R2057">
            <v>3245.71</v>
          </cell>
          <cell r="S2057">
            <v>4058.4823529411765</v>
          </cell>
          <cell r="T2057">
            <v>8100</v>
          </cell>
          <cell r="U2057">
            <v>2876</v>
          </cell>
          <cell r="V2057">
            <v>3583.5294117647059</v>
          </cell>
          <cell r="W2057">
            <v>7200</v>
          </cell>
          <cell r="X2057">
            <v>7000</v>
          </cell>
        </row>
        <row r="2058">
          <cell r="B2058" t="str">
            <v>9S420712</v>
          </cell>
          <cell r="C2058" t="str">
            <v>完売</v>
          </cell>
          <cell r="D2058"/>
          <cell r="E2058">
            <v>0</v>
          </cell>
          <cell r="F2058" t="str">
            <v>ポマール･ゼプノ</v>
          </cell>
          <cell r="G2058">
            <v>2012</v>
          </cell>
          <cell r="H2058" t="str">
            <v>赤</v>
          </cell>
          <cell r="I2058" t="str">
            <v>パラン</v>
          </cell>
          <cell r="J2058" t="str">
            <v>コート・ド・ボーヌ 1級</v>
          </cell>
          <cell r="K2058">
            <v>750</v>
          </cell>
          <cell r="L2058"/>
          <cell r="M2058">
            <v>55</v>
          </cell>
          <cell r="N2058">
            <v>132</v>
          </cell>
          <cell r="O2058">
            <v>350</v>
          </cell>
          <cell r="P2058">
            <v>7640.44</v>
          </cell>
          <cell r="Q2058">
            <v>93.75</v>
          </cell>
          <cell r="R2058">
            <v>7884.19</v>
          </cell>
          <cell r="S2058">
            <v>9515.5176470588231</v>
          </cell>
          <cell r="T2058">
            <v>19000</v>
          </cell>
          <cell r="U2058">
            <v>7880.25</v>
          </cell>
          <cell r="V2058">
            <v>9470.8823529411766</v>
          </cell>
          <cell r="W2058">
            <v>18900</v>
          </cell>
          <cell r="X2058">
            <v>19000</v>
          </cell>
        </row>
        <row r="2059">
          <cell r="B2059" t="str">
            <v>9S420715</v>
          </cell>
          <cell r="C2059" t="str">
            <v>完売</v>
          </cell>
          <cell r="D2059"/>
          <cell r="E2059">
            <v>0</v>
          </cell>
          <cell r="F2059" t="str">
            <v>ポマール･ゼプノ</v>
          </cell>
          <cell r="G2059">
            <v>2015</v>
          </cell>
          <cell r="H2059" t="str">
            <v>赤</v>
          </cell>
          <cell r="I2059" t="str">
            <v>パラン</v>
          </cell>
          <cell r="J2059" t="str">
            <v>コート・ド・ボーヌ 1級</v>
          </cell>
          <cell r="K2059">
            <v>750</v>
          </cell>
          <cell r="L2059"/>
          <cell r="M2059">
            <v>58</v>
          </cell>
          <cell r="N2059">
            <v>132</v>
          </cell>
          <cell r="O2059">
            <v>350</v>
          </cell>
          <cell r="P2059">
            <v>8038.0240000000003</v>
          </cell>
          <cell r="Q2059">
            <v>93.75</v>
          </cell>
          <cell r="R2059">
            <v>8281.7740000000013</v>
          </cell>
          <cell r="S2059">
            <v>9983.2635294117663</v>
          </cell>
          <cell r="T2059">
            <v>20000</v>
          </cell>
          <cell r="U2059">
            <v>8164.71</v>
          </cell>
          <cell r="V2059">
            <v>9805.5411764705877</v>
          </cell>
          <cell r="W2059">
            <v>19600</v>
          </cell>
          <cell r="X2059">
            <v>19000</v>
          </cell>
        </row>
        <row r="2060">
          <cell r="B2060" t="str">
            <v>9S420716</v>
          </cell>
          <cell r="C2060" t="str">
            <v>完売</v>
          </cell>
          <cell r="D2060"/>
          <cell r="E2060">
            <v>0</v>
          </cell>
          <cell r="F2060" t="str">
            <v>ポマール･ゼプノ</v>
          </cell>
          <cell r="G2060">
            <v>2016</v>
          </cell>
          <cell r="H2060" t="str">
            <v>赤</v>
          </cell>
          <cell r="I2060" t="str">
            <v>パラン</v>
          </cell>
          <cell r="J2060" t="str">
            <v>コート・ド・ボーヌ 1級</v>
          </cell>
          <cell r="K2060">
            <v>750</v>
          </cell>
          <cell r="L2060"/>
          <cell r="M2060">
            <v>59</v>
          </cell>
          <cell r="N2060">
            <v>132</v>
          </cell>
          <cell r="O2060">
            <v>350</v>
          </cell>
          <cell r="P2060">
            <v>8170.5519999999997</v>
          </cell>
          <cell r="Q2060">
            <v>93.75</v>
          </cell>
          <cell r="R2060">
            <v>8414.3019999999997</v>
          </cell>
          <cell r="S2060">
            <v>10139.178823529412</v>
          </cell>
          <cell r="T2060">
            <v>20300</v>
          </cell>
          <cell r="U2060">
            <v>7604.81</v>
          </cell>
          <cell r="V2060">
            <v>9146.8352941176472</v>
          </cell>
          <cell r="W2060">
            <v>18300</v>
          </cell>
          <cell r="X2060">
            <v>19000</v>
          </cell>
        </row>
        <row r="2061">
          <cell r="B2061" t="str">
            <v>9S420513</v>
          </cell>
          <cell r="C2061" t="str">
            <v>完売</v>
          </cell>
          <cell r="D2061"/>
          <cell r="E2061">
            <v>0</v>
          </cell>
          <cell r="F2061" t="str">
            <v>ポマール･ラ・クロワ・ブランショ</v>
          </cell>
          <cell r="G2061">
            <v>2013</v>
          </cell>
          <cell r="H2061" t="str">
            <v>赤</v>
          </cell>
          <cell r="I2061" t="str">
            <v>パラン</v>
          </cell>
          <cell r="J2061" t="str">
            <v>コート・ド・ボーヌ</v>
          </cell>
          <cell r="K2061">
            <v>750</v>
          </cell>
          <cell r="L2061"/>
          <cell r="M2061">
            <v>26</v>
          </cell>
          <cell r="N2061">
            <v>132</v>
          </cell>
          <cell r="O2061">
            <v>350</v>
          </cell>
          <cell r="P2061">
            <v>3797.1280000000002</v>
          </cell>
          <cell r="Q2061">
            <v>93.75</v>
          </cell>
          <cell r="R2061">
            <v>4040.8780000000002</v>
          </cell>
          <cell r="S2061">
            <v>4993.9741176470588</v>
          </cell>
          <cell r="T2061">
            <v>10000</v>
          </cell>
          <cell r="U2061">
            <v>3838</v>
          </cell>
          <cell r="V2061">
            <v>4715.2941176470586</v>
          </cell>
          <cell r="W2061">
            <v>9400</v>
          </cell>
          <cell r="X2061">
            <v>9500</v>
          </cell>
        </row>
        <row r="2062">
          <cell r="B2062" t="str">
            <v>9S420515</v>
          </cell>
          <cell r="C2062" t="str">
            <v>完売</v>
          </cell>
          <cell r="D2062"/>
          <cell r="E2062">
            <v>0</v>
          </cell>
          <cell r="F2062" t="str">
            <v>ポマール･ラ・クロワ・ブランショ</v>
          </cell>
          <cell r="G2062">
            <v>2015</v>
          </cell>
          <cell r="H2062" t="str">
            <v>赤</v>
          </cell>
          <cell r="I2062" t="str">
            <v>パラン</v>
          </cell>
          <cell r="J2062" t="str">
            <v>コート・ド・ボーヌ</v>
          </cell>
          <cell r="K2062">
            <v>750</v>
          </cell>
          <cell r="L2062"/>
          <cell r="M2062">
            <v>27.5</v>
          </cell>
          <cell r="N2062">
            <v>132</v>
          </cell>
          <cell r="O2062">
            <v>350</v>
          </cell>
          <cell r="P2062">
            <v>3995.92</v>
          </cell>
          <cell r="Q2062">
            <v>93.75</v>
          </cell>
          <cell r="R2062">
            <v>4239.67</v>
          </cell>
          <cell r="S2062">
            <v>5227.8470588235296</v>
          </cell>
          <cell r="T2062">
            <v>10500</v>
          </cell>
          <cell r="U2062">
            <v>3832</v>
          </cell>
          <cell r="V2062">
            <v>4708.2352941176468</v>
          </cell>
          <cell r="W2062">
            <v>9400</v>
          </cell>
          <cell r="X2062">
            <v>10000</v>
          </cell>
        </row>
        <row r="2063">
          <cell r="B2063" t="str">
            <v>9S420516</v>
          </cell>
          <cell r="C2063" t="str">
            <v>完売</v>
          </cell>
          <cell r="D2063"/>
          <cell r="E2063">
            <v>0</v>
          </cell>
          <cell r="F2063" t="str">
            <v>ポマール･ラ・クロワ・ブランショ</v>
          </cell>
          <cell r="G2063">
            <v>2016</v>
          </cell>
          <cell r="H2063" t="str">
            <v>赤</v>
          </cell>
          <cell r="I2063" t="str">
            <v>パラン</v>
          </cell>
          <cell r="J2063" t="str">
            <v>コート・ド・ボーヌ</v>
          </cell>
          <cell r="K2063">
            <v>750</v>
          </cell>
          <cell r="L2063"/>
          <cell r="M2063">
            <v>30</v>
          </cell>
          <cell r="N2063">
            <v>132</v>
          </cell>
          <cell r="O2063">
            <v>350</v>
          </cell>
          <cell r="P2063">
            <v>4327.24</v>
          </cell>
          <cell r="Q2063">
            <v>93.75</v>
          </cell>
          <cell r="R2063">
            <v>4570.99</v>
          </cell>
          <cell r="S2063">
            <v>5617.6352941176474</v>
          </cell>
          <cell r="T2063">
            <v>11200</v>
          </cell>
          <cell r="U2063">
            <v>3873.82</v>
          </cell>
          <cell r="V2063">
            <v>4757.4352941176476</v>
          </cell>
          <cell r="W2063">
            <v>9500</v>
          </cell>
          <cell r="X2063">
            <v>10200</v>
          </cell>
        </row>
        <row r="2064">
          <cell r="B2064" t="str">
            <v>9S420609</v>
          </cell>
          <cell r="C2064" t="str">
            <v>完売</v>
          </cell>
          <cell r="D2064"/>
          <cell r="E2064">
            <v>0</v>
          </cell>
          <cell r="F2064" t="str">
            <v>ポマール･レ・ザルジリエール</v>
          </cell>
          <cell r="G2064">
            <v>2009</v>
          </cell>
          <cell r="H2064" t="str">
            <v>赤</v>
          </cell>
          <cell r="I2064" t="str">
            <v>パラン</v>
          </cell>
          <cell r="J2064" t="str">
            <v>コート・ド・ボーヌ 1級</v>
          </cell>
          <cell r="K2064">
            <v>750</v>
          </cell>
          <cell r="L2064"/>
          <cell r="M2064">
            <v>26.5</v>
          </cell>
          <cell r="N2064">
            <v>132</v>
          </cell>
          <cell r="O2064">
            <v>350</v>
          </cell>
          <cell r="P2064">
            <v>3863.3919999999998</v>
          </cell>
          <cell r="Q2064">
            <v>93.75</v>
          </cell>
          <cell r="R2064">
            <v>4107.1419999999998</v>
          </cell>
          <cell r="S2064">
            <v>5071.9317647058824</v>
          </cell>
          <cell r="T2064">
            <v>10100</v>
          </cell>
          <cell r="U2064">
            <v>3330.66</v>
          </cell>
          <cell r="V2064">
            <v>4118.4235294117643</v>
          </cell>
          <cell r="W2064">
            <v>8200</v>
          </cell>
          <cell r="X2064">
            <v>8800</v>
          </cell>
        </row>
        <row r="2065">
          <cell r="B2065" t="str">
            <v>9S420610</v>
          </cell>
          <cell r="C2065" t="str">
            <v>完売</v>
          </cell>
          <cell r="D2065"/>
          <cell r="E2065">
            <v>0</v>
          </cell>
          <cell r="F2065" t="str">
            <v>ポマール･レ・ザルジリエール</v>
          </cell>
          <cell r="G2065">
            <v>2010</v>
          </cell>
          <cell r="H2065" t="str">
            <v>赤</v>
          </cell>
          <cell r="I2065" t="str">
            <v>パラン</v>
          </cell>
          <cell r="J2065" t="str">
            <v>コート・ド・ボーヌ 1級</v>
          </cell>
          <cell r="K2065">
            <v>750</v>
          </cell>
          <cell r="L2065"/>
          <cell r="M2065">
            <v>29</v>
          </cell>
          <cell r="N2065">
            <v>132</v>
          </cell>
          <cell r="O2065">
            <v>350</v>
          </cell>
          <cell r="P2065">
            <v>4194.7120000000004</v>
          </cell>
          <cell r="Q2065">
            <v>93.75</v>
          </cell>
          <cell r="R2065">
            <v>4438.4620000000004</v>
          </cell>
          <cell r="S2065">
            <v>5461.72</v>
          </cell>
          <cell r="T2065">
            <v>10900</v>
          </cell>
          <cell r="U2065">
            <v>3191.27</v>
          </cell>
          <cell r="V2065">
            <v>3954.4352941176471</v>
          </cell>
          <cell r="W2065">
            <v>7900</v>
          </cell>
          <cell r="X2065">
            <v>8500</v>
          </cell>
        </row>
        <row r="2066">
          <cell r="B2066" t="str">
            <v>9S421009</v>
          </cell>
          <cell r="C2066" t="str">
            <v>完売</v>
          </cell>
          <cell r="D2066"/>
          <cell r="E2066">
            <v>0</v>
          </cell>
          <cell r="F2066" t="str">
            <v>ポマール･レ・シャポニエール</v>
          </cell>
          <cell r="G2066">
            <v>2009</v>
          </cell>
          <cell r="H2066" t="str">
            <v>赤</v>
          </cell>
          <cell r="I2066" t="str">
            <v>パラン</v>
          </cell>
          <cell r="J2066" t="str">
            <v>コート・ド・ボーヌ 1級</v>
          </cell>
          <cell r="K2066">
            <v>750</v>
          </cell>
          <cell r="L2066"/>
          <cell r="M2066">
            <v>32</v>
          </cell>
          <cell r="N2066">
            <v>132</v>
          </cell>
          <cell r="O2066">
            <v>350</v>
          </cell>
          <cell r="P2066">
            <v>4592.2960000000003</v>
          </cell>
          <cell r="Q2066">
            <v>93.75</v>
          </cell>
          <cell r="R2066">
            <v>4836.0460000000003</v>
          </cell>
          <cell r="S2066">
            <v>5929.4658823529417</v>
          </cell>
          <cell r="T2066">
            <v>11900</v>
          </cell>
          <cell r="U2066">
            <v>3493</v>
          </cell>
          <cell r="V2066">
            <v>4309.4117647058829</v>
          </cell>
          <cell r="W2066">
            <v>8600</v>
          </cell>
          <cell r="X2066">
            <v>9000</v>
          </cell>
        </row>
        <row r="2067">
          <cell r="B2067" t="str">
            <v>9S421010</v>
          </cell>
          <cell r="C2067" t="str">
            <v>完売</v>
          </cell>
          <cell r="D2067"/>
          <cell r="E2067">
            <v>0</v>
          </cell>
          <cell r="F2067" t="str">
            <v>ポマール･レ・シャポニエール</v>
          </cell>
          <cell r="G2067">
            <v>2010</v>
          </cell>
          <cell r="H2067" t="str">
            <v>赤</v>
          </cell>
          <cell r="I2067" t="str">
            <v>パラン</v>
          </cell>
          <cell r="J2067" t="str">
            <v>コート・ド・ボーヌ 1級</v>
          </cell>
          <cell r="K2067">
            <v>750</v>
          </cell>
          <cell r="L2067" t="str">
            <v>８８－９０点</v>
          </cell>
          <cell r="M2067">
            <v>39</v>
          </cell>
          <cell r="N2067">
            <v>132</v>
          </cell>
          <cell r="O2067">
            <v>350</v>
          </cell>
          <cell r="P2067">
            <v>5519.9920000000002</v>
          </cell>
          <cell r="Q2067">
            <v>93.75</v>
          </cell>
          <cell r="R2067">
            <v>5763.7420000000002</v>
          </cell>
          <cell r="S2067">
            <v>7020.8729411764707</v>
          </cell>
          <cell r="T2067">
            <v>14000</v>
          </cell>
          <cell r="U2067">
            <v>6062.8</v>
          </cell>
          <cell r="V2067">
            <v>7332.7058823529414</v>
          </cell>
          <cell r="W2067">
            <v>14700</v>
          </cell>
          <cell r="X2067">
            <v>14000</v>
          </cell>
        </row>
        <row r="2068">
          <cell r="B2068" t="str">
            <v>9S421105</v>
          </cell>
          <cell r="C2068" t="str">
            <v>完売</v>
          </cell>
          <cell r="D2068"/>
          <cell r="E2068">
            <v>0</v>
          </cell>
          <cell r="F2068" t="str">
            <v>ポマール･レ・シャンラン</v>
          </cell>
          <cell r="G2068">
            <v>2005</v>
          </cell>
          <cell r="H2068" t="str">
            <v>赤</v>
          </cell>
          <cell r="I2068" t="str">
            <v>パラン</v>
          </cell>
          <cell r="J2068" t="str">
            <v>コート・ド・ボーヌ 1級</v>
          </cell>
          <cell r="K2068">
            <v>750</v>
          </cell>
          <cell r="L2068"/>
          <cell r="M2068">
            <v>23</v>
          </cell>
          <cell r="N2068">
            <v>132</v>
          </cell>
          <cell r="O2068">
            <v>350</v>
          </cell>
          <cell r="P2068">
            <v>3399.5439999999999</v>
          </cell>
          <cell r="Q2068">
            <v>93.75</v>
          </cell>
          <cell r="R2068">
            <v>3643.2939999999999</v>
          </cell>
          <cell r="S2068">
            <v>4526.2282352941174</v>
          </cell>
          <cell r="T2068">
            <v>9100</v>
          </cell>
          <cell r="U2068">
            <v>3442.06</v>
          </cell>
          <cell r="V2068">
            <v>4249.4823529411769</v>
          </cell>
          <cell r="W2068">
            <v>8500</v>
          </cell>
          <cell r="X2068">
            <v>8500</v>
          </cell>
        </row>
        <row r="2069">
          <cell r="B2069" t="str">
            <v>9S421115</v>
          </cell>
          <cell r="C2069">
            <v>20</v>
          </cell>
          <cell r="D2069"/>
          <cell r="E2069">
            <v>20</v>
          </cell>
          <cell r="F2069" t="str">
            <v>ポマール･レ・シャンラン</v>
          </cell>
          <cell r="G2069">
            <v>2015</v>
          </cell>
          <cell r="H2069" t="str">
            <v>赤</v>
          </cell>
          <cell r="I2069" t="str">
            <v>パラン</v>
          </cell>
          <cell r="J2069" t="str">
            <v>コート・ド・ボーヌ 1級</v>
          </cell>
          <cell r="K2069">
            <v>750</v>
          </cell>
          <cell r="L2069"/>
          <cell r="M2069">
            <v>45</v>
          </cell>
          <cell r="N2069">
            <v>132</v>
          </cell>
          <cell r="O2069">
            <v>350</v>
          </cell>
          <cell r="P2069">
            <v>6315.16</v>
          </cell>
          <cell r="Q2069">
            <v>93.75</v>
          </cell>
          <cell r="R2069">
            <v>6558.91</v>
          </cell>
          <cell r="S2069">
            <v>7956.3647058823526</v>
          </cell>
          <cell r="T2069">
            <v>15900</v>
          </cell>
          <cell r="U2069">
            <v>5789.25</v>
          </cell>
          <cell r="V2069">
            <v>7010.8823529411766</v>
          </cell>
          <cell r="W2069">
            <v>14000</v>
          </cell>
          <cell r="X2069">
            <v>14800</v>
          </cell>
        </row>
        <row r="2070">
          <cell r="B2070" t="str">
            <v>9S420210</v>
          </cell>
          <cell r="C2070" t="str">
            <v>完売</v>
          </cell>
          <cell r="D2070"/>
          <cell r="E2070">
            <v>0</v>
          </cell>
          <cell r="F2070" t="str">
            <v>モンテリー</v>
          </cell>
          <cell r="G2070">
            <v>2010</v>
          </cell>
          <cell r="H2070" t="str">
            <v>赤</v>
          </cell>
          <cell r="I2070" t="str">
            <v>パラン</v>
          </cell>
          <cell r="J2070" t="str">
            <v>コート・ド・ボーヌ</v>
          </cell>
          <cell r="K2070">
            <v>750</v>
          </cell>
          <cell r="L2070"/>
          <cell r="M2070">
            <v>15</v>
          </cell>
          <cell r="N2070">
            <v>132</v>
          </cell>
          <cell r="O2070">
            <v>350</v>
          </cell>
          <cell r="P2070">
            <v>2339.3200000000002</v>
          </cell>
          <cell r="Q2070">
            <v>93.75</v>
          </cell>
          <cell r="R2070">
            <v>2583.0700000000002</v>
          </cell>
          <cell r="S2070">
            <v>3278.9058823529413</v>
          </cell>
          <cell r="T2070">
            <v>6600</v>
          </cell>
          <cell r="U2070">
            <v>2334.0700000000002</v>
          </cell>
          <cell r="V2070">
            <v>2945.9647058823534</v>
          </cell>
          <cell r="W2070">
            <v>5900</v>
          </cell>
          <cell r="X2070">
            <v>6000</v>
          </cell>
        </row>
        <row r="2071">
          <cell r="B2071" t="str">
            <v>9S420213</v>
          </cell>
          <cell r="C2071" t="str">
            <v>完売</v>
          </cell>
          <cell r="D2071"/>
          <cell r="E2071">
            <v>0</v>
          </cell>
          <cell r="F2071" t="str">
            <v>モンテリー</v>
          </cell>
          <cell r="G2071">
            <v>2013</v>
          </cell>
          <cell r="H2071" t="str">
            <v>赤</v>
          </cell>
          <cell r="I2071" t="str">
            <v>パラン</v>
          </cell>
          <cell r="J2071" t="str">
            <v>コート・ド・ボーヌ</v>
          </cell>
          <cell r="K2071">
            <v>750</v>
          </cell>
          <cell r="L2071"/>
          <cell r="M2071">
            <v>18</v>
          </cell>
          <cell r="N2071">
            <v>132</v>
          </cell>
          <cell r="O2071">
            <v>350</v>
          </cell>
          <cell r="P2071">
            <v>2736.904</v>
          </cell>
          <cell r="Q2071">
            <v>93.75</v>
          </cell>
          <cell r="R2071">
            <v>2980.654</v>
          </cell>
          <cell r="S2071">
            <v>3746.6517647058822</v>
          </cell>
          <cell r="T2071">
            <v>7500</v>
          </cell>
          <cell r="U2071">
            <v>2780.25</v>
          </cell>
          <cell r="V2071">
            <v>3470.8823529411766</v>
          </cell>
          <cell r="W2071">
            <v>6900</v>
          </cell>
          <cell r="X2071">
            <v>6800</v>
          </cell>
        </row>
        <row r="2072">
          <cell r="B2072" t="str">
            <v>9S420215</v>
          </cell>
          <cell r="C2072" t="str">
            <v>完売</v>
          </cell>
          <cell r="D2072"/>
          <cell r="E2072">
            <v>0</v>
          </cell>
          <cell r="F2072" t="str">
            <v>モンテリー</v>
          </cell>
          <cell r="G2072">
            <v>2015</v>
          </cell>
          <cell r="H2072" t="str">
            <v>赤</v>
          </cell>
          <cell r="I2072" t="str">
            <v>パラン</v>
          </cell>
          <cell r="J2072" t="str">
            <v>コート・ド・ボーヌ</v>
          </cell>
          <cell r="K2072">
            <v>750</v>
          </cell>
          <cell r="L2072"/>
          <cell r="M2072">
            <v>20</v>
          </cell>
          <cell r="N2072">
            <v>132</v>
          </cell>
          <cell r="O2072">
            <v>350</v>
          </cell>
          <cell r="P2072">
            <v>3001.96</v>
          </cell>
          <cell r="Q2072">
            <v>93.75</v>
          </cell>
          <cell r="R2072">
            <v>3245.71</v>
          </cell>
          <cell r="S2072">
            <v>4058.4823529411765</v>
          </cell>
          <cell r="T2072">
            <v>8100</v>
          </cell>
          <cell r="U2072">
            <v>2861</v>
          </cell>
          <cell r="V2072">
            <v>3565.8823529411766</v>
          </cell>
          <cell r="W2072">
            <v>7100</v>
          </cell>
          <cell r="X2072">
            <v>7000</v>
          </cell>
        </row>
        <row r="2073">
          <cell r="B2073" t="str">
            <v>9S421210</v>
          </cell>
          <cell r="C2073" t="str">
            <v>完売</v>
          </cell>
          <cell r="D2073"/>
          <cell r="E2073">
            <v>0</v>
          </cell>
          <cell r="F2073" t="str">
            <v>ラドワ</v>
          </cell>
          <cell r="G2073">
            <v>2010</v>
          </cell>
          <cell r="H2073" t="str">
            <v>赤</v>
          </cell>
          <cell r="I2073" t="str">
            <v>パラン</v>
          </cell>
          <cell r="J2073" t="str">
            <v>コート・ド・ボーヌ</v>
          </cell>
          <cell r="K2073">
            <v>750</v>
          </cell>
          <cell r="L2073"/>
          <cell r="M2073">
            <v>15</v>
          </cell>
          <cell r="N2073">
            <v>132</v>
          </cell>
          <cell r="O2073">
            <v>350</v>
          </cell>
          <cell r="P2073">
            <v>2339.3200000000002</v>
          </cell>
          <cell r="Q2073">
            <v>93.75</v>
          </cell>
          <cell r="R2073">
            <v>2583.0700000000002</v>
          </cell>
          <cell r="S2073">
            <v>3278.9058823529413</v>
          </cell>
          <cell r="T2073">
            <v>6600</v>
          </cell>
          <cell r="U2073">
            <v>2334.1</v>
          </cell>
          <cell r="V2073">
            <v>2946</v>
          </cell>
          <cell r="W2073">
            <v>5900</v>
          </cell>
          <cell r="X2073">
            <v>6300</v>
          </cell>
        </row>
        <row r="2074">
          <cell r="B2074" t="str">
            <v>9S421211</v>
          </cell>
          <cell r="C2074" t="str">
            <v>完売</v>
          </cell>
          <cell r="D2074"/>
          <cell r="E2074">
            <v>0</v>
          </cell>
          <cell r="F2074" t="str">
            <v>ラドワ</v>
          </cell>
          <cell r="G2074">
            <v>2011</v>
          </cell>
          <cell r="H2074" t="str">
            <v>赤</v>
          </cell>
          <cell r="I2074" t="str">
            <v>パラン</v>
          </cell>
          <cell r="J2074" t="str">
            <v>コート・ド・ボーヌ</v>
          </cell>
          <cell r="K2074">
            <v>750</v>
          </cell>
          <cell r="L2074"/>
          <cell r="M2074">
            <v>16</v>
          </cell>
          <cell r="N2074">
            <v>132</v>
          </cell>
          <cell r="O2074">
            <v>350</v>
          </cell>
          <cell r="P2074">
            <v>2471.848</v>
          </cell>
          <cell r="Q2074">
            <v>93.75</v>
          </cell>
          <cell r="R2074">
            <v>2715.598</v>
          </cell>
          <cell r="S2074">
            <v>3434.8211764705884</v>
          </cell>
          <cell r="T2074">
            <v>6900</v>
          </cell>
          <cell r="U2074">
            <v>2470.8200000000002</v>
          </cell>
          <cell r="V2074">
            <v>3106.8470588235296</v>
          </cell>
          <cell r="W2074">
            <v>6200</v>
          </cell>
          <cell r="X2074">
            <v>6300</v>
          </cell>
        </row>
        <row r="2075">
          <cell r="B2075" t="str">
            <v>9S421218</v>
          </cell>
          <cell r="C2075">
            <v>50</v>
          </cell>
          <cell r="D2075"/>
          <cell r="E2075">
            <v>50</v>
          </cell>
          <cell r="F2075" t="str">
            <v>ラドワ</v>
          </cell>
          <cell r="G2075">
            <v>2018</v>
          </cell>
          <cell r="H2075" t="str">
            <v>赤</v>
          </cell>
          <cell r="I2075" t="str">
            <v>パラン</v>
          </cell>
          <cell r="J2075" t="str">
            <v>コート・ド・ボーヌ</v>
          </cell>
          <cell r="K2075">
            <v>750</v>
          </cell>
          <cell r="L2075"/>
          <cell r="M2075">
            <v>21</v>
          </cell>
          <cell r="N2075">
            <v>132</v>
          </cell>
          <cell r="O2075">
            <v>350</v>
          </cell>
          <cell r="P2075">
            <v>3134.4879999999998</v>
          </cell>
          <cell r="Q2075">
            <v>93.75</v>
          </cell>
          <cell r="R2075">
            <v>3378.2379999999998</v>
          </cell>
          <cell r="S2075">
            <v>4214.3976470588241</v>
          </cell>
          <cell r="T2075">
            <v>8400</v>
          </cell>
          <cell r="U2075">
            <v>3478.51</v>
          </cell>
          <cell r="V2075">
            <v>4292.3647058823535</v>
          </cell>
          <cell r="W2075">
            <v>8600</v>
          </cell>
          <cell r="X2075">
            <v>8000</v>
          </cell>
        </row>
        <row r="2076">
          <cell r="B2076" t="str">
            <v>9S421309</v>
          </cell>
          <cell r="C2076" t="str">
            <v>完売</v>
          </cell>
          <cell r="D2076"/>
          <cell r="E2076">
            <v>0</v>
          </cell>
          <cell r="F2076" t="str">
            <v>ラドワ・ラ・コルヴェ</v>
          </cell>
          <cell r="G2076">
            <v>2009</v>
          </cell>
          <cell r="H2076" t="str">
            <v>赤</v>
          </cell>
          <cell r="I2076" t="str">
            <v>パラン</v>
          </cell>
          <cell r="J2076" t="str">
            <v>コート・ド・ボーヌ 1級</v>
          </cell>
          <cell r="K2076">
            <v>750</v>
          </cell>
          <cell r="L2076" t="str">
            <v>８７－８９点</v>
          </cell>
          <cell r="M2076">
            <v>17</v>
          </cell>
          <cell r="N2076">
            <v>132</v>
          </cell>
          <cell r="O2076">
            <v>350</v>
          </cell>
          <cell r="P2076">
            <v>2604.3760000000002</v>
          </cell>
          <cell r="Q2076">
            <v>93.75</v>
          </cell>
          <cell r="R2076">
            <v>2848.1260000000002</v>
          </cell>
          <cell r="S2076">
            <v>3590.7364705882355</v>
          </cell>
          <cell r="T2076">
            <v>7200</v>
          </cell>
          <cell r="U2076">
            <v>3083.06</v>
          </cell>
          <cell r="V2076">
            <v>3827.1294117647058</v>
          </cell>
          <cell r="W2076">
            <v>7700</v>
          </cell>
          <cell r="X2076">
            <v>6900</v>
          </cell>
        </row>
        <row r="2077">
          <cell r="B2077" t="str">
            <v>9S935615</v>
          </cell>
          <cell r="C2077" t="str">
            <v>完売</v>
          </cell>
          <cell r="D2077"/>
          <cell r="E2077">
            <v>0</v>
          </cell>
          <cell r="F2077" t="str">
            <v>シャサーニュ・モンラッシェ</v>
          </cell>
          <cell r="G2077">
            <v>2015</v>
          </cell>
          <cell r="H2077" t="str">
            <v>白</v>
          </cell>
          <cell r="I2077" t="str">
            <v>バンジャマン・ルルー</v>
          </cell>
          <cell r="J2077" t="str">
            <v>コート・ド・ボーヌ</v>
          </cell>
          <cell r="K2077">
            <v>750</v>
          </cell>
          <cell r="L2077"/>
          <cell r="M2077">
            <v>44</v>
          </cell>
          <cell r="N2077">
            <v>132</v>
          </cell>
          <cell r="O2077">
            <v>350</v>
          </cell>
          <cell r="P2077">
            <v>6182.6319999999996</v>
          </cell>
          <cell r="Q2077">
            <v>93.75</v>
          </cell>
          <cell r="R2077">
            <v>6426.3819999999996</v>
          </cell>
          <cell r="S2077">
            <v>7800.4494117647055</v>
          </cell>
          <cell r="T2077">
            <v>15600</v>
          </cell>
          <cell r="U2077">
            <v>5800</v>
          </cell>
          <cell r="V2077">
            <v>7023.5294117647063</v>
          </cell>
          <cell r="W2077">
            <v>14000</v>
          </cell>
          <cell r="X2077">
            <v>14200</v>
          </cell>
        </row>
        <row r="2078">
          <cell r="B2078" t="str">
            <v>9S935110</v>
          </cell>
          <cell r="C2078" t="str">
            <v>完売</v>
          </cell>
          <cell r="D2078"/>
          <cell r="E2078">
            <v>0</v>
          </cell>
          <cell r="F2078" t="str">
            <v>シャサーニュ・モンラッシェ・アベイ・ド・モルジョ</v>
          </cell>
          <cell r="G2078">
            <v>2010</v>
          </cell>
          <cell r="H2078" t="str">
            <v>白</v>
          </cell>
          <cell r="I2078" t="str">
            <v>バンジャマン・ルルー</v>
          </cell>
          <cell r="J2078" t="str">
            <v>コート・ド・ボーヌ 1級</v>
          </cell>
          <cell r="K2078">
            <v>750</v>
          </cell>
          <cell r="L2078"/>
          <cell r="M2078">
            <v>40</v>
          </cell>
          <cell r="N2078">
            <v>132</v>
          </cell>
          <cell r="O2078">
            <v>350</v>
          </cell>
          <cell r="P2078">
            <v>5652.52</v>
          </cell>
          <cell r="Q2078">
            <v>93.75</v>
          </cell>
          <cell r="R2078">
            <v>5896.27</v>
          </cell>
          <cell r="S2078">
            <v>7176.7882352941187</v>
          </cell>
          <cell r="T2078">
            <v>14400</v>
          </cell>
          <cell r="U2078">
            <v>5139.5</v>
          </cell>
          <cell r="V2078">
            <v>6246.4705882352946</v>
          </cell>
          <cell r="W2078">
            <v>12500</v>
          </cell>
          <cell r="X2078">
            <v>12000</v>
          </cell>
        </row>
        <row r="2079">
          <cell r="B2079" t="str">
            <v>9S935712</v>
          </cell>
          <cell r="C2079" t="str">
            <v>完売</v>
          </cell>
          <cell r="D2079"/>
          <cell r="E2079">
            <v>0</v>
          </cell>
          <cell r="F2079" t="str">
            <v>ニュイ・サン・ジョルジュ・オー・トレイ</v>
          </cell>
          <cell r="G2079">
            <v>2012</v>
          </cell>
          <cell r="H2079" t="str">
            <v>赤</v>
          </cell>
          <cell r="I2079" t="str">
            <v>バンジャマン・ルルー</v>
          </cell>
          <cell r="J2079" t="str">
            <v>コート・ド・ボーヌ 1級</v>
          </cell>
          <cell r="K2079">
            <v>750</v>
          </cell>
          <cell r="L2079"/>
          <cell r="M2079">
            <v>57</v>
          </cell>
          <cell r="N2079">
            <v>132</v>
          </cell>
          <cell r="O2079">
            <v>350</v>
          </cell>
          <cell r="P2079">
            <v>7905.4960000000001</v>
          </cell>
          <cell r="Q2079">
            <v>93.75</v>
          </cell>
          <cell r="R2079">
            <v>8149.2460000000001</v>
          </cell>
          <cell r="S2079">
            <v>9827.3482352941173</v>
          </cell>
          <cell r="T2079">
            <v>19700</v>
          </cell>
          <cell r="U2079">
            <v>7371.5</v>
          </cell>
          <cell r="V2079">
            <v>8872.3529411764703</v>
          </cell>
          <cell r="W2079">
            <v>17700</v>
          </cell>
          <cell r="X2079">
            <v>18000</v>
          </cell>
        </row>
        <row r="2080">
          <cell r="B2080" t="str">
            <v>9S935310</v>
          </cell>
          <cell r="C2080" t="str">
            <v>完売</v>
          </cell>
          <cell r="D2080"/>
          <cell r="E2080">
            <v>0</v>
          </cell>
          <cell r="F2080" t="str">
            <v>ピュリニー・モンラッシェ</v>
          </cell>
          <cell r="G2080">
            <v>2010</v>
          </cell>
          <cell r="H2080" t="str">
            <v>白</v>
          </cell>
          <cell r="I2080" t="str">
            <v>バンジャマン・ルルー</v>
          </cell>
          <cell r="J2080" t="str">
            <v>コート・ド・ボーヌ</v>
          </cell>
          <cell r="K2080">
            <v>750</v>
          </cell>
          <cell r="L2080" t="str">
            <v>87点</v>
          </cell>
          <cell r="M2080">
            <v>36</v>
          </cell>
          <cell r="N2080">
            <v>132</v>
          </cell>
          <cell r="O2080">
            <v>350</v>
          </cell>
          <cell r="P2080">
            <v>5122.4080000000004</v>
          </cell>
          <cell r="Q2080">
            <v>93.75</v>
          </cell>
          <cell r="R2080">
            <v>5366.1580000000004</v>
          </cell>
          <cell r="S2080">
            <v>6553.1270588235302</v>
          </cell>
          <cell r="T2080">
            <v>13100</v>
          </cell>
          <cell r="U2080">
            <v>4805.5</v>
          </cell>
          <cell r="V2080">
            <v>5853.5294117647063</v>
          </cell>
          <cell r="W2080">
            <v>11700</v>
          </cell>
          <cell r="X2080">
            <v>12500</v>
          </cell>
        </row>
        <row r="2081">
          <cell r="B2081" t="str">
            <v>9S935010</v>
          </cell>
          <cell r="C2081" t="str">
            <v>完売</v>
          </cell>
          <cell r="D2081"/>
          <cell r="E2081">
            <v>0</v>
          </cell>
          <cell r="F2081" t="str">
            <v>ムルソー</v>
          </cell>
          <cell r="G2081">
            <v>2010</v>
          </cell>
          <cell r="H2081" t="str">
            <v>白</v>
          </cell>
          <cell r="I2081" t="str">
            <v>バンジャマン・ルルー</v>
          </cell>
          <cell r="J2081" t="str">
            <v>コート・ド・ボーヌ</v>
          </cell>
          <cell r="K2081">
            <v>750</v>
          </cell>
          <cell r="L2081" t="str">
            <v>９１－９３点</v>
          </cell>
          <cell r="M2081">
            <v>28</v>
          </cell>
          <cell r="N2081">
            <v>132</v>
          </cell>
          <cell r="O2081">
            <v>350</v>
          </cell>
          <cell r="P2081">
            <v>4062.1840000000002</v>
          </cell>
          <cell r="Q2081">
            <v>93.75</v>
          </cell>
          <cell r="R2081">
            <v>4305.9340000000002</v>
          </cell>
          <cell r="S2081">
            <v>5305.8047058823531</v>
          </cell>
          <cell r="T2081">
            <v>10600</v>
          </cell>
          <cell r="U2081">
            <v>3365</v>
          </cell>
          <cell r="V2081">
            <v>4158.8235294117649</v>
          </cell>
          <cell r="W2081">
            <v>8300</v>
          </cell>
          <cell r="X2081">
            <v>8800</v>
          </cell>
        </row>
        <row r="2082">
          <cell r="B2082" t="str">
            <v>9S935210</v>
          </cell>
          <cell r="C2082" t="str">
            <v>完売</v>
          </cell>
          <cell r="D2082"/>
          <cell r="E2082">
            <v>0</v>
          </cell>
          <cell r="F2082" t="str">
            <v>ムルソー・ポリュゾ</v>
          </cell>
          <cell r="G2082">
            <v>2010</v>
          </cell>
          <cell r="H2082" t="str">
            <v>白</v>
          </cell>
          <cell r="I2082" t="str">
            <v>バンジャマン・ルルー</v>
          </cell>
          <cell r="J2082" t="str">
            <v>コート・ド・ボーヌ 1級</v>
          </cell>
          <cell r="K2082">
            <v>750</v>
          </cell>
          <cell r="L2082" t="str">
            <v>９２点</v>
          </cell>
          <cell r="M2082">
            <v>60</v>
          </cell>
          <cell r="N2082">
            <v>132</v>
          </cell>
          <cell r="O2082">
            <v>350</v>
          </cell>
          <cell r="P2082">
            <v>8303.08</v>
          </cell>
          <cell r="Q2082">
            <v>93.75</v>
          </cell>
          <cell r="R2082">
            <v>8546.83</v>
          </cell>
          <cell r="S2082">
            <v>10295.094117647059</v>
          </cell>
          <cell r="T2082">
            <v>20600</v>
          </cell>
          <cell r="U2082">
            <v>7467</v>
          </cell>
          <cell r="V2082">
            <v>8984.7058823529405</v>
          </cell>
          <cell r="W2082">
            <v>18000</v>
          </cell>
          <cell r="X2082">
            <v>18000</v>
          </cell>
        </row>
        <row r="2083">
          <cell r="B2083" t="str">
            <v>9S775010</v>
          </cell>
          <cell r="C2083" t="str">
            <v>完売</v>
          </cell>
          <cell r="D2083"/>
          <cell r="E2083">
            <v>0</v>
          </cell>
          <cell r="F2083" t="str">
            <v>ジュヴレ・シャンベルタン</v>
          </cell>
          <cell r="G2083">
            <v>2010</v>
          </cell>
          <cell r="H2083" t="str">
            <v>赤</v>
          </cell>
          <cell r="I2083" t="str">
            <v>ピエール・ダモワ</v>
          </cell>
          <cell r="J2083" t="str">
            <v>コート・ド・ニュイ</v>
          </cell>
          <cell r="K2083">
            <v>750</v>
          </cell>
          <cell r="L2083"/>
          <cell r="M2083">
            <v>49</v>
          </cell>
          <cell r="N2083">
            <v>132</v>
          </cell>
          <cell r="O2083">
            <v>350</v>
          </cell>
          <cell r="P2083">
            <v>6845.2719999999999</v>
          </cell>
          <cell r="Q2083">
            <v>93.75</v>
          </cell>
          <cell r="R2083">
            <v>7089.0219999999999</v>
          </cell>
          <cell r="S2083">
            <v>8580.0258823529421</v>
          </cell>
          <cell r="T2083">
            <v>17200</v>
          </cell>
          <cell r="U2083">
            <v>5435.66</v>
          </cell>
          <cell r="V2083">
            <v>6594.8941176470589</v>
          </cell>
          <cell r="W2083">
            <v>13200</v>
          </cell>
          <cell r="X2083">
            <v>14500</v>
          </cell>
        </row>
        <row r="2084">
          <cell r="B2084" t="str">
            <v>9S775011</v>
          </cell>
          <cell r="C2084" t="str">
            <v>完売</v>
          </cell>
          <cell r="D2084"/>
          <cell r="E2084">
            <v>0</v>
          </cell>
          <cell r="F2084" t="str">
            <v>ジュヴレ・シャンベルタン</v>
          </cell>
          <cell r="G2084">
            <v>2011</v>
          </cell>
          <cell r="H2084" t="str">
            <v>赤</v>
          </cell>
          <cell r="I2084" t="str">
            <v>ピエール・ダモワ</v>
          </cell>
          <cell r="J2084" t="str">
            <v>コート・ド・ニュイ</v>
          </cell>
          <cell r="K2084">
            <v>750</v>
          </cell>
          <cell r="L2084"/>
          <cell r="M2084">
            <v>55</v>
          </cell>
          <cell r="N2084">
            <v>132</v>
          </cell>
          <cell r="O2084">
            <v>350</v>
          </cell>
          <cell r="P2084">
            <v>7640.44</v>
          </cell>
          <cell r="Q2084">
            <v>93.75</v>
          </cell>
          <cell r="R2084">
            <v>7884.19</v>
          </cell>
          <cell r="S2084">
            <v>9515.5176470588231</v>
          </cell>
          <cell r="T2084">
            <v>19000</v>
          </cell>
          <cell r="U2084">
            <v>6479</v>
          </cell>
          <cell r="V2084">
            <v>7822.3529411764712</v>
          </cell>
          <cell r="W2084">
            <v>15600</v>
          </cell>
          <cell r="X2084">
            <v>16900</v>
          </cell>
        </row>
        <row r="2085">
          <cell r="B2085" t="str">
            <v>9S775111</v>
          </cell>
          <cell r="C2085" t="str">
            <v>完売</v>
          </cell>
          <cell r="D2085"/>
          <cell r="E2085">
            <v>0</v>
          </cell>
          <cell r="F2085" t="str">
            <v>ジュヴレ・シャンベルタン･ラ・ジュスティス</v>
          </cell>
          <cell r="G2085">
            <v>2011</v>
          </cell>
          <cell r="H2085" t="str">
            <v>赤</v>
          </cell>
          <cell r="I2085" t="str">
            <v>ピエール・ダモワ</v>
          </cell>
          <cell r="J2085" t="str">
            <v>コート・ド・ニュイ 1級</v>
          </cell>
          <cell r="K2085">
            <v>750</v>
          </cell>
          <cell r="L2085"/>
          <cell r="M2085">
            <v>46</v>
          </cell>
          <cell r="N2085">
            <v>132</v>
          </cell>
          <cell r="O2085">
            <v>350</v>
          </cell>
          <cell r="P2085">
            <v>6447.6880000000001</v>
          </cell>
          <cell r="Q2085">
            <v>93.75</v>
          </cell>
          <cell r="R2085">
            <v>6691.4380000000001</v>
          </cell>
          <cell r="S2085">
            <v>8112.2800000000007</v>
          </cell>
          <cell r="T2085">
            <v>16200</v>
          </cell>
          <cell r="U2085">
            <v>5486</v>
          </cell>
          <cell r="V2085">
            <v>6654.1176470588234</v>
          </cell>
          <cell r="W2085">
            <v>13300</v>
          </cell>
          <cell r="X2085">
            <v>14200</v>
          </cell>
        </row>
        <row r="2086">
          <cell r="B2086" t="str">
            <v>9S932018</v>
          </cell>
          <cell r="C2086">
            <v>6</v>
          </cell>
          <cell r="D2086"/>
          <cell r="E2086">
            <v>6</v>
          </cell>
          <cell r="F2086" t="str">
            <v>ムルソー</v>
          </cell>
          <cell r="G2086">
            <v>2018</v>
          </cell>
          <cell r="H2086" t="str">
            <v>白</v>
          </cell>
          <cell r="I2086" t="str">
            <v>ピエール・ボワッソン</v>
          </cell>
          <cell r="J2086" t="str">
            <v/>
          </cell>
          <cell r="K2086">
            <v>750</v>
          </cell>
          <cell r="L2086"/>
          <cell r="M2086">
            <v>70</v>
          </cell>
          <cell r="N2086">
            <v>132</v>
          </cell>
          <cell r="O2086">
            <v>350</v>
          </cell>
          <cell r="P2086">
            <v>9628.36</v>
          </cell>
          <cell r="Q2086">
            <v>93.75</v>
          </cell>
          <cell r="R2086">
            <v>9872.11</v>
          </cell>
          <cell r="S2086">
            <v>11854.24705882353</v>
          </cell>
          <cell r="T2086">
            <v>23700</v>
          </cell>
          <cell r="U2086">
            <v>9887.1200000000008</v>
          </cell>
          <cell r="V2086">
            <v>11831.905882352943</v>
          </cell>
          <cell r="W2086">
            <v>23700</v>
          </cell>
          <cell r="X2086">
            <v>24700</v>
          </cell>
        </row>
        <row r="2087">
          <cell r="B2087" t="str">
            <v>9S932118</v>
          </cell>
          <cell r="C2087">
            <v>9</v>
          </cell>
          <cell r="D2087"/>
          <cell r="E2087">
            <v>9</v>
          </cell>
          <cell r="F2087" t="str">
            <v>ムルソー・レ・グラン・シャロン</v>
          </cell>
          <cell r="G2087">
            <v>2018</v>
          </cell>
          <cell r="H2087" t="str">
            <v>白</v>
          </cell>
          <cell r="I2087" t="str">
            <v>ピエール・ボワッソン</v>
          </cell>
          <cell r="J2087" t="str">
            <v/>
          </cell>
          <cell r="K2087">
            <v>750</v>
          </cell>
          <cell r="L2087"/>
          <cell r="M2087">
            <v>110</v>
          </cell>
          <cell r="N2087">
            <v>132</v>
          </cell>
          <cell r="O2087">
            <v>350</v>
          </cell>
          <cell r="P2087">
            <v>14929.48</v>
          </cell>
          <cell r="Q2087">
            <v>93.75</v>
          </cell>
          <cell r="R2087">
            <v>15173.23</v>
          </cell>
          <cell r="S2087">
            <v>18090.858823529412</v>
          </cell>
          <cell r="T2087">
            <v>36200</v>
          </cell>
          <cell r="U2087">
            <v>15118.88</v>
          </cell>
          <cell r="V2087">
            <v>17986.917647058825</v>
          </cell>
          <cell r="W2087">
            <v>36000</v>
          </cell>
          <cell r="X2087">
            <v>36900</v>
          </cell>
        </row>
        <row r="2088">
          <cell r="B2088" t="str">
            <v>9S997716</v>
          </cell>
          <cell r="C2088" t="str">
            <v>完売</v>
          </cell>
          <cell r="D2088"/>
          <cell r="E2088">
            <v>0</v>
          </cell>
          <cell r="F2088" t="str">
            <v>ジヴリ・レッド・ミルビュイ</v>
          </cell>
          <cell r="G2088">
            <v>2016</v>
          </cell>
          <cell r="H2088" t="str">
            <v>赤</v>
          </cell>
          <cell r="I2088" t="str">
            <v>ビュクシー協同組合カーヴ</v>
          </cell>
          <cell r="J2088" t="str">
            <v>コート・シャロネーズ</v>
          </cell>
          <cell r="K2088">
            <v>750</v>
          </cell>
          <cell r="L2088"/>
          <cell r="M2088">
            <v>6.95</v>
          </cell>
          <cell r="N2088">
            <v>132</v>
          </cell>
          <cell r="O2088">
            <v>350</v>
          </cell>
          <cell r="P2088">
            <v>1272.4696000000001</v>
          </cell>
          <cell r="Q2088">
            <v>93.75</v>
          </cell>
          <cell r="R2088">
            <v>1516.2196000000001</v>
          </cell>
          <cell r="S2088">
            <v>2023.7877647058826</v>
          </cell>
          <cell r="T2088">
            <v>4000</v>
          </cell>
          <cell r="U2088">
            <v>1161.5999999999999</v>
          </cell>
          <cell r="V2088">
            <v>1566.5882352941176</v>
          </cell>
          <cell r="W2088">
            <v>3100</v>
          </cell>
          <cell r="X2088">
            <v>3600</v>
          </cell>
        </row>
        <row r="2089">
          <cell r="B2089" t="str">
            <v>9S983815</v>
          </cell>
          <cell r="C2089" t="str">
            <v>完売</v>
          </cell>
          <cell r="D2089"/>
          <cell r="E2089">
            <v>0</v>
          </cell>
          <cell r="F2089" t="str">
            <v>ブルゴーニュ・コート・シャロネーズ・シャルドネ・ミルビュイ</v>
          </cell>
          <cell r="G2089">
            <v>2015</v>
          </cell>
          <cell r="H2089" t="str">
            <v>白</v>
          </cell>
          <cell r="I2089" t="str">
            <v>ビュクシー協同組合カーヴ</v>
          </cell>
          <cell r="J2089" t="str">
            <v>コート・シャロネーズ</v>
          </cell>
          <cell r="K2089">
            <v>750</v>
          </cell>
          <cell r="L2089" t="str">
            <v>サクラワインアワード2018　ゴールド</v>
          </cell>
          <cell r="M2089">
            <v>4.8</v>
          </cell>
          <cell r="N2089">
            <v>132</v>
          </cell>
          <cell r="O2089">
            <v>350</v>
          </cell>
          <cell r="P2089">
            <v>987.53440000000001</v>
          </cell>
          <cell r="Q2089">
            <v>93.75</v>
          </cell>
          <cell r="R2089">
            <v>1231.2844</v>
          </cell>
          <cell r="S2089">
            <v>1688.5698823529412</v>
          </cell>
          <cell r="T2089">
            <v>3400</v>
          </cell>
          <cell r="U2089">
            <v>889.64</v>
          </cell>
          <cell r="V2089">
            <v>1246.6352941176472</v>
          </cell>
          <cell r="W2089">
            <v>2500</v>
          </cell>
          <cell r="X2089">
            <v>2900</v>
          </cell>
        </row>
        <row r="2090">
          <cell r="B2090" t="str">
            <v>9S983915</v>
          </cell>
          <cell r="C2090" t="str">
            <v>完売</v>
          </cell>
          <cell r="D2090"/>
          <cell r="E2090">
            <v>0</v>
          </cell>
          <cell r="F2090" t="str">
            <v>モンタニー・プルミエ・クリュ・ホワイト・モンクショ・ミルビュイ</v>
          </cell>
          <cell r="G2090">
            <v>2015</v>
          </cell>
          <cell r="H2090" t="str">
            <v>白</v>
          </cell>
          <cell r="I2090" t="str">
            <v>ビュクシー協同組合カーヴ</v>
          </cell>
          <cell r="J2090" t="str">
            <v>コート・シャロネーズ 1級</v>
          </cell>
          <cell r="K2090">
            <v>750</v>
          </cell>
          <cell r="L2090"/>
          <cell r="M2090">
            <v>7.95</v>
          </cell>
          <cell r="N2090">
            <v>132</v>
          </cell>
          <cell r="O2090">
            <v>350</v>
          </cell>
          <cell r="P2090">
            <v>1404.9976000000001</v>
          </cell>
          <cell r="Q2090">
            <v>93.75</v>
          </cell>
          <cell r="R2090">
            <v>1648.7476000000001</v>
          </cell>
          <cell r="S2090">
            <v>2179.7030588235293</v>
          </cell>
          <cell r="T2090">
            <v>4400</v>
          </cell>
          <cell r="U2090">
            <v>1288</v>
          </cell>
          <cell r="V2090">
            <v>1715.2941176470588</v>
          </cell>
          <cell r="W2090">
            <v>3400</v>
          </cell>
          <cell r="X2090">
            <v>3900</v>
          </cell>
        </row>
        <row r="2091">
          <cell r="B2091" t="str">
            <v>9S983615</v>
          </cell>
          <cell r="C2091" t="str">
            <v>完売</v>
          </cell>
          <cell r="D2091"/>
          <cell r="E2091">
            <v>0</v>
          </cell>
          <cell r="F2091" t="str">
            <v>モンタニー・ホワイト・ミルビュイ　</v>
          </cell>
          <cell r="G2091">
            <v>2015</v>
          </cell>
          <cell r="H2091" t="str">
            <v>白</v>
          </cell>
          <cell r="I2091" t="str">
            <v>ビュクシー協同組合カーヴ</v>
          </cell>
          <cell r="J2091" t="str">
            <v>コート・シャロネーズ</v>
          </cell>
          <cell r="K2091">
            <v>750</v>
          </cell>
          <cell r="L2091" t="str">
            <v>サクラワインアワード2018　ダブルゴールド</v>
          </cell>
          <cell r="M2091">
            <v>5.6</v>
          </cell>
          <cell r="N2091">
            <v>132</v>
          </cell>
          <cell r="O2091">
            <v>350</v>
          </cell>
          <cell r="P2091">
            <v>1093.5567999999998</v>
          </cell>
          <cell r="Q2091">
            <v>93.75</v>
          </cell>
          <cell r="R2091">
            <v>1337.3067999999998</v>
          </cell>
          <cell r="S2091">
            <v>1813.3021176470586</v>
          </cell>
          <cell r="T2091">
            <v>3600</v>
          </cell>
          <cell r="U2091">
            <v>991</v>
          </cell>
          <cell r="V2091">
            <v>1365.8823529411766</v>
          </cell>
          <cell r="W2091">
            <v>2700</v>
          </cell>
          <cell r="X2091">
            <v>3100</v>
          </cell>
        </row>
        <row r="2092">
          <cell r="B2092" t="str">
            <v>9S440095</v>
          </cell>
          <cell r="C2092" t="e">
            <v>#N/A</v>
          </cell>
          <cell r="D2092"/>
          <cell r="E2092" t="e">
            <v>#N/A</v>
          </cell>
          <cell r="F2092" t="str">
            <v>ポマール･シャポニエール･Ｖ．Ｖ．</v>
          </cell>
          <cell r="G2092">
            <v>1995</v>
          </cell>
          <cell r="H2092" t="str">
            <v>赤</v>
          </cell>
          <cell r="I2092" t="str">
            <v>ビラール・ゴネ</v>
          </cell>
          <cell r="J2092" t="str">
            <v>コート・ド・ボーヌ 1級</v>
          </cell>
          <cell r="K2092">
            <v>750</v>
          </cell>
          <cell r="L2092"/>
          <cell r="M2092">
            <v>21.2</v>
          </cell>
          <cell r="N2092">
            <v>132</v>
          </cell>
          <cell r="O2092">
            <v>350</v>
          </cell>
          <cell r="P2092">
            <v>3160.9936000000002</v>
          </cell>
          <cell r="Q2092">
            <v>93.75</v>
          </cell>
          <cell r="R2092">
            <v>3404.7436000000002</v>
          </cell>
          <cell r="S2092">
            <v>4245.5807058823539</v>
          </cell>
          <cell r="T2092">
            <v>8500</v>
          </cell>
          <cell r="U2092" t="e">
            <v>#N/A</v>
          </cell>
          <cell r="V2092" t="e">
            <v>#N/A</v>
          </cell>
          <cell r="W2092" t="e">
            <v>#N/A</v>
          </cell>
          <cell r="X2092">
            <v>10000</v>
          </cell>
        </row>
        <row r="2093">
          <cell r="B2093" t="str">
            <v>9S440096</v>
          </cell>
          <cell r="C2093" t="e">
            <v>#N/A</v>
          </cell>
          <cell r="D2093"/>
          <cell r="E2093" t="e">
            <v>#N/A</v>
          </cell>
          <cell r="F2093" t="str">
            <v>ポマール･シャポニエール･Ｖ．Ｖ．</v>
          </cell>
          <cell r="G2093">
            <v>1996</v>
          </cell>
          <cell r="H2093" t="str">
            <v>赤</v>
          </cell>
          <cell r="I2093" t="str">
            <v>ビラール・ゴネ</v>
          </cell>
          <cell r="J2093" t="str">
            <v>コート・ド・ボーヌ 1級</v>
          </cell>
          <cell r="K2093">
            <v>750</v>
          </cell>
          <cell r="L2093"/>
          <cell r="M2093">
            <v>25.7</v>
          </cell>
          <cell r="N2093">
            <v>132</v>
          </cell>
          <cell r="O2093">
            <v>350</v>
          </cell>
          <cell r="P2093">
            <v>3757.3696</v>
          </cell>
          <cell r="Q2093">
            <v>93.75</v>
          </cell>
          <cell r="R2093">
            <v>4001.1196</v>
          </cell>
          <cell r="S2093">
            <v>4947.1995294117651</v>
          </cell>
          <cell r="T2093">
            <v>9900</v>
          </cell>
          <cell r="U2093" t="e">
            <v>#N/A</v>
          </cell>
          <cell r="V2093" t="e">
            <v>#N/A</v>
          </cell>
          <cell r="W2093" t="e">
            <v>#N/A</v>
          </cell>
          <cell r="X2093">
            <v>12000</v>
          </cell>
        </row>
        <row r="2094">
          <cell r="B2094" t="str">
            <v>9S440196</v>
          </cell>
          <cell r="C2094" t="e">
            <v>#N/A</v>
          </cell>
          <cell r="D2094"/>
          <cell r="E2094" t="e">
            <v>#N/A</v>
          </cell>
          <cell r="F2094" t="str">
            <v>ポマール･ペゼロール</v>
          </cell>
          <cell r="G2094">
            <v>1996</v>
          </cell>
          <cell r="H2094" t="str">
            <v>赤</v>
          </cell>
          <cell r="I2094" t="str">
            <v>ビラール・ゴネ</v>
          </cell>
          <cell r="J2094" t="str">
            <v>コート・ド・ボーヌ 1級</v>
          </cell>
          <cell r="K2094">
            <v>750</v>
          </cell>
          <cell r="L2094"/>
          <cell r="M2094">
            <v>23.8</v>
          </cell>
          <cell r="N2094">
            <v>132</v>
          </cell>
          <cell r="O2094">
            <v>350</v>
          </cell>
          <cell r="P2094">
            <v>3505.5663999999997</v>
          </cell>
          <cell r="Q2094">
            <v>93.75</v>
          </cell>
          <cell r="R2094">
            <v>3749.3163999999997</v>
          </cell>
          <cell r="S2094">
            <v>4650.9604705882348</v>
          </cell>
          <cell r="T2094">
            <v>9300</v>
          </cell>
          <cell r="U2094" t="e">
            <v>#N/A</v>
          </cell>
          <cell r="V2094" t="e">
            <v>#N/A</v>
          </cell>
          <cell r="W2094" t="e">
            <v>#N/A</v>
          </cell>
          <cell r="X2094">
            <v>11000</v>
          </cell>
        </row>
        <row r="2095">
          <cell r="B2095" t="str">
            <v>9S930709</v>
          </cell>
          <cell r="C2095" t="str">
            <v>完売</v>
          </cell>
          <cell r="D2095"/>
          <cell r="E2095">
            <v>0</v>
          </cell>
          <cell r="F2095" t="str">
            <v>ヴォーヌ・ロマネ</v>
          </cell>
          <cell r="G2095">
            <v>2009</v>
          </cell>
          <cell r="H2095" t="str">
            <v>赤</v>
          </cell>
          <cell r="I2095" t="str">
            <v>フィリップ＆ヴァンサン レシュノー</v>
          </cell>
          <cell r="J2095" t="str">
            <v>コート・ド・ニュイ</v>
          </cell>
          <cell r="K2095">
            <v>750</v>
          </cell>
          <cell r="L2095"/>
          <cell r="M2095">
            <v>32.799999999999997</v>
          </cell>
          <cell r="N2095">
            <v>132</v>
          </cell>
          <cell r="O2095">
            <v>350</v>
          </cell>
          <cell r="P2095">
            <v>4698.3183999999992</v>
          </cell>
          <cell r="Q2095">
            <v>93.75</v>
          </cell>
          <cell r="R2095">
            <v>4942.0683999999992</v>
          </cell>
          <cell r="S2095">
            <v>6054.1981176470581</v>
          </cell>
          <cell r="T2095">
            <v>12100</v>
          </cell>
          <cell r="U2095">
            <v>4587.58</v>
          </cell>
          <cell r="V2095">
            <v>5597.1529411764704</v>
          </cell>
          <cell r="W2095">
            <v>11200</v>
          </cell>
          <cell r="X2095">
            <v>9000</v>
          </cell>
        </row>
        <row r="2096">
          <cell r="B2096" t="str">
            <v>9S931110</v>
          </cell>
          <cell r="C2096" t="str">
            <v>完売</v>
          </cell>
          <cell r="D2096"/>
          <cell r="E2096">
            <v>0</v>
          </cell>
          <cell r="F2096" t="str">
            <v>オート・コート・ド・ニュイ</v>
          </cell>
          <cell r="G2096">
            <v>2010</v>
          </cell>
          <cell r="H2096" t="str">
            <v>赤</v>
          </cell>
          <cell r="I2096" t="str">
            <v>フィリップ＆ヴァンサン レシュノー</v>
          </cell>
          <cell r="J2096" t="str">
            <v>コート・ド・ニュイ</v>
          </cell>
          <cell r="K2096">
            <v>750</v>
          </cell>
          <cell r="L2096"/>
          <cell r="M2096">
            <v>17.3</v>
          </cell>
          <cell r="N2096">
            <v>132</v>
          </cell>
          <cell r="O2096">
            <v>350</v>
          </cell>
          <cell r="P2096">
            <v>2644.1343999999999</v>
          </cell>
          <cell r="Q2096">
            <v>93.75</v>
          </cell>
          <cell r="R2096">
            <v>2887.8843999999999</v>
          </cell>
          <cell r="S2096">
            <v>3637.5110588235293</v>
          </cell>
          <cell r="T2096">
            <v>7300</v>
          </cell>
          <cell r="U2096">
            <v>2727.5</v>
          </cell>
          <cell r="V2096">
            <v>3408.8235294117649</v>
          </cell>
          <cell r="W2096">
            <v>6800</v>
          </cell>
          <cell r="X2096">
            <v>7600</v>
          </cell>
        </row>
        <row r="2097">
          <cell r="B2097" t="str">
            <v>9S930409</v>
          </cell>
          <cell r="C2097" t="str">
            <v>完売</v>
          </cell>
          <cell r="D2097"/>
          <cell r="E2097">
            <v>0</v>
          </cell>
          <cell r="F2097" t="str">
            <v>クロ・ド・ラ・ロッシュ</v>
          </cell>
          <cell r="G2097">
            <v>2009</v>
          </cell>
          <cell r="H2097" t="str">
            <v>赤</v>
          </cell>
          <cell r="I2097" t="str">
            <v>フィリップ＆ヴァンサン レシュノー</v>
          </cell>
          <cell r="J2097" t="str">
            <v>コート・ド・ニュイ 特級</v>
          </cell>
          <cell r="K2097">
            <v>750</v>
          </cell>
          <cell r="L2097"/>
          <cell r="M2097">
            <v>138</v>
          </cell>
          <cell r="N2097">
            <v>132</v>
          </cell>
          <cell r="O2097">
            <v>350</v>
          </cell>
          <cell r="P2097">
            <v>18640.263999999999</v>
          </cell>
          <cell r="Q2097">
            <v>93.75</v>
          </cell>
          <cell r="R2097">
            <v>18884.013999999999</v>
          </cell>
          <cell r="S2097">
            <v>22456.487058823528</v>
          </cell>
          <cell r="T2097">
            <v>44900</v>
          </cell>
          <cell r="U2097">
            <v>0</v>
          </cell>
          <cell r="V2097">
            <v>200</v>
          </cell>
          <cell r="W2097">
            <v>400</v>
          </cell>
          <cell r="X2097">
            <v>42000</v>
          </cell>
        </row>
        <row r="2098">
          <cell r="B2098" t="str">
            <v>9S931010</v>
          </cell>
          <cell r="C2098" t="str">
            <v>完売</v>
          </cell>
          <cell r="D2098"/>
          <cell r="E2098">
            <v>0</v>
          </cell>
          <cell r="F2098" t="str">
            <v>シャンボール・ミュジニー</v>
          </cell>
          <cell r="G2098">
            <v>2010</v>
          </cell>
          <cell r="H2098" t="str">
            <v>赤</v>
          </cell>
          <cell r="I2098" t="str">
            <v>フィリップ＆ヴァンサン レシュノー</v>
          </cell>
          <cell r="J2098" t="str">
            <v>コート・ド・ニュイ</v>
          </cell>
          <cell r="K2098">
            <v>750</v>
          </cell>
          <cell r="L2098" t="str">
            <v>８９－９０点</v>
          </cell>
          <cell r="M2098">
            <v>34.200000000000003</v>
          </cell>
          <cell r="N2098">
            <v>132</v>
          </cell>
          <cell r="O2098">
            <v>350</v>
          </cell>
          <cell r="P2098">
            <v>4883.8576000000003</v>
          </cell>
          <cell r="Q2098">
            <v>93.75</v>
          </cell>
          <cell r="R2098">
            <v>5127.6076000000003</v>
          </cell>
          <cell r="S2098">
            <v>6272.4795294117648</v>
          </cell>
          <cell r="T2098">
            <v>12500</v>
          </cell>
          <cell r="U2098">
            <v>5100.75</v>
          </cell>
          <cell r="V2098">
            <v>6200.8823529411766</v>
          </cell>
          <cell r="W2098">
            <v>12400</v>
          </cell>
          <cell r="X2098">
            <v>12900</v>
          </cell>
        </row>
        <row r="2099">
          <cell r="B2099" t="str">
            <v>9S930008</v>
          </cell>
          <cell r="C2099" t="str">
            <v>完売</v>
          </cell>
          <cell r="D2099"/>
          <cell r="E2099">
            <v>0</v>
          </cell>
          <cell r="F2099" t="str">
            <v>ジュヴレ・シャンベルタン</v>
          </cell>
          <cell r="G2099">
            <v>2008</v>
          </cell>
          <cell r="H2099" t="str">
            <v>赤</v>
          </cell>
          <cell r="I2099" t="str">
            <v>フィリップ＆ヴァンサン レシュノー</v>
          </cell>
          <cell r="J2099" t="str">
            <v>コート・ド・ニュイ</v>
          </cell>
          <cell r="K2099">
            <v>750</v>
          </cell>
          <cell r="L2099" t="str">
            <v>８５－８６点</v>
          </cell>
          <cell r="M2099">
            <v>23.4</v>
          </cell>
          <cell r="N2099">
            <v>132</v>
          </cell>
          <cell r="O2099">
            <v>350</v>
          </cell>
          <cell r="P2099">
            <v>3452.5551999999998</v>
          </cell>
          <cell r="Q2099">
            <v>93.75</v>
          </cell>
          <cell r="R2099">
            <v>3696.3051999999998</v>
          </cell>
          <cell r="S2099">
            <v>4588.5943529411761</v>
          </cell>
          <cell r="T2099">
            <v>9200</v>
          </cell>
          <cell r="U2099">
            <v>3672</v>
          </cell>
          <cell r="V2099">
            <v>4520</v>
          </cell>
          <cell r="W2099">
            <v>9000</v>
          </cell>
          <cell r="X2099">
            <v>9100</v>
          </cell>
        </row>
        <row r="2100">
          <cell r="B2100" t="str">
            <v>9S930310</v>
          </cell>
          <cell r="C2100" t="str">
            <v>完売</v>
          </cell>
          <cell r="D2100"/>
          <cell r="E2100">
            <v>0</v>
          </cell>
          <cell r="F2100" t="str">
            <v>ニュイ・サン・ジョルジュ</v>
          </cell>
          <cell r="G2100">
            <v>2010</v>
          </cell>
          <cell r="H2100" t="str">
            <v>赤</v>
          </cell>
          <cell r="I2100" t="str">
            <v>フィリップ＆ヴァンサン レシュノー</v>
          </cell>
          <cell r="J2100" t="str">
            <v>コート・ド・ニュイ</v>
          </cell>
          <cell r="K2100">
            <v>750</v>
          </cell>
          <cell r="L2100"/>
          <cell r="M2100">
            <v>23.4</v>
          </cell>
          <cell r="N2100">
            <v>132</v>
          </cell>
          <cell r="O2100">
            <v>350</v>
          </cell>
          <cell r="P2100">
            <v>3452.5551999999998</v>
          </cell>
          <cell r="Q2100">
            <v>93.75</v>
          </cell>
          <cell r="R2100">
            <v>3696.3051999999998</v>
          </cell>
          <cell r="S2100">
            <v>4588.5943529411761</v>
          </cell>
          <cell r="T2100">
            <v>9200</v>
          </cell>
          <cell r="U2100">
            <v>3678</v>
          </cell>
          <cell r="V2100">
            <v>4527.0588235294117</v>
          </cell>
          <cell r="W2100">
            <v>9100</v>
          </cell>
          <cell r="X2100">
            <v>8900</v>
          </cell>
        </row>
        <row r="2101">
          <cell r="B2101" t="str">
            <v>9S930509</v>
          </cell>
          <cell r="C2101" t="str">
            <v>完売</v>
          </cell>
          <cell r="D2101"/>
          <cell r="E2101">
            <v>0</v>
          </cell>
          <cell r="F2101" t="str">
            <v>ニュイ・サン・ジョルジュ･レ・ダモード</v>
          </cell>
          <cell r="G2101">
            <v>2009</v>
          </cell>
          <cell r="H2101" t="str">
            <v>赤</v>
          </cell>
          <cell r="I2101" t="str">
            <v>フィリップ＆ヴァンサン レシュノー</v>
          </cell>
          <cell r="J2101" t="str">
            <v>コート・ド・ニュイ 1級</v>
          </cell>
          <cell r="K2101">
            <v>750</v>
          </cell>
          <cell r="L2101"/>
          <cell r="M2101">
            <v>43.7</v>
          </cell>
          <cell r="N2101">
            <v>132</v>
          </cell>
          <cell r="O2101">
            <v>350</v>
          </cell>
          <cell r="P2101">
            <v>6142.8736000000008</v>
          </cell>
          <cell r="Q2101">
            <v>93.75</v>
          </cell>
          <cell r="R2101">
            <v>6386.6236000000008</v>
          </cell>
          <cell r="S2101">
            <v>7753.6748235294126</v>
          </cell>
          <cell r="T2101">
            <v>15500</v>
          </cell>
          <cell r="U2101">
            <v>5810.33</v>
          </cell>
          <cell r="V2101">
            <v>7035.6823529411768</v>
          </cell>
          <cell r="W2101">
            <v>14100</v>
          </cell>
          <cell r="X2101">
            <v>12800</v>
          </cell>
        </row>
        <row r="2102">
          <cell r="B2102" t="str">
            <v>9S930609</v>
          </cell>
          <cell r="C2102" t="str">
            <v>完売</v>
          </cell>
          <cell r="D2102"/>
          <cell r="E2102">
            <v>0</v>
          </cell>
          <cell r="F2102" t="str">
            <v>ニュイ・サン・ジョルジュ･レ・プリュリエ</v>
          </cell>
          <cell r="G2102">
            <v>2009</v>
          </cell>
          <cell r="H2102" t="str">
            <v>赤</v>
          </cell>
          <cell r="I2102" t="str">
            <v>フィリップ＆ヴァンサン レシュノー</v>
          </cell>
          <cell r="J2102" t="str">
            <v>コート・ド・ニュイ 1級</v>
          </cell>
          <cell r="K2102">
            <v>750</v>
          </cell>
          <cell r="L2102"/>
          <cell r="M2102">
            <v>54.1</v>
          </cell>
          <cell r="N2102">
            <v>132</v>
          </cell>
          <cell r="O2102">
            <v>350</v>
          </cell>
          <cell r="P2102">
            <v>7521.1647999999996</v>
          </cell>
          <cell r="Q2102">
            <v>93.75</v>
          </cell>
          <cell r="R2102">
            <v>7764.9147999999996</v>
          </cell>
          <cell r="S2102">
            <v>9375.1938823529417</v>
          </cell>
          <cell r="T2102">
            <v>18800</v>
          </cell>
          <cell r="U2102">
            <v>5764.27</v>
          </cell>
          <cell r="V2102">
            <v>6981.4941176470593</v>
          </cell>
          <cell r="W2102">
            <v>14000</v>
          </cell>
          <cell r="X2102">
            <v>15600</v>
          </cell>
        </row>
        <row r="2103">
          <cell r="B2103" t="str">
            <v>9S930810</v>
          </cell>
          <cell r="C2103" t="str">
            <v>完売</v>
          </cell>
          <cell r="D2103"/>
          <cell r="E2103">
            <v>0</v>
          </cell>
          <cell r="F2103" t="str">
            <v>ブルゴーニュ･クロ・プリュール</v>
          </cell>
          <cell r="G2103">
            <v>2010</v>
          </cell>
          <cell r="H2103" t="str">
            <v>赤</v>
          </cell>
          <cell r="I2103" t="str">
            <v>フィリップ＆ヴァンサン レシュノー</v>
          </cell>
          <cell r="J2103" t="str">
            <v>AOC ブルゴーニュ</v>
          </cell>
          <cell r="K2103">
            <v>750</v>
          </cell>
          <cell r="L2103"/>
          <cell r="M2103">
            <v>15.5</v>
          </cell>
          <cell r="N2103">
            <v>132</v>
          </cell>
          <cell r="O2103">
            <v>350</v>
          </cell>
          <cell r="P2103">
            <v>2405.5839999999998</v>
          </cell>
          <cell r="Q2103">
            <v>93.75</v>
          </cell>
          <cell r="R2103">
            <v>2649.3339999999998</v>
          </cell>
          <cell r="S2103">
            <v>3356.8635294117644</v>
          </cell>
          <cell r="T2103">
            <v>6700</v>
          </cell>
          <cell r="U2103">
            <v>2142</v>
          </cell>
          <cell r="V2103">
            <v>2720</v>
          </cell>
          <cell r="W2103">
            <v>5400</v>
          </cell>
          <cell r="X2103">
            <v>5600</v>
          </cell>
        </row>
        <row r="2104">
          <cell r="B2104" t="str">
            <v>9S930910</v>
          </cell>
          <cell r="C2104" t="str">
            <v>完売</v>
          </cell>
          <cell r="D2104"/>
          <cell r="E2104">
            <v>0</v>
          </cell>
          <cell r="F2104" t="str">
            <v>ブルゴーニュ･ピノ・ノワール</v>
          </cell>
          <cell r="G2104">
            <v>2010</v>
          </cell>
          <cell r="H2104" t="str">
            <v>赤</v>
          </cell>
          <cell r="I2104" t="str">
            <v>フィリップ＆ヴァンサン レシュノー</v>
          </cell>
          <cell r="J2104" t="str">
            <v>AOC ブルゴーニュ</v>
          </cell>
          <cell r="K2104">
            <v>750</v>
          </cell>
          <cell r="L2104"/>
          <cell r="M2104">
            <v>14.8</v>
          </cell>
          <cell r="N2104">
            <v>132</v>
          </cell>
          <cell r="O2104">
            <v>350</v>
          </cell>
          <cell r="P2104">
            <v>2312.8144000000002</v>
          </cell>
          <cell r="Q2104">
            <v>93.75</v>
          </cell>
          <cell r="R2104">
            <v>2556.5644000000002</v>
          </cell>
          <cell r="S2104">
            <v>3247.7228235294119</v>
          </cell>
          <cell r="T2104">
            <v>6500</v>
          </cell>
          <cell r="U2104">
            <v>2403.66</v>
          </cell>
          <cell r="V2104">
            <v>3027.8352941176468</v>
          </cell>
          <cell r="W2104">
            <v>6100</v>
          </cell>
          <cell r="X2104">
            <v>6200</v>
          </cell>
        </row>
        <row r="2105">
          <cell r="B2105" t="str">
            <v>9S930108</v>
          </cell>
          <cell r="C2105" t="str">
            <v>完売</v>
          </cell>
          <cell r="D2105"/>
          <cell r="E2105">
            <v>0</v>
          </cell>
          <cell r="F2105" t="str">
            <v>モレ・サン・ドニ</v>
          </cell>
          <cell r="G2105">
            <v>2008</v>
          </cell>
          <cell r="H2105" t="str">
            <v>赤</v>
          </cell>
          <cell r="I2105" t="str">
            <v>フィリップ＆ヴァンサン レシュノー</v>
          </cell>
          <cell r="J2105" t="str">
            <v>コート・ド・ニュイ</v>
          </cell>
          <cell r="K2105">
            <v>750</v>
          </cell>
          <cell r="L2105" t="str">
            <v>８７－８８点</v>
          </cell>
          <cell r="M2105">
            <v>23.4</v>
          </cell>
          <cell r="N2105">
            <v>132</v>
          </cell>
          <cell r="O2105">
            <v>350</v>
          </cell>
          <cell r="P2105">
            <v>3452.5551999999998</v>
          </cell>
          <cell r="Q2105">
            <v>93.75</v>
          </cell>
          <cell r="R2105">
            <v>3696.3051999999998</v>
          </cell>
          <cell r="S2105">
            <v>4588.5943529411761</v>
          </cell>
          <cell r="T2105">
            <v>9200</v>
          </cell>
          <cell r="U2105">
            <v>3706.33</v>
          </cell>
          <cell r="V2105">
            <v>4560.3882352941173</v>
          </cell>
          <cell r="W2105">
            <v>9100</v>
          </cell>
          <cell r="X2105">
            <v>8800</v>
          </cell>
        </row>
        <row r="2106">
          <cell r="B2106" t="str">
            <v>9S930208</v>
          </cell>
          <cell r="C2106" t="str">
            <v>完売</v>
          </cell>
          <cell r="D2106"/>
          <cell r="E2106">
            <v>0</v>
          </cell>
          <cell r="F2106" t="str">
            <v>モレ・サン・ドニ･クロ・デ・ゾルム</v>
          </cell>
          <cell r="G2106">
            <v>2008</v>
          </cell>
          <cell r="H2106" t="str">
            <v>赤</v>
          </cell>
          <cell r="I2106" t="str">
            <v>フィリップ＆ヴァンサン レシュノー</v>
          </cell>
          <cell r="J2106" t="str">
            <v>コート・ド・ニュイ 1級</v>
          </cell>
          <cell r="K2106">
            <v>750</v>
          </cell>
          <cell r="L2106" t="str">
            <v xml:space="preserve">８７－８８点 </v>
          </cell>
          <cell r="M2106">
            <v>24.2</v>
          </cell>
          <cell r="N2106">
            <v>132</v>
          </cell>
          <cell r="O2106">
            <v>350</v>
          </cell>
          <cell r="P2106">
            <v>3558.5776000000001</v>
          </cell>
          <cell r="Q2106">
            <v>93.75</v>
          </cell>
          <cell r="R2106">
            <v>3802.3276000000001</v>
          </cell>
          <cell r="S2106">
            <v>4713.3265882352944</v>
          </cell>
          <cell r="T2106">
            <v>9400</v>
          </cell>
          <cell r="U2106">
            <v>3622.21</v>
          </cell>
          <cell r="V2106">
            <v>4461.4235294117652</v>
          </cell>
          <cell r="W2106">
            <v>8900</v>
          </cell>
          <cell r="X2106">
            <v>7900</v>
          </cell>
        </row>
        <row r="2107">
          <cell r="B2107" t="str">
            <v>9S830299</v>
          </cell>
          <cell r="C2107" t="str">
            <v>完売</v>
          </cell>
          <cell r="D2107"/>
          <cell r="E2107">
            <v>0</v>
          </cell>
          <cell r="F2107" t="str">
            <v>シャルム・シャンベルタン</v>
          </cell>
          <cell r="G2107">
            <v>1999</v>
          </cell>
          <cell r="H2107" t="str">
            <v>赤</v>
          </cell>
          <cell r="I2107" t="str">
            <v>フィリップ・シャルロパン</v>
          </cell>
          <cell r="J2107" t="str">
            <v>コート・ド・ニュイ 特級</v>
          </cell>
          <cell r="K2107">
            <v>750</v>
          </cell>
          <cell r="L2107"/>
          <cell r="M2107">
            <v>150</v>
          </cell>
          <cell r="N2107">
            <v>132</v>
          </cell>
          <cell r="O2107">
            <v>350</v>
          </cell>
          <cell r="P2107">
            <v>20230.599999999999</v>
          </cell>
          <cell r="Q2107">
            <v>93.75</v>
          </cell>
          <cell r="R2107">
            <v>20474.349999999999</v>
          </cell>
          <cell r="S2107">
            <v>24327.470588235294</v>
          </cell>
          <cell r="T2107">
            <v>48700</v>
          </cell>
          <cell r="U2107">
            <v>0</v>
          </cell>
          <cell r="V2107">
            <v>200</v>
          </cell>
          <cell r="W2107">
            <v>400</v>
          </cell>
          <cell r="X2107">
            <v>37300</v>
          </cell>
        </row>
        <row r="2108">
          <cell r="B2108" t="str">
            <v>9S830199</v>
          </cell>
          <cell r="C2108" t="str">
            <v>完売</v>
          </cell>
          <cell r="D2108"/>
          <cell r="E2108">
            <v>0</v>
          </cell>
          <cell r="F2108" t="str">
            <v>シャンベルタン</v>
          </cell>
          <cell r="G2108">
            <v>1999</v>
          </cell>
          <cell r="H2108" t="str">
            <v>赤</v>
          </cell>
          <cell r="I2108" t="str">
            <v>フィリップ・シャルロパン</v>
          </cell>
          <cell r="J2108" t="str">
            <v>コート・ド・ニュイ 特級</v>
          </cell>
          <cell r="K2108">
            <v>750</v>
          </cell>
          <cell r="L2108"/>
          <cell r="M2108">
            <v>250</v>
          </cell>
          <cell r="N2108">
            <v>132</v>
          </cell>
          <cell r="O2108">
            <v>350</v>
          </cell>
          <cell r="P2108">
            <v>33483.4</v>
          </cell>
          <cell r="Q2108">
            <v>93.75</v>
          </cell>
          <cell r="R2108">
            <v>33727.15</v>
          </cell>
          <cell r="S2108">
            <v>39919</v>
          </cell>
          <cell r="T2108">
            <v>79800</v>
          </cell>
          <cell r="U2108">
            <v>0</v>
          </cell>
          <cell r="V2108">
            <v>200</v>
          </cell>
          <cell r="W2108">
            <v>400</v>
          </cell>
          <cell r="X2108">
            <v>61100</v>
          </cell>
        </row>
        <row r="2109">
          <cell r="B2109" t="str">
            <v>9S910309</v>
          </cell>
          <cell r="C2109" t="str">
            <v>完売</v>
          </cell>
          <cell r="D2109"/>
          <cell r="E2109">
            <v>0</v>
          </cell>
          <cell r="F2109" t="str">
            <v>エシェゾー</v>
          </cell>
          <cell r="G2109">
            <v>2009</v>
          </cell>
          <cell r="H2109" t="str">
            <v>赤</v>
          </cell>
          <cell r="I2109" t="str">
            <v>フィリップ・パカレ</v>
          </cell>
          <cell r="J2109" t="str">
            <v>コート・ド・ニュイ 特級</v>
          </cell>
          <cell r="K2109">
            <v>750</v>
          </cell>
          <cell r="L2109"/>
          <cell r="M2109">
            <v>132.30000000000001</v>
          </cell>
          <cell r="N2109">
            <v>132</v>
          </cell>
          <cell r="O2109">
            <v>350</v>
          </cell>
          <cell r="P2109">
            <v>17884.854400000004</v>
          </cell>
          <cell r="Q2109">
            <v>93.75</v>
          </cell>
          <cell r="R2109">
            <v>18128.604400000004</v>
          </cell>
          <cell r="S2109">
            <v>21567.769882352946</v>
          </cell>
          <cell r="T2109">
            <v>43100</v>
          </cell>
          <cell r="U2109">
            <v>0</v>
          </cell>
          <cell r="V2109">
            <v>200</v>
          </cell>
          <cell r="W2109">
            <v>400</v>
          </cell>
          <cell r="X2109">
            <v>40000</v>
          </cell>
        </row>
        <row r="2110">
          <cell r="B2110" t="str">
            <v>9S910608</v>
          </cell>
          <cell r="C2110" t="str">
            <v>完売</v>
          </cell>
          <cell r="D2110"/>
          <cell r="E2110">
            <v>0</v>
          </cell>
          <cell r="F2110" t="str">
            <v>サン・トーバン・ミュルジェ・デ・ダン・ド・シアン</v>
          </cell>
          <cell r="G2110">
            <v>2008</v>
          </cell>
          <cell r="H2110" t="str">
            <v>赤</v>
          </cell>
          <cell r="I2110" t="str">
            <v>フィリップ・パカレ</v>
          </cell>
          <cell r="J2110" t="str">
            <v>コート・ド・ニュイ 1級</v>
          </cell>
          <cell r="K2110">
            <v>750</v>
          </cell>
          <cell r="L2110"/>
          <cell r="M2110">
            <v>25.9</v>
          </cell>
          <cell r="N2110">
            <v>132</v>
          </cell>
          <cell r="O2110">
            <v>350</v>
          </cell>
          <cell r="P2110">
            <v>3783.8751999999999</v>
          </cell>
          <cell r="Q2110">
            <v>93.75</v>
          </cell>
          <cell r="R2110">
            <v>4027.6251999999999</v>
          </cell>
          <cell r="S2110">
            <v>4978.382588235294</v>
          </cell>
          <cell r="T2110">
            <v>10000</v>
          </cell>
          <cell r="U2110">
            <v>0</v>
          </cell>
          <cell r="V2110">
            <v>200</v>
          </cell>
          <cell r="W2110">
            <v>400</v>
          </cell>
          <cell r="X2110">
            <v>7300</v>
          </cell>
        </row>
        <row r="2111">
          <cell r="B2111" t="str">
            <v>9S910107</v>
          </cell>
          <cell r="C2111" t="str">
            <v>完売</v>
          </cell>
          <cell r="D2111"/>
          <cell r="E2111">
            <v>0</v>
          </cell>
          <cell r="F2111" t="str">
            <v>シャンボール・ミュジニ・プルミエ・クリュ</v>
          </cell>
          <cell r="G2111">
            <v>2007</v>
          </cell>
          <cell r="H2111" t="str">
            <v>赤</v>
          </cell>
          <cell r="I2111" t="str">
            <v>フィリップ・パカレ</v>
          </cell>
          <cell r="J2111" t="str">
            <v>コート・ド・ニュイ 1級</v>
          </cell>
          <cell r="K2111">
            <v>750</v>
          </cell>
          <cell r="L2111"/>
          <cell r="M2111">
            <v>39.1</v>
          </cell>
          <cell r="N2111">
            <v>132</v>
          </cell>
          <cell r="O2111">
            <v>350</v>
          </cell>
          <cell r="P2111">
            <v>5533.2447999999995</v>
          </cell>
          <cell r="Q2111">
            <v>93.75</v>
          </cell>
          <cell r="R2111">
            <v>5776.9947999999995</v>
          </cell>
          <cell r="S2111">
            <v>7036.4644705882347</v>
          </cell>
          <cell r="T2111">
            <v>14100</v>
          </cell>
          <cell r="U2111">
            <v>0</v>
          </cell>
          <cell r="V2111">
            <v>200</v>
          </cell>
          <cell r="W2111">
            <v>400</v>
          </cell>
          <cell r="X2111">
            <v>12000</v>
          </cell>
        </row>
        <row r="2112">
          <cell r="B2112" t="str">
            <v>9S910510</v>
          </cell>
          <cell r="C2112" t="str">
            <v>完売</v>
          </cell>
          <cell r="D2112"/>
          <cell r="E2112">
            <v>0</v>
          </cell>
          <cell r="F2112" t="str">
            <v>ジュヴレ・シャンベルタン・ラヴォー・サン・ジャック</v>
          </cell>
          <cell r="G2112">
            <v>2010</v>
          </cell>
          <cell r="H2112" t="str">
            <v>赤</v>
          </cell>
          <cell r="I2112" t="str">
            <v>フィリップ・パカレ</v>
          </cell>
          <cell r="J2112" t="str">
            <v>コート・ド・ニュイ 1級</v>
          </cell>
          <cell r="K2112">
            <v>750</v>
          </cell>
          <cell r="L2112" t="str">
            <v>９２－９４点</v>
          </cell>
          <cell r="M2112">
            <v>86.3</v>
          </cell>
          <cell r="N2112">
            <v>132</v>
          </cell>
          <cell r="O2112">
            <v>350</v>
          </cell>
          <cell r="P2112">
            <v>11788.5664</v>
          </cell>
          <cell r="Q2112">
            <v>93.75</v>
          </cell>
          <cell r="R2112">
            <v>12032.3164</v>
          </cell>
          <cell r="S2112">
            <v>14395.666352941176</v>
          </cell>
          <cell r="T2112">
            <v>28800</v>
          </cell>
          <cell r="U2112">
            <v>9087.91</v>
          </cell>
          <cell r="V2112">
            <v>10891.658823529411</v>
          </cell>
          <cell r="W2112">
            <v>21800</v>
          </cell>
          <cell r="X2112">
            <v>22200</v>
          </cell>
        </row>
        <row r="2113">
          <cell r="B2113" t="str">
            <v>9S910007</v>
          </cell>
          <cell r="C2113" t="str">
            <v>完売</v>
          </cell>
          <cell r="D2113"/>
          <cell r="E2113">
            <v>0</v>
          </cell>
          <cell r="F2113" t="str">
            <v>ピュリニー・モンラッシェ</v>
          </cell>
          <cell r="G2113">
            <v>2007</v>
          </cell>
          <cell r="H2113" t="str">
            <v>白</v>
          </cell>
          <cell r="I2113" t="str">
            <v>フィリップ・パカレ</v>
          </cell>
          <cell r="J2113" t="str">
            <v>コート・ド・ボーヌ</v>
          </cell>
          <cell r="K2113">
            <v>750</v>
          </cell>
          <cell r="L2113"/>
          <cell r="M2113">
            <v>28.8</v>
          </cell>
          <cell r="N2113">
            <v>132</v>
          </cell>
          <cell r="O2113">
            <v>350</v>
          </cell>
          <cell r="P2113">
            <v>4168.2064</v>
          </cell>
          <cell r="Q2113">
            <v>93.75</v>
          </cell>
          <cell r="R2113">
            <v>4411.9564</v>
          </cell>
          <cell r="S2113">
            <v>5430.5369411764705</v>
          </cell>
          <cell r="T2113">
            <v>10900</v>
          </cell>
          <cell r="U2113">
            <v>0</v>
          </cell>
          <cell r="V2113">
            <v>200</v>
          </cell>
          <cell r="W2113">
            <v>400</v>
          </cell>
          <cell r="X2113">
            <v>9600</v>
          </cell>
        </row>
        <row r="2114">
          <cell r="B2114" t="str">
            <v>9S910207</v>
          </cell>
          <cell r="C2114" t="str">
            <v>完売</v>
          </cell>
          <cell r="D2114"/>
          <cell r="E2114">
            <v>0</v>
          </cell>
          <cell r="F2114" t="str">
            <v>ポマール･プルミエ･クリュ</v>
          </cell>
          <cell r="G2114">
            <v>2007</v>
          </cell>
          <cell r="H2114" t="str">
            <v>赤</v>
          </cell>
          <cell r="I2114" t="str">
            <v>フィリップ・パカレ</v>
          </cell>
          <cell r="J2114" t="str">
            <v>コート・ド・ボーヌ 1級</v>
          </cell>
          <cell r="K2114">
            <v>750</v>
          </cell>
          <cell r="L2114"/>
          <cell r="M2114">
            <v>39.1</v>
          </cell>
          <cell r="N2114">
            <v>132</v>
          </cell>
          <cell r="O2114">
            <v>350</v>
          </cell>
          <cell r="P2114">
            <v>5533.2447999999995</v>
          </cell>
          <cell r="Q2114">
            <v>93.75</v>
          </cell>
          <cell r="R2114">
            <v>5776.9947999999995</v>
          </cell>
          <cell r="S2114">
            <v>7036.4644705882347</v>
          </cell>
          <cell r="T2114">
            <v>14100</v>
          </cell>
          <cell r="U2114">
            <v>0</v>
          </cell>
          <cell r="V2114">
            <v>200</v>
          </cell>
          <cell r="W2114">
            <v>400</v>
          </cell>
          <cell r="X2114">
            <v>12000</v>
          </cell>
        </row>
        <row r="2115">
          <cell r="B2115" t="str">
            <v>9S475916</v>
          </cell>
          <cell r="C2115" t="str">
            <v>完売</v>
          </cell>
          <cell r="D2115"/>
          <cell r="E2115">
            <v>0</v>
          </cell>
          <cell r="F2115" t="str">
            <v>ヴォーヌ・ロマネ・オー・レア</v>
          </cell>
          <cell r="G2115">
            <v>2012</v>
          </cell>
          <cell r="H2115" t="str">
            <v>赤</v>
          </cell>
          <cell r="I2115" t="str">
            <v>フーリエ</v>
          </cell>
          <cell r="J2115" t="str">
            <v>コート・ド・ニュイ 1級</v>
          </cell>
          <cell r="K2115">
            <v>750</v>
          </cell>
          <cell r="L2115"/>
          <cell r="M2115">
            <v>84.9</v>
          </cell>
          <cell r="N2115">
            <v>132</v>
          </cell>
          <cell r="O2115">
            <v>350</v>
          </cell>
          <cell r="P2115">
            <v>11603.0272</v>
          </cell>
          <cell r="Q2115">
            <v>93.75</v>
          </cell>
          <cell r="R2115">
            <v>11846.7772</v>
          </cell>
          <cell r="S2115">
            <v>14177.384941176471</v>
          </cell>
          <cell r="T2115">
            <v>28400</v>
          </cell>
          <cell r="U2115">
            <v>11017.66</v>
          </cell>
          <cell r="V2115">
            <v>13161.952941176471</v>
          </cell>
          <cell r="W2115">
            <v>26300</v>
          </cell>
          <cell r="X2115">
            <v>26900</v>
          </cell>
        </row>
        <row r="2116">
          <cell r="B2116" t="str">
            <v>9S475614</v>
          </cell>
          <cell r="C2116" t="str">
            <v>完売</v>
          </cell>
          <cell r="D2116"/>
          <cell r="E2116">
            <v>0</v>
          </cell>
          <cell r="F2116" t="str">
            <v>ジュヴレ・シャンベルタン･ヴィエユ・ヴィーニュ</v>
          </cell>
          <cell r="G2116">
            <v>2014</v>
          </cell>
          <cell r="H2116" t="str">
            <v>赤</v>
          </cell>
          <cell r="I2116" t="str">
            <v>フーリエ</v>
          </cell>
          <cell r="J2116" t="str">
            <v>コート・ド・ニュイ</v>
          </cell>
          <cell r="K2116">
            <v>750</v>
          </cell>
          <cell r="L2116"/>
          <cell r="M2116">
            <v>72</v>
          </cell>
          <cell r="N2116">
            <v>132</v>
          </cell>
          <cell r="O2116">
            <v>350</v>
          </cell>
          <cell r="P2116">
            <v>9893.4159999999993</v>
          </cell>
          <cell r="Q2116">
            <v>93.75</v>
          </cell>
          <cell r="R2116">
            <v>10137.165999999999</v>
          </cell>
          <cell r="S2116">
            <v>12166.077647058823</v>
          </cell>
          <cell r="T2116">
            <v>24300</v>
          </cell>
          <cell r="U2116">
            <v>9843.16</v>
          </cell>
          <cell r="V2116">
            <v>11780.188235294117</v>
          </cell>
          <cell r="W2116">
            <v>23600</v>
          </cell>
          <cell r="X2116">
            <v>21300</v>
          </cell>
        </row>
        <row r="2117">
          <cell r="B2117" t="str">
            <v>9S475211</v>
          </cell>
          <cell r="C2117" t="str">
            <v>完売</v>
          </cell>
          <cell r="D2117"/>
          <cell r="E2117">
            <v>0</v>
          </cell>
          <cell r="F2117" t="str">
            <v>ジュヴレ・シャンベルタン･オー・エシェゾー</v>
          </cell>
          <cell r="G2117">
            <v>2011</v>
          </cell>
          <cell r="H2117" t="str">
            <v>赤</v>
          </cell>
          <cell r="I2117" t="str">
            <v>フーリエ</v>
          </cell>
          <cell r="J2117" t="str">
            <v>コート・ド・ニュイ</v>
          </cell>
          <cell r="K2117">
            <v>750</v>
          </cell>
          <cell r="L2117"/>
          <cell r="M2117"/>
          <cell r="N2117">
            <v>132</v>
          </cell>
          <cell r="O2117">
            <v>350</v>
          </cell>
          <cell r="P2117">
            <v>351.4</v>
          </cell>
          <cell r="Q2117">
            <v>52.709999999999994</v>
          </cell>
          <cell r="R2117">
            <v>554.1099999999999</v>
          </cell>
          <cell r="S2117">
            <v>891.89411764705869</v>
          </cell>
          <cell r="T2117">
            <v>1800</v>
          </cell>
          <cell r="U2117">
            <v>9247</v>
          </cell>
          <cell r="V2117">
            <v>11078.823529411766</v>
          </cell>
          <cell r="W2117">
            <v>22200</v>
          </cell>
          <cell r="X2117">
            <v>22000</v>
          </cell>
        </row>
        <row r="2118">
          <cell r="B2118" t="str">
            <v>9S475812</v>
          </cell>
          <cell r="C2118">
            <v>4</v>
          </cell>
          <cell r="D2118"/>
          <cell r="E2118">
            <v>4</v>
          </cell>
          <cell r="F2118" t="str">
            <v>ジュヴレ・シャンベルタン･クロ・サン・ジャック</v>
          </cell>
          <cell r="G2118">
            <v>2012</v>
          </cell>
          <cell r="H2118" t="str">
            <v>赤</v>
          </cell>
          <cell r="I2118" t="str">
            <v>フーリエ</v>
          </cell>
          <cell r="J2118" t="str">
            <v>コート・ド・ニュイ 1級</v>
          </cell>
          <cell r="K2118">
            <v>750</v>
          </cell>
          <cell r="L2118"/>
          <cell r="M2118">
            <v>481.48</v>
          </cell>
          <cell r="N2118">
            <v>132</v>
          </cell>
          <cell r="O2118">
            <v>350</v>
          </cell>
          <cell r="P2118">
            <v>64160.981440000003</v>
          </cell>
          <cell r="Q2118">
            <v>93.75</v>
          </cell>
          <cell r="R2118">
            <v>64404.731440000003</v>
          </cell>
          <cell r="S2118">
            <v>76010.272282352948</v>
          </cell>
          <cell r="T2118">
            <v>152000</v>
          </cell>
          <cell r="U2118">
            <v>58871.5</v>
          </cell>
          <cell r="V2118">
            <v>69460.588235294126</v>
          </cell>
          <cell r="W2118">
            <v>138900</v>
          </cell>
          <cell r="X2118">
            <v>140100</v>
          </cell>
        </row>
        <row r="2119">
          <cell r="B2119" t="str">
            <v>9S475109</v>
          </cell>
          <cell r="C2119" t="str">
            <v>完売</v>
          </cell>
          <cell r="D2119"/>
          <cell r="E2119">
            <v>0</v>
          </cell>
          <cell r="F2119" t="str">
            <v>ジュヴレ・シャンベルタン･コンブ・オー・モワンヌ</v>
          </cell>
          <cell r="G2119">
            <v>2009</v>
          </cell>
          <cell r="H2119" t="str">
            <v>赤</v>
          </cell>
          <cell r="I2119" t="str">
            <v>フーリエ</v>
          </cell>
          <cell r="J2119" t="str">
            <v>コート・ド・ニュイ 1級</v>
          </cell>
          <cell r="K2119">
            <v>750</v>
          </cell>
          <cell r="L2119"/>
          <cell r="M2119">
            <v>130</v>
          </cell>
          <cell r="N2119">
            <v>132</v>
          </cell>
          <cell r="O2119">
            <v>350</v>
          </cell>
          <cell r="P2119">
            <v>17580.04</v>
          </cell>
          <cell r="Q2119">
            <v>93.75</v>
          </cell>
          <cell r="R2119">
            <v>17823.79</v>
          </cell>
          <cell r="S2119">
            <v>21209.164705882355</v>
          </cell>
          <cell r="T2119">
            <v>42400</v>
          </cell>
          <cell r="U2119">
            <v>14583.5</v>
          </cell>
          <cell r="V2119">
            <v>17357.058823529413</v>
          </cell>
          <cell r="W2119">
            <v>34700</v>
          </cell>
          <cell r="X2119">
            <v>35900</v>
          </cell>
        </row>
        <row r="2120">
          <cell r="B2120" t="str">
            <v>9S475112</v>
          </cell>
          <cell r="C2120">
            <v>4</v>
          </cell>
          <cell r="D2120"/>
          <cell r="E2120">
            <v>4</v>
          </cell>
          <cell r="F2120" t="str">
            <v>ジュヴレ・シャンベルタン･コンブ・オー・モワンヌ</v>
          </cell>
          <cell r="G2120">
            <v>2012</v>
          </cell>
          <cell r="H2120" t="str">
            <v>赤</v>
          </cell>
          <cell r="I2120" t="str">
            <v>フーリエ</v>
          </cell>
          <cell r="J2120" t="str">
            <v>コート・ド・ニュイ 1級</v>
          </cell>
          <cell r="K2120">
            <v>750</v>
          </cell>
          <cell r="L2120"/>
          <cell r="M2120">
            <v>203.7</v>
          </cell>
          <cell r="N2120">
            <v>132</v>
          </cell>
          <cell r="O2120">
            <v>350</v>
          </cell>
          <cell r="P2120">
            <v>27347.353599999999</v>
          </cell>
          <cell r="Q2120">
            <v>93.75</v>
          </cell>
          <cell r="R2120">
            <v>27591.103599999999</v>
          </cell>
          <cell r="S2120">
            <v>32700.121882352942</v>
          </cell>
          <cell r="T2120">
            <v>65400</v>
          </cell>
          <cell r="U2120">
            <v>25340.5</v>
          </cell>
          <cell r="V2120">
            <v>30012.352941176472</v>
          </cell>
          <cell r="W2120">
            <v>60000</v>
          </cell>
          <cell r="X2120">
            <v>60400</v>
          </cell>
        </row>
        <row r="2121">
          <cell r="B2121" t="str">
            <v>9S475115</v>
          </cell>
          <cell r="C2121" t="str">
            <v>完売</v>
          </cell>
          <cell r="D2121"/>
          <cell r="E2121">
            <v>0</v>
          </cell>
          <cell r="F2121" t="str">
            <v>ジュヴレ・シャンベルタン･コンブ・オー・モワンヌ</v>
          </cell>
          <cell r="G2121">
            <v>2015</v>
          </cell>
          <cell r="H2121" t="str">
            <v>赤</v>
          </cell>
          <cell r="I2121" t="str">
            <v>フーリエ</v>
          </cell>
          <cell r="J2121" t="str">
            <v>コート・ド・ニュイ 1級</v>
          </cell>
          <cell r="K2121">
            <v>750</v>
          </cell>
          <cell r="L2121"/>
          <cell r="M2121">
            <v>183</v>
          </cell>
          <cell r="N2121">
            <v>132</v>
          </cell>
          <cell r="O2121">
            <v>350</v>
          </cell>
          <cell r="P2121">
            <v>24604.024000000001</v>
          </cell>
          <cell r="Q2121">
            <v>93.75</v>
          </cell>
          <cell r="R2121">
            <v>24847.774000000001</v>
          </cell>
          <cell r="S2121">
            <v>29472.675294117649</v>
          </cell>
          <cell r="T2121">
            <v>58900</v>
          </cell>
          <cell r="U2121">
            <v>22609</v>
          </cell>
          <cell r="V2121">
            <v>26798.823529411766</v>
          </cell>
          <cell r="W2121">
            <v>53600</v>
          </cell>
          <cell r="X2121">
            <v>53600</v>
          </cell>
        </row>
        <row r="2122">
          <cell r="B2122" t="str">
            <v>9S475015</v>
          </cell>
          <cell r="C2122" t="str">
            <v>完売</v>
          </cell>
          <cell r="D2122"/>
          <cell r="E2122">
            <v>0</v>
          </cell>
          <cell r="F2122" t="str">
            <v>ジュヴレ・シャンベルタン･シェルボード</v>
          </cell>
          <cell r="G2122">
            <v>2015</v>
          </cell>
          <cell r="H2122" t="str">
            <v>赤</v>
          </cell>
          <cell r="I2122" t="str">
            <v>フーリエ</v>
          </cell>
          <cell r="J2122" t="str">
            <v>コート・ド・ニュイ 1級</v>
          </cell>
          <cell r="K2122">
            <v>750</v>
          </cell>
          <cell r="L2122"/>
          <cell r="M2122">
            <v>169</v>
          </cell>
          <cell r="N2122">
            <v>132</v>
          </cell>
          <cell r="O2122">
            <v>350</v>
          </cell>
          <cell r="P2122">
            <v>22748.632000000001</v>
          </cell>
          <cell r="Q2122">
            <v>93.75</v>
          </cell>
          <cell r="R2122">
            <v>22992.382000000001</v>
          </cell>
          <cell r="S2122">
            <v>27289.861176470589</v>
          </cell>
          <cell r="T2122">
            <v>54600</v>
          </cell>
          <cell r="U2122">
            <v>20915.71</v>
          </cell>
          <cell r="V2122">
            <v>24806.717647058824</v>
          </cell>
          <cell r="W2122">
            <v>49600</v>
          </cell>
          <cell r="X2122">
            <v>49600</v>
          </cell>
        </row>
        <row r="2123">
          <cell r="B2123" t="str">
            <v>9S475016</v>
          </cell>
          <cell r="C2123" t="str">
            <v>完売</v>
          </cell>
          <cell r="D2123"/>
          <cell r="E2123">
            <v>0</v>
          </cell>
          <cell r="F2123" t="str">
            <v>ジュヴレ・シャンベルタン･シェルボード</v>
          </cell>
          <cell r="G2123">
            <v>2016</v>
          </cell>
          <cell r="H2123" t="str">
            <v>赤</v>
          </cell>
          <cell r="I2123" t="str">
            <v>フーリエ</v>
          </cell>
          <cell r="J2123" t="str">
            <v>コート・ド・ニュイ 1級</v>
          </cell>
          <cell r="K2123">
            <v>750</v>
          </cell>
          <cell r="L2123"/>
          <cell r="M2123">
            <v>175</v>
          </cell>
          <cell r="N2123">
            <v>132</v>
          </cell>
          <cell r="O2123">
            <v>350</v>
          </cell>
          <cell r="P2123">
            <v>23543.8</v>
          </cell>
          <cell r="Q2123">
            <v>93.75</v>
          </cell>
          <cell r="R2123">
            <v>23787.55</v>
          </cell>
          <cell r="S2123">
            <v>28225.352941176472</v>
          </cell>
          <cell r="T2123">
            <v>56500</v>
          </cell>
          <cell r="U2123">
            <v>21794.33</v>
          </cell>
          <cell r="V2123">
            <v>25840.388235294122</v>
          </cell>
          <cell r="W2123">
            <v>51700</v>
          </cell>
          <cell r="X2123">
            <v>51800</v>
          </cell>
        </row>
        <row r="2124">
          <cell r="B2124" t="str">
            <v>9S450108</v>
          </cell>
          <cell r="C2124" t="str">
            <v>完売</v>
          </cell>
          <cell r="D2124"/>
          <cell r="E2124">
            <v>0</v>
          </cell>
          <cell r="F2124" t="str">
            <v>コルトン･クロ・デ・コルトン</v>
          </cell>
          <cell r="G2124">
            <v>2008</v>
          </cell>
          <cell r="H2124" t="str">
            <v>赤</v>
          </cell>
          <cell r="I2124" t="str">
            <v>フェヴレ</v>
          </cell>
          <cell r="J2124" t="str">
            <v>コート・ド・ボーヌ 特級</v>
          </cell>
          <cell r="K2124">
            <v>750</v>
          </cell>
          <cell r="L2124"/>
          <cell r="M2124">
            <v>70</v>
          </cell>
          <cell r="N2124">
            <v>132</v>
          </cell>
          <cell r="O2124">
            <v>350</v>
          </cell>
          <cell r="P2124">
            <v>9628.36</v>
          </cell>
          <cell r="Q2124">
            <v>93.75</v>
          </cell>
          <cell r="R2124">
            <v>9872.11</v>
          </cell>
          <cell r="S2124">
            <v>11854.24705882353</v>
          </cell>
          <cell r="T2124">
            <v>23700</v>
          </cell>
          <cell r="U2124">
            <v>8157.5</v>
          </cell>
          <cell r="V2124">
            <v>9797.0588235294126</v>
          </cell>
          <cell r="W2124">
            <v>19600</v>
          </cell>
          <cell r="X2124">
            <v>21100</v>
          </cell>
        </row>
        <row r="2125">
          <cell r="B2125" t="str">
            <v>9S450012</v>
          </cell>
          <cell r="C2125" t="str">
            <v>完売</v>
          </cell>
          <cell r="D2125"/>
          <cell r="E2125">
            <v>0</v>
          </cell>
          <cell r="F2125" t="str">
            <v>コルトン・シャルルマーニュ</v>
          </cell>
          <cell r="G2125">
            <v>2012</v>
          </cell>
          <cell r="H2125" t="str">
            <v>白</v>
          </cell>
          <cell r="I2125" t="str">
            <v>フェヴレ</v>
          </cell>
          <cell r="J2125" t="str">
            <v>コート・ド・ボーヌ 特級</v>
          </cell>
          <cell r="K2125">
            <v>750</v>
          </cell>
          <cell r="L2125"/>
          <cell r="M2125">
            <v>145</v>
          </cell>
          <cell r="N2125">
            <v>132</v>
          </cell>
          <cell r="O2125">
            <v>350</v>
          </cell>
          <cell r="P2125">
            <v>19567.96</v>
          </cell>
          <cell r="Q2125">
            <v>93.75</v>
          </cell>
          <cell r="R2125">
            <v>19811.71</v>
          </cell>
          <cell r="S2125">
            <v>23547.894117647058</v>
          </cell>
          <cell r="T2125">
            <v>47100</v>
          </cell>
          <cell r="U2125">
            <v>20226.75</v>
          </cell>
          <cell r="V2125">
            <v>23996.176470588234</v>
          </cell>
          <cell r="W2125">
            <v>48000</v>
          </cell>
          <cell r="X2125">
            <v>48400</v>
          </cell>
        </row>
        <row r="2126">
          <cell r="B2126" t="str">
            <v>9S451201</v>
          </cell>
          <cell r="C2126" t="str">
            <v>完売</v>
          </cell>
          <cell r="D2126"/>
          <cell r="E2126">
            <v>0</v>
          </cell>
          <cell r="F2126" t="str">
            <v>シャンベルタン・クロ・ド・ベーズ</v>
          </cell>
          <cell r="G2126">
            <v>2001</v>
          </cell>
          <cell r="H2126" t="str">
            <v>赤</v>
          </cell>
          <cell r="I2126" t="str">
            <v>フェヴレ</v>
          </cell>
          <cell r="J2126" t="str">
            <v>コート・ド・ニュイ 特級</v>
          </cell>
          <cell r="K2126">
            <v>750</v>
          </cell>
          <cell r="L2126"/>
          <cell r="M2126">
            <v>100</v>
          </cell>
          <cell r="N2126">
            <v>132</v>
          </cell>
          <cell r="O2126">
            <v>350</v>
          </cell>
          <cell r="P2126">
            <v>13604.2</v>
          </cell>
          <cell r="Q2126">
            <v>93.75</v>
          </cell>
          <cell r="R2126">
            <v>13847.95</v>
          </cell>
          <cell r="S2126">
            <v>16531.705882352944</v>
          </cell>
          <cell r="T2126">
            <v>33100</v>
          </cell>
          <cell r="U2126">
            <v>10518.79</v>
          </cell>
          <cell r="V2126">
            <v>12575.047058823531</v>
          </cell>
          <cell r="W2126">
            <v>25200</v>
          </cell>
          <cell r="X2126">
            <v>27000</v>
          </cell>
        </row>
        <row r="2127">
          <cell r="B2127" t="str">
            <v>9S451102</v>
          </cell>
          <cell r="C2127" t="str">
            <v>完売</v>
          </cell>
          <cell r="D2127"/>
          <cell r="E2127">
            <v>0</v>
          </cell>
          <cell r="F2127" t="str">
            <v>ニュイ・サン・ジョルジュ･クロ・ド・ラ・マレシャル</v>
          </cell>
          <cell r="G2127">
            <v>2002</v>
          </cell>
          <cell r="H2127" t="str">
            <v>赤</v>
          </cell>
          <cell r="I2127" t="str">
            <v>フェヴレ</v>
          </cell>
          <cell r="J2127" t="str">
            <v>コート・ド・ニュイ 1級</v>
          </cell>
          <cell r="K2127">
            <v>750</v>
          </cell>
          <cell r="L2127"/>
          <cell r="M2127">
            <v>25</v>
          </cell>
          <cell r="N2127">
            <v>132</v>
          </cell>
          <cell r="O2127">
            <v>350</v>
          </cell>
          <cell r="P2127">
            <v>3664.6</v>
          </cell>
          <cell r="Q2127">
            <v>93.75</v>
          </cell>
          <cell r="R2127">
            <v>3908.35</v>
          </cell>
          <cell r="S2127">
            <v>4838.0588235294117</v>
          </cell>
          <cell r="T2127">
            <v>9700</v>
          </cell>
          <cell r="U2127">
            <v>0</v>
          </cell>
          <cell r="V2127">
            <v>200</v>
          </cell>
          <cell r="W2127">
            <v>400</v>
          </cell>
          <cell r="X2127">
            <v>7600</v>
          </cell>
        </row>
        <row r="2128">
          <cell r="B2128" t="str">
            <v>9S450205</v>
          </cell>
          <cell r="C2128" t="str">
            <v>完売</v>
          </cell>
          <cell r="D2128"/>
          <cell r="E2128">
            <v>0</v>
          </cell>
          <cell r="F2128" t="str">
            <v>ニュイ・サン・ジョルジュ・レ・ラヴィエール</v>
          </cell>
          <cell r="G2128">
            <v>2005</v>
          </cell>
          <cell r="H2128" t="str">
            <v>赤</v>
          </cell>
          <cell r="I2128" t="str">
            <v>フェヴレ</v>
          </cell>
          <cell r="J2128" t="str">
            <v>コート・ド・ニュイ 1級</v>
          </cell>
          <cell r="K2128">
            <v>750</v>
          </cell>
          <cell r="L2128"/>
          <cell r="M2128">
            <v>42</v>
          </cell>
          <cell r="N2128">
            <v>132</v>
          </cell>
          <cell r="O2128">
            <v>350</v>
          </cell>
          <cell r="P2128">
            <v>5917.576</v>
          </cell>
          <cell r="Q2128">
            <v>93.75</v>
          </cell>
          <cell r="R2128">
            <v>6161.326</v>
          </cell>
          <cell r="S2128">
            <v>7488.6188235294121</v>
          </cell>
          <cell r="T2128">
            <v>15000</v>
          </cell>
          <cell r="U2128">
            <v>0</v>
          </cell>
          <cell r="V2128">
            <v>200</v>
          </cell>
          <cell r="W2128">
            <v>400</v>
          </cell>
          <cell r="X2128">
            <v>11000</v>
          </cell>
        </row>
        <row r="2129">
          <cell r="B2129" t="str">
            <v>9S451408</v>
          </cell>
          <cell r="C2129" t="str">
            <v>完売</v>
          </cell>
          <cell r="D2129"/>
          <cell r="E2129">
            <v>0</v>
          </cell>
          <cell r="F2129" t="str">
            <v>バタール・モンラッシェ</v>
          </cell>
          <cell r="G2129">
            <v>2008</v>
          </cell>
          <cell r="H2129" t="str">
            <v>白</v>
          </cell>
          <cell r="I2129" t="str">
            <v>フェヴレ</v>
          </cell>
          <cell r="J2129" t="str">
            <v>コート・ド・ボーヌ 特級</v>
          </cell>
          <cell r="K2129">
            <v>750</v>
          </cell>
          <cell r="L2129"/>
          <cell r="M2129">
            <v>155</v>
          </cell>
          <cell r="N2129">
            <v>132</v>
          </cell>
          <cell r="O2129">
            <v>350</v>
          </cell>
          <cell r="P2129">
            <v>20893.240000000002</v>
          </cell>
          <cell r="Q2129">
            <v>93.75</v>
          </cell>
          <cell r="R2129">
            <v>21136.99</v>
          </cell>
          <cell r="S2129">
            <v>25107.047058823533</v>
          </cell>
          <cell r="T2129">
            <v>50200</v>
          </cell>
          <cell r="U2129">
            <v>17610</v>
          </cell>
          <cell r="V2129">
            <v>20917.647058823532</v>
          </cell>
          <cell r="W2129">
            <v>41800</v>
          </cell>
          <cell r="X2129">
            <v>44700</v>
          </cell>
        </row>
        <row r="2130">
          <cell r="B2130" t="str">
            <v>9S450310</v>
          </cell>
          <cell r="C2130" t="str">
            <v>完売</v>
          </cell>
          <cell r="D2130"/>
          <cell r="E2130">
            <v>0</v>
          </cell>
          <cell r="F2130" t="str">
            <v>ボーヌ･クロデ・レキュ</v>
          </cell>
          <cell r="G2130">
            <v>2010</v>
          </cell>
          <cell r="H2130" t="str">
            <v>赤</v>
          </cell>
          <cell r="I2130" t="str">
            <v>フェヴレ</v>
          </cell>
          <cell r="J2130" t="str">
            <v>コート・ド・ボーヌ 1級</v>
          </cell>
          <cell r="K2130">
            <v>750</v>
          </cell>
          <cell r="L2130" t="str">
            <v>モノポール</v>
          </cell>
          <cell r="M2130">
            <v>26.4</v>
          </cell>
          <cell r="N2130">
            <v>132</v>
          </cell>
          <cell r="O2130">
            <v>350</v>
          </cell>
          <cell r="P2130">
            <v>3850.1391999999996</v>
          </cell>
          <cell r="Q2130">
            <v>93.75</v>
          </cell>
          <cell r="R2130">
            <v>4093.8891999999996</v>
          </cell>
          <cell r="S2130">
            <v>5056.3402352941175</v>
          </cell>
          <cell r="T2130">
            <v>10100</v>
          </cell>
          <cell r="U2130">
            <v>3902.5</v>
          </cell>
          <cell r="V2130">
            <v>4791.1764705882351</v>
          </cell>
          <cell r="W2130">
            <v>9600</v>
          </cell>
          <cell r="X2130">
            <v>9900</v>
          </cell>
        </row>
        <row r="2131">
          <cell r="B2131" t="str">
            <v>9S451388</v>
          </cell>
          <cell r="C2131" t="str">
            <v>完売</v>
          </cell>
          <cell r="D2131"/>
          <cell r="E2131">
            <v>0</v>
          </cell>
          <cell r="F2131" t="str">
            <v>マジ・シャンベルタン</v>
          </cell>
          <cell r="G2131">
            <v>1988</v>
          </cell>
          <cell r="H2131" t="str">
            <v>赤</v>
          </cell>
          <cell r="I2131" t="str">
            <v>フェヴレ</v>
          </cell>
          <cell r="J2131" t="str">
            <v>コート・ド・ニュイ 特級</v>
          </cell>
          <cell r="K2131">
            <v>750</v>
          </cell>
          <cell r="L2131" t="str">
            <v>８８点</v>
          </cell>
          <cell r="M2131">
            <v>144</v>
          </cell>
          <cell r="N2131">
            <v>132</v>
          </cell>
          <cell r="O2131">
            <v>350</v>
          </cell>
          <cell r="P2131">
            <v>19435.432000000001</v>
          </cell>
          <cell r="Q2131">
            <v>93.75</v>
          </cell>
          <cell r="R2131">
            <v>19679.182000000001</v>
          </cell>
          <cell r="S2131">
            <v>23391.978823529415</v>
          </cell>
          <cell r="T2131">
            <v>46800</v>
          </cell>
          <cell r="U2131">
            <v>19220</v>
          </cell>
          <cell r="V2131">
            <v>22811.764705882353</v>
          </cell>
          <cell r="W2131">
            <v>45600</v>
          </cell>
          <cell r="X2131">
            <v>48300</v>
          </cell>
        </row>
        <row r="2132">
          <cell r="B2132" t="str">
            <v>9S451392</v>
          </cell>
          <cell r="C2132" t="str">
            <v>完売</v>
          </cell>
          <cell r="D2132"/>
          <cell r="E2132">
            <v>0</v>
          </cell>
          <cell r="F2132" t="str">
            <v>マジ・シャンベルタン</v>
          </cell>
          <cell r="G2132">
            <v>1992</v>
          </cell>
          <cell r="H2132" t="str">
            <v>赤</v>
          </cell>
          <cell r="I2132" t="str">
            <v>フェヴレ</v>
          </cell>
          <cell r="J2132" t="str">
            <v>コート・ド・ニュイ 特級</v>
          </cell>
          <cell r="K2132">
            <v>750</v>
          </cell>
          <cell r="L2132" t="str">
            <v/>
          </cell>
          <cell r="M2132">
            <v>125</v>
          </cell>
          <cell r="N2132">
            <v>132</v>
          </cell>
          <cell r="O2132">
            <v>350</v>
          </cell>
          <cell r="P2132">
            <v>16917.400000000001</v>
          </cell>
          <cell r="Q2132">
            <v>93.75</v>
          </cell>
          <cell r="R2132">
            <v>17161.150000000001</v>
          </cell>
          <cell r="S2132">
            <v>20429.588235294119</v>
          </cell>
          <cell r="T2132">
            <v>40900</v>
          </cell>
          <cell r="U2132">
            <v>16006</v>
          </cell>
          <cell r="V2132">
            <v>19030.588235294119</v>
          </cell>
          <cell r="W2132">
            <v>38100</v>
          </cell>
          <cell r="X2132">
            <v>38400</v>
          </cell>
        </row>
        <row r="2133">
          <cell r="B2133" t="str">
            <v>9S471212</v>
          </cell>
          <cell r="C2133" t="str">
            <v>完売</v>
          </cell>
          <cell r="D2133"/>
          <cell r="E2133">
            <v>0</v>
          </cell>
          <cell r="F2133" t="str">
            <v>ヴォーヌ・ロマネ</v>
          </cell>
          <cell r="G2133">
            <v>2012</v>
          </cell>
          <cell r="H2133" t="str">
            <v>赤</v>
          </cell>
          <cell r="I2133" t="str">
            <v>フォレ・ペール・エ・フィス</v>
          </cell>
          <cell r="J2133" t="str">
            <v>コート・ド・ニュイ</v>
          </cell>
          <cell r="K2133">
            <v>750</v>
          </cell>
          <cell r="L2133"/>
          <cell r="M2133">
            <v>31.8</v>
          </cell>
          <cell r="N2133">
            <v>132</v>
          </cell>
          <cell r="O2133">
            <v>350</v>
          </cell>
          <cell r="P2133">
            <v>4565.7904000000008</v>
          </cell>
          <cell r="Q2133">
            <v>93.75</v>
          </cell>
          <cell r="R2133">
            <v>4809.5404000000008</v>
          </cell>
          <cell r="S2133">
            <v>5898.2828235294128</v>
          </cell>
          <cell r="T2133">
            <v>11800</v>
          </cell>
          <cell r="U2133">
            <v>4810</v>
          </cell>
          <cell r="V2133">
            <v>5858.8235294117649</v>
          </cell>
          <cell r="W2133">
            <v>11700</v>
          </cell>
          <cell r="X2133">
            <v>11400</v>
          </cell>
        </row>
        <row r="2134">
          <cell r="B2134" t="str">
            <v>9S471398</v>
          </cell>
          <cell r="C2134" t="str">
            <v>完売</v>
          </cell>
          <cell r="D2134"/>
          <cell r="E2134">
            <v>0</v>
          </cell>
          <cell r="F2134" t="str">
            <v>ヴォーヌ・ロマネ･プチィ・モン</v>
          </cell>
          <cell r="G2134">
            <v>1998</v>
          </cell>
          <cell r="H2134" t="str">
            <v>赤</v>
          </cell>
          <cell r="I2134" t="str">
            <v>フォレ・ペール・エ・フィス</v>
          </cell>
          <cell r="J2134" t="str">
            <v>コート・ド・ニュイ 1級</v>
          </cell>
          <cell r="K2134">
            <v>750</v>
          </cell>
          <cell r="L2134"/>
          <cell r="M2134">
            <v>28.6</v>
          </cell>
          <cell r="N2134">
            <v>132</v>
          </cell>
          <cell r="O2134">
            <v>350</v>
          </cell>
          <cell r="P2134">
            <v>4141.7008000000005</v>
          </cell>
          <cell r="Q2134">
            <v>93.75</v>
          </cell>
          <cell r="R2134">
            <v>4385.4508000000005</v>
          </cell>
          <cell r="S2134">
            <v>5399.3538823529416</v>
          </cell>
          <cell r="T2134">
            <v>10800</v>
          </cell>
          <cell r="U2134">
            <v>0</v>
          </cell>
          <cell r="V2134">
            <v>200</v>
          </cell>
          <cell r="W2134">
            <v>400</v>
          </cell>
          <cell r="X2134">
            <v>9500</v>
          </cell>
        </row>
        <row r="2135">
          <cell r="B2135" t="str">
            <v>9S471608</v>
          </cell>
          <cell r="C2135" t="str">
            <v>完売</v>
          </cell>
          <cell r="D2135"/>
          <cell r="E2135">
            <v>0</v>
          </cell>
          <cell r="F2135" t="str">
            <v>ヴォーヌ・ロマネ･レ・ゴーディショ</v>
          </cell>
          <cell r="G2135">
            <v>2008</v>
          </cell>
          <cell r="H2135" t="str">
            <v>赤</v>
          </cell>
          <cell r="I2135" t="str">
            <v>フォレ・ペール・エ・フィス</v>
          </cell>
          <cell r="J2135" t="str">
            <v>コート・ド・ニュイ 1級</v>
          </cell>
          <cell r="K2135">
            <v>750</v>
          </cell>
          <cell r="L2135" t="str">
            <v>９３点</v>
          </cell>
          <cell r="M2135">
            <v>80.400000000000006</v>
          </cell>
          <cell r="N2135">
            <v>132</v>
          </cell>
          <cell r="O2135">
            <v>350</v>
          </cell>
          <cell r="P2135">
            <v>11006.6512</v>
          </cell>
          <cell r="Q2135">
            <v>93.75</v>
          </cell>
          <cell r="R2135">
            <v>11250.4012</v>
          </cell>
          <cell r="S2135">
            <v>13475.766117647059</v>
          </cell>
          <cell r="T2135">
            <v>27000</v>
          </cell>
          <cell r="U2135">
            <v>0</v>
          </cell>
          <cell r="V2135">
            <v>200</v>
          </cell>
          <cell r="W2135">
            <v>400</v>
          </cell>
          <cell r="X2135">
            <v>21700</v>
          </cell>
        </row>
        <row r="2136">
          <cell r="B2136" t="str">
            <v>9S471507</v>
          </cell>
          <cell r="C2136" t="str">
            <v>完売</v>
          </cell>
          <cell r="D2136"/>
          <cell r="E2136">
            <v>0</v>
          </cell>
          <cell r="F2136" t="str">
            <v>エシェゾー</v>
          </cell>
          <cell r="G2136">
            <v>2007</v>
          </cell>
          <cell r="H2136" t="str">
            <v>赤</v>
          </cell>
          <cell r="I2136" t="str">
            <v>フォレ・ペール・エ・フィス</v>
          </cell>
          <cell r="J2136" t="str">
            <v>コート・ド・ニュイ 特級</v>
          </cell>
          <cell r="K2136">
            <v>750</v>
          </cell>
          <cell r="L2136" t="str">
            <v>９０点</v>
          </cell>
          <cell r="M2136">
            <v>56.2</v>
          </cell>
          <cell r="N2136">
            <v>132</v>
          </cell>
          <cell r="O2136">
            <v>350</v>
          </cell>
          <cell r="P2136">
            <v>7799.4736000000003</v>
          </cell>
          <cell r="Q2136">
            <v>93.75</v>
          </cell>
          <cell r="R2136">
            <v>8043.2236000000003</v>
          </cell>
          <cell r="S2136">
            <v>9702.616</v>
          </cell>
          <cell r="T2136">
            <v>19400</v>
          </cell>
          <cell r="U2136">
            <v>0</v>
          </cell>
          <cell r="V2136">
            <v>200</v>
          </cell>
          <cell r="W2136">
            <v>400</v>
          </cell>
          <cell r="X2136">
            <v>14800</v>
          </cell>
        </row>
        <row r="2137">
          <cell r="B2137" t="str">
            <v>9S471710</v>
          </cell>
          <cell r="C2137" t="str">
            <v>完売</v>
          </cell>
          <cell r="D2137"/>
          <cell r="E2137">
            <v>0</v>
          </cell>
          <cell r="F2137" t="str">
            <v>クロ・ド・ヴージョ</v>
          </cell>
          <cell r="G2137">
            <v>2010</v>
          </cell>
          <cell r="H2137" t="str">
            <v>赤</v>
          </cell>
          <cell r="I2137" t="str">
            <v>フォレ・ペール・エ・フィス</v>
          </cell>
          <cell r="J2137" t="str">
            <v>コート・ド・ニュイ 特級</v>
          </cell>
          <cell r="K2137">
            <v>750</v>
          </cell>
          <cell r="L2137" t="str">
            <v>９２－９４＋点</v>
          </cell>
          <cell r="M2137">
            <v>72.3</v>
          </cell>
          <cell r="N2137">
            <v>132</v>
          </cell>
          <cell r="O2137">
            <v>350</v>
          </cell>
          <cell r="P2137">
            <v>9933.1743999999999</v>
          </cell>
          <cell r="Q2137">
            <v>93.75</v>
          </cell>
          <cell r="R2137">
            <v>10176.9244</v>
          </cell>
          <cell r="S2137">
            <v>12212.852235294118</v>
          </cell>
          <cell r="T2137">
            <v>24400</v>
          </cell>
          <cell r="U2137">
            <v>9992.5</v>
          </cell>
          <cell r="V2137">
            <v>11955.882352941177</v>
          </cell>
          <cell r="W2137">
            <v>23900</v>
          </cell>
          <cell r="X2137">
            <v>24800</v>
          </cell>
        </row>
        <row r="2138">
          <cell r="B2138" t="str">
            <v>9S471897</v>
          </cell>
          <cell r="C2138" t="str">
            <v>完売</v>
          </cell>
          <cell r="D2138"/>
          <cell r="E2138">
            <v>0</v>
          </cell>
          <cell r="F2138" t="str">
            <v>ブルゴーニュ･ブラン</v>
          </cell>
          <cell r="G2138">
            <v>1997</v>
          </cell>
          <cell r="H2138" t="str">
            <v>白</v>
          </cell>
          <cell r="I2138" t="str">
            <v>フォレ・ペール・エ・フィス</v>
          </cell>
          <cell r="J2138" t="str">
            <v>AOC ブルゴーニュ</v>
          </cell>
          <cell r="K2138">
            <v>750</v>
          </cell>
          <cell r="L2138"/>
          <cell r="M2138">
            <v>6.8</v>
          </cell>
          <cell r="N2138">
            <v>132</v>
          </cell>
          <cell r="O2138">
            <v>350</v>
          </cell>
          <cell r="P2138">
            <v>1252.5903999999998</v>
          </cell>
          <cell r="Q2138">
            <v>93.75</v>
          </cell>
          <cell r="R2138">
            <v>1496.3403999999998</v>
          </cell>
          <cell r="S2138">
            <v>2000.4004705882351</v>
          </cell>
          <cell r="T2138">
            <v>4000</v>
          </cell>
          <cell r="U2138">
            <v>1215.05</v>
          </cell>
          <cell r="V2138">
            <v>1629.4705882352941</v>
          </cell>
          <cell r="W2138">
            <v>3300</v>
          </cell>
          <cell r="X2138">
            <v>3300</v>
          </cell>
        </row>
        <row r="2139">
          <cell r="B2139" t="str">
            <v>9S471009</v>
          </cell>
          <cell r="C2139" t="str">
            <v>完売</v>
          </cell>
          <cell r="D2139"/>
          <cell r="E2139">
            <v>0</v>
          </cell>
          <cell r="F2139" t="str">
            <v>ブルゴーニュ・ルージュ</v>
          </cell>
          <cell r="G2139">
            <v>2009</v>
          </cell>
          <cell r="H2139" t="str">
            <v>赤</v>
          </cell>
          <cell r="I2139" t="str">
            <v>フォレ・ペール・エ・フィス</v>
          </cell>
          <cell r="J2139" t="str">
            <v>AOC ブルゴーニュ</v>
          </cell>
          <cell r="K2139">
            <v>750</v>
          </cell>
          <cell r="L2139" t="str">
            <v xml:space="preserve">８７点 </v>
          </cell>
          <cell r="M2139">
            <v>9.1</v>
          </cell>
          <cell r="N2139">
            <v>132</v>
          </cell>
          <cell r="O2139">
            <v>350</v>
          </cell>
          <cell r="P2139">
            <v>1557.4048</v>
          </cell>
          <cell r="Q2139">
            <v>93.75</v>
          </cell>
          <cell r="R2139">
            <v>1801.1548</v>
          </cell>
          <cell r="S2139">
            <v>2359.0056470588238</v>
          </cell>
          <cell r="T2139">
            <v>4700</v>
          </cell>
          <cell r="U2139">
            <v>2074.75</v>
          </cell>
          <cell r="V2139">
            <v>2640.8823529411766</v>
          </cell>
          <cell r="W2139">
            <v>5300</v>
          </cell>
          <cell r="X2139">
            <v>4400</v>
          </cell>
        </row>
        <row r="2140">
          <cell r="B2140" t="str">
            <v>9S471107</v>
          </cell>
          <cell r="C2140" t="str">
            <v>完売</v>
          </cell>
          <cell r="D2140"/>
          <cell r="E2140">
            <v>0</v>
          </cell>
          <cell r="F2140" t="str">
            <v>モレ・サン・ドニ</v>
          </cell>
          <cell r="G2140">
            <v>2007</v>
          </cell>
          <cell r="H2140" t="str">
            <v>赤</v>
          </cell>
          <cell r="I2140" t="str">
            <v>フォレ・ペール・エ・フィス</v>
          </cell>
          <cell r="J2140" t="str">
            <v>コート・ド・ニュイ</v>
          </cell>
          <cell r="K2140">
            <v>750</v>
          </cell>
          <cell r="L2140" t="str">
            <v>８８点</v>
          </cell>
          <cell r="M2140">
            <v>18.600000000000001</v>
          </cell>
          <cell r="N2140">
            <v>132</v>
          </cell>
          <cell r="O2140">
            <v>350</v>
          </cell>
          <cell r="P2140">
            <v>2816.4208000000003</v>
          </cell>
          <cell r="Q2140">
            <v>93.75</v>
          </cell>
          <cell r="R2140">
            <v>3060.1708000000003</v>
          </cell>
          <cell r="S2140">
            <v>3840.2009411764711</v>
          </cell>
          <cell r="T2140">
            <v>7700</v>
          </cell>
          <cell r="U2140">
            <v>3022</v>
          </cell>
          <cell r="V2140">
            <v>3755.294117647059</v>
          </cell>
          <cell r="W2140">
            <v>7500</v>
          </cell>
          <cell r="X2140">
            <v>7400</v>
          </cell>
        </row>
        <row r="2141">
          <cell r="B2141" t="str">
            <v>9S471408</v>
          </cell>
          <cell r="C2141" t="str">
            <v>完売</v>
          </cell>
          <cell r="D2141"/>
          <cell r="E2141">
            <v>0</v>
          </cell>
          <cell r="F2141" t="str">
            <v>モレ・サン・ドニ・プルミエ・クリュ</v>
          </cell>
          <cell r="G2141">
            <v>2008</v>
          </cell>
          <cell r="H2141" t="str">
            <v>赤</v>
          </cell>
          <cell r="I2141" t="str">
            <v>フォレ・ペール・エ・フィス</v>
          </cell>
          <cell r="J2141" t="str">
            <v>コート・ド・ニュイ 1級</v>
          </cell>
          <cell r="K2141">
            <v>750</v>
          </cell>
          <cell r="L2141" t="str">
            <v>９０点</v>
          </cell>
          <cell r="M2141">
            <v>26.1</v>
          </cell>
          <cell r="N2141">
            <v>132</v>
          </cell>
          <cell r="O2141">
            <v>350</v>
          </cell>
          <cell r="P2141">
            <v>3810.3808000000004</v>
          </cell>
          <cell r="Q2141">
            <v>93.75</v>
          </cell>
          <cell r="R2141">
            <v>4054.1308000000004</v>
          </cell>
          <cell r="S2141">
            <v>5009.5656470588237</v>
          </cell>
          <cell r="T2141">
            <v>10000</v>
          </cell>
          <cell r="U2141">
            <v>3823.37</v>
          </cell>
          <cell r="V2141">
            <v>4698.0823529411764</v>
          </cell>
          <cell r="W2141">
            <v>9400</v>
          </cell>
          <cell r="X2141">
            <v>9800</v>
          </cell>
        </row>
        <row r="2142">
          <cell r="B2142" t="str">
            <v>9S981999</v>
          </cell>
          <cell r="C2142" t="str">
            <v>完売</v>
          </cell>
          <cell r="D2142"/>
          <cell r="E2142">
            <v>0</v>
          </cell>
          <cell r="F2142" t="str">
            <v>シャサーニュ・モンラッシェ･レ･シェヌヴォット</v>
          </cell>
          <cell r="G2142">
            <v>1999</v>
          </cell>
          <cell r="H2142" t="str">
            <v>白</v>
          </cell>
          <cell r="I2142" t="str">
            <v>フォンテーヌ・ガニャール</v>
          </cell>
          <cell r="J2142" t="str">
            <v>コート・ド・ボーヌ 1級</v>
          </cell>
          <cell r="K2142">
            <v>750</v>
          </cell>
          <cell r="L2142" t="str">
            <v>８８点（ＷＳ）</v>
          </cell>
          <cell r="M2142">
            <v>38</v>
          </cell>
          <cell r="N2142">
            <v>132</v>
          </cell>
          <cell r="O2142">
            <v>350</v>
          </cell>
          <cell r="P2142">
            <v>5387.4639999999999</v>
          </cell>
          <cell r="Q2142">
            <v>93.75</v>
          </cell>
          <cell r="R2142">
            <v>5631.2139999999999</v>
          </cell>
          <cell r="S2142">
            <v>6864.9576470588236</v>
          </cell>
          <cell r="T2142">
            <v>13700</v>
          </cell>
          <cell r="U2142">
            <v>0</v>
          </cell>
          <cell r="V2142">
            <v>200</v>
          </cell>
          <cell r="W2142">
            <v>400</v>
          </cell>
          <cell r="X2142">
            <v>8000</v>
          </cell>
        </row>
        <row r="2143">
          <cell r="B2143" t="str">
            <v>9S460597</v>
          </cell>
          <cell r="C2143" t="e">
            <v>#N/A</v>
          </cell>
          <cell r="D2143"/>
          <cell r="E2143" t="e">
            <v>#N/A</v>
          </cell>
          <cell r="F2143" t="str">
            <v>アロックス・コルトン</v>
          </cell>
          <cell r="G2143">
            <v>1997</v>
          </cell>
          <cell r="H2143" t="str">
            <v>赤</v>
          </cell>
          <cell r="I2143" t="str">
            <v>ブザンスノ</v>
          </cell>
          <cell r="J2143" t="str">
            <v>コート・ド・ボーヌ</v>
          </cell>
          <cell r="K2143">
            <v>750</v>
          </cell>
          <cell r="L2143"/>
          <cell r="M2143">
            <v>17</v>
          </cell>
          <cell r="N2143">
            <v>132</v>
          </cell>
          <cell r="O2143">
            <v>350</v>
          </cell>
          <cell r="P2143">
            <v>2604.3760000000002</v>
          </cell>
          <cell r="Q2143">
            <v>93.75</v>
          </cell>
          <cell r="R2143">
            <v>2848.1260000000002</v>
          </cell>
          <cell r="S2143">
            <v>3590.7364705882355</v>
          </cell>
          <cell r="T2143">
            <v>7200</v>
          </cell>
          <cell r="U2143" t="e">
            <v>#N/A</v>
          </cell>
          <cell r="V2143" t="e">
            <v>#N/A</v>
          </cell>
          <cell r="W2143" t="e">
            <v>#N/A</v>
          </cell>
          <cell r="X2143">
            <v>8100</v>
          </cell>
        </row>
        <row r="2144">
          <cell r="B2144" t="str">
            <v>9S460096</v>
          </cell>
          <cell r="C2144" t="e">
            <v>#N/A</v>
          </cell>
          <cell r="D2144"/>
          <cell r="E2144" t="e">
            <v>#N/A</v>
          </cell>
          <cell r="F2144" t="str">
            <v>ペルナン・ヴェルジュレス</v>
          </cell>
          <cell r="G2144">
            <v>1996</v>
          </cell>
          <cell r="H2144" t="str">
            <v>赤</v>
          </cell>
          <cell r="I2144" t="str">
            <v>ブザンスノ</v>
          </cell>
          <cell r="J2144" t="str">
            <v>コート・ド・ボーヌ</v>
          </cell>
          <cell r="K2144">
            <v>750</v>
          </cell>
          <cell r="L2144"/>
          <cell r="M2144">
            <v>9</v>
          </cell>
          <cell r="N2144">
            <v>132</v>
          </cell>
          <cell r="O2144">
            <v>350</v>
          </cell>
          <cell r="P2144">
            <v>1544.152</v>
          </cell>
          <cell r="Q2144">
            <v>93.75</v>
          </cell>
          <cell r="R2144">
            <v>1787.902</v>
          </cell>
          <cell r="S2144">
            <v>2343.4141176470589</v>
          </cell>
          <cell r="T2144">
            <v>4700</v>
          </cell>
          <cell r="U2144" t="e">
            <v>#N/A</v>
          </cell>
          <cell r="V2144" t="e">
            <v>#N/A</v>
          </cell>
          <cell r="W2144" t="e">
            <v>#N/A</v>
          </cell>
          <cell r="X2144">
            <v>4800</v>
          </cell>
        </row>
        <row r="2145">
          <cell r="B2145" t="str">
            <v>9S460196</v>
          </cell>
          <cell r="C2145" t="e">
            <v>#N/A</v>
          </cell>
          <cell r="D2145"/>
          <cell r="E2145" t="e">
            <v>#N/A</v>
          </cell>
          <cell r="F2145" t="str">
            <v>ボーヌ･クロ・デュ・ロワ</v>
          </cell>
          <cell r="G2145">
            <v>1996</v>
          </cell>
          <cell r="H2145" t="str">
            <v>赤</v>
          </cell>
          <cell r="I2145" t="str">
            <v>ブザンスノ</v>
          </cell>
          <cell r="J2145" t="str">
            <v>コート・ド・ボーヌ 1級</v>
          </cell>
          <cell r="K2145">
            <v>750</v>
          </cell>
          <cell r="L2145"/>
          <cell r="M2145">
            <v>15</v>
          </cell>
          <cell r="N2145">
            <v>132</v>
          </cell>
          <cell r="O2145">
            <v>350</v>
          </cell>
          <cell r="P2145">
            <v>2339.3200000000002</v>
          </cell>
          <cell r="Q2145">
            <v>93.75</v>
          </cell>
          <cell r="R2145">
            <v>2583.0700000000002</v>
          </cell>
          <cell r="S2145">
            <v>3278.9058823529413</v>
          </cell>
          <cell r="T2145">
            <v>6600</v>
          </cell>
          <cell r="U2145" t="e">
            <v>#N/A</v>
          </cell>
          <cell r="V2145" t="e">
            <v>#N/A</v>
          </cell>
          <cell r="W2145" t="e">
            <v>#N/A</v>
          </cell>
          <cell r="X2145">
            <v>7200</v>
          </cell>
        </row>
        <row r="2146">
          <cell r="B2146" t="str">
            <v>9S460296</v>
          </cell>
          <cell r="C2146" t="e">
            <v>#N/A</v>
          </cell>
          <cell r="D2146"/>
          <cell r="E2146" t="e">
            <v>#N/A</v>
          </cell>
          <cell r="F2146" t="str">
            <v>ボーヌ･レ・グレーヴ</v>
          </cell>
          <cell r="G2146">
            <v>1996</v>
          </cell>
          <cell r="H2146" t="str">
            <v>赤</v>
          </cell>
          <cell r="I2146" t="str">
            <v>ブザンスノ</v>
          </cell>
          <cell r="J2146" t="str">
            <v>コート・ド・ボーヌ 1級</v>
          </cell>
          <cell r="K2146">
            <v>750</v>
          </cell>
          <cell r="L2146"/>
          <cell r="M2146">
            <v>15</v>
          </cell>
          <cell r="N2146">
            <v>132</v>
          </cell>
          <cell r="O2146">
            <v>350</v>
          </cell>
          <cell r="P2146">
            <v>2339.3200000000002</v>
          </cell>
          <cell r="Q2146">
            <v>93.75</v>
          </cell>
          <cell r="R2146">
            <v>2583.0700000000002</v>
          </cell>
          <cell r="S2146">
            <v>3278.9058823529413</v>
          </cell>
          <cell r="T2146">
            <v>6600</v>
          </cell>
          <cell r="U2146" t="e">
            <v>#N/A</v>
          </cell>
          <cell r="V2146" t="e">
            <v>#N/A</v>
          </cell>
          <cell r="W2146" t="e">
            <v>#N/A</v>
          </cell>
          <cell r="X2146">
            <v>7200</v>
          </cell>
        </row>
        <row r="2147">
          <cell r="B2147" t="str">
            <v>9S460393</v>
          </cell>
          <cell r="C2147" t="str">
            <v>完売</v>
          </cell>
          <cell r="D2147"/>
          <cell r="E2147">
            <v>0</v>
          </cell>
          <cell r="F2147" t="str">
            <v>ボーヌ･レ・サン・ヴィーニュ</v>
          </cell>
          <cell r="G2147">
            <v>1993</v>
          </cell>
          <cell r="H2147" t="str">
            <v>赤</v>
          </cell>
          <cell r="I2147" t="str">
            <v>ブザンスノ</v>
          </cell>
          <cell r="J2147" t="str">
            <v>コート・ド・ボーヌ 1級</v>
          </cell>
          <cell r="K2147">
            <v>750</v>
          </cell>
          <cell r="L2147"/>
          <cell r="M2147">
            <v>15.7</v>
          </cell>
          <cell r="N2147">
            <v>132</v>
          </cell>
          <cell r="O2147">
            <v>350</v>
          </cell>
          <cell r="P2147">
            <v>2432.0896000000002</v>
          </cell>
          <cell r="Q2147">
            <v>93.75</v>
          </cell>
          <cell r="R2147">
            <v>2675.8396000000002</v>
          </cell>
          <cell r="S2147">
            <v>3388.0465882352946</v>
          </cell>
          <cell r="T2147">
            <v>6800</v>
          </cell>
          <cell r="U2147">
            <v>0</v>
          </cell>
          <cell r="V2147">
            <v>200</v>
          </cell>
          <cell r="W2147">
            <v>400</v>
          </cell>
          <cell r="X2147">
            <v>6000</v>
          </cell>
        </row>
        <row r="2148">
          <cell r="B2148" t="str">
            <v>9S460493</v>
          </cell>
          <cell r="C2148" t="e">
            <v>#N/A</v>
          </cell>
          <cell r="D2148"/>
          <cell r="E2148" t="e">
            <v>#N/A</v>
          </cell>
          <cell r="F2148" t="str">
            <v>ボーヌ･レ・トゥロン</v>
          </cell>
          <cell r="G2148">
            <v>1993</v>
          </cell>
          <cell r="H2148" t="str">
            <v>赤</v>
          </cell>
          <cell r="I2148" t="str">
            <v>ブザンスノ</v>
          </cell>
          <cell r="J2148" t="str">
            <v>コート・ド・ボーヌ 1級</v>
          </cell>
          <cell r="K2148">
            <v>750</v>
          </cell>
          <cell r="L2148"/>
          <cell r="M2148">
            <v>15.7</v>
          </cell>
          <cell r="N2148">
            <v>132</v>
          </cell>
          <cell r="O2148">
            <v>350</v>
          </cell>
          <cell r="P2148">
            <v>2432.0896000000002</v>
          </cell>
          <cell r="Q2148">
            <v>93.75</v>
          </cell>
          <cell r="R2148">
            <v>2675.8396000000002</v>
          </cell>
          <cell r="S2148">
            <v>3388.0465882352946</v>
          </cell>
          <cell r="T2148">
            <v>6800</v>
          </cell>
          <cell r="U2148" t="e">
            <v>#N/A</v>
          </cell>
          <cell r="V2148" t="e">
            <v>#N/A</v>
          </cell>
          <cell r="W2148" t="e">
            <v>#N/A</v>
          </cell>
          <cell r="X2148">
            <v>7500</v>
          </cell>
        </row>
        <row r="2149">
          <cell r="B2149" t="str">
            <v>9S532196</v>
          </cell>
          <cell r="C2149" t="str">
            <v>完売</v>
          </cell>
          <cell r="D2149"/>
          <cell r="E2149">
            <v>0</v>
          </cell>
          <cell r="F2149" t="str">
            <v>クロ・ド・ヴージョ</v>
          </cell>
          <cell r="G2149">
            <v>1996</v>
          </cell>
          <cell r="H2149" t="str">
            <v>赤</v>
          </cell>
          <cell r="I2149" t="str">
            <v>ブシャール・ エイネ・エ・フィス</v>
          </cell>
          <cell r="J2149" t="str">
            <v>コート・ド・ニュイ 特級</v>
          </cell>
          <cell r="K2149">
            <v>750</v>
          </cell>
          <cell r="L2149" t="str">
            <v/>
          </cell>
          <cell r="M2149">
            <v>88</v>
          </cell>
          <cell r="N2149">
            <v>132</v>
          </cell>
          <cell r="O2149">
            <v>350</v>
          </cell>
          <cell r="P2149">
            <v>12013.864</v>
          </cell>
          <cell r="Q2149">
            <v>93.75</v>
          </cell>
          <cell r="R2149">
            <v>12257.614</v>
          </cell>
          <cell r="S2149">
            <v>14660.722352941177</v>
          </cell>
          <cell r="T2149">
            <v>29300</v>
          </cell>
          <cell r="U2149">
            <v>10663</v>
          </cell>
          <cell r="V2149">
            <v>12744.705882352942</v>
          </cell>
          <cell r="W2149">
            <v>25500</v>
          </cell>
          <cell r="X2149">
            <v>24800</v>
          </cell>
        </row>
        <row r="2150">
          <cell r="B2150" t="str">
            <v>9S981604</v>
          </cell>
          <cell r="C2150" t="str">
            <v>完売</v>
          </cell>
          <cell r="D2150"/>
          <cell r="E2150">
            <v>0</v>
          </cell>
          <cell r="F2150" t="str">
            <v>コルトン・シャルルマーニュ</v>
          </cell>
          <cell r="G2150">
            <v>2004</v>
          </cell>
          <cell r="H2150" t="str">
            <v>白</v>
          </cell>
          <cell r="I2150" t="str">
            <v>ブシャール・ペール・エ・フィス</v>
          </cell>
          <cell r="J2150" t="str">
            <v>コート・ド・ボーヌ 特級</v>
          </cell>
          <cell r="K2150">
            <v>750</v>
          </cell>
          <cell r="L2150"/>
          <cell r="M2150">
            <v>0</v>
          </cell>
          <cell r="N2150">
            <v>132</v>
          </cell>
          <cell r="O2150">
            <v>350</v>
          </cell>
          <cell r="P2150">
            <v>351.4</v>
          </cell>
          <cell r="Q2150">
            <v>52.709999999999994</v>
          </cell>
          <cell r="R2150">
            <v>554.1099999999999</v>
          </cell>
          <cell r="S2150">
            <v>891.89411764705869</v>
          </cell>
          <cell r="T2150">
            <v>1800</v>
          </cell>
          <cell r="U2150">
            <v>0</v>
          </cell>
          <cell r="V2150">
            <v>200</v>
          </cell>
          <cell r="W2150">
            <v>400</v>
          </cell>
          <cell r="X2150">
            <v>22000</v>
          </cell>
        </row>
        <row r="2151">
          <cell r="B2151" t="str">
            <v>9S940508</v>
          </cell>
          <cell r="C2151" t="str">
            <v>完売</v>
          </cell>
          <cell r="D2151"/>
          <cell r="E2151">
            <v>0</v>
          </cell>
          <cell r="F2151" t="str">
            <v>ヴォルイ・クロ・ド・ラ・ブス・ドール</v>
          </cell>
          <cell r="G2151">
            <v>2008</v>
          </cell>
          <cell r="H2151" t="str">
            <v>赤</v>
          </cell>
          <cell r="I2151" t="str">
            <v>プス・ドール</v>
          </cell>
          <cell r="J2151" t="str">
            <v>コート・ド・ボーヌ 1級</v>
          </cell>
          <cell r="K2151">
            <v>750</v>
          </cell>
          <cell r="L2151" t="str">
            <v>９５点</v>
          </cell>
          <cell r="M2151">
            <v>48.5</v>
          </cell>
          <cell r="N2151">
            <v>132</v>
          </cell>
          <cell r="O2151">
            <v>350</v>
          </cell>
          <cell r="P2151">
            <v>6779.0079999999998</v>
          </cell>
          <cell r="Q2151">
            <v>93.75</v>
          </cell>
          <cell r="R2151">
            <v>7022.7579999999998</v>
          </cell>
          <cell r="S2151">
            <v>8502.0682352941185</v>
          </cell>
          <cell r="T2151">
            <v>17000</v>
          </cell>
          <cell r="U2151">
            <v>6686</v>
          </cell>
          <cell r="V2151">
            <v>8065.8823529411766</v>
          </cell>
          <cell r="W2151">
            <v>16100</v>
          </cell>
          <cell r="X2151">
            <v>17200</v>
          </cell>
        </row>
        <row r="2152">
          <cell r="B2152" t="str">
            <v>9S940108</v>
          </cell>
          <cell r="C2152" t="str">
            <v>完売</v>
          </cell>
          <cell r="D2152"/>
          <cell r="E2152">
            <v>0</v>
          </cell>
          <cell r="F2152" t="str">
            <v>ヴォルネィ・アン・カイユレ</v>
          </cell>
          <cell r="G2152">
            <v>2008</v>
          </cell>
          <cell r="H2152" t="str">
            <v>赤</v>
          </cell>
          <cell r="I2152" t="str">
            <v>プス・ドール</v>
          </cell>
          <cell r="J2152" t="str">
            <v>コート・ド・ボーヌ 1級</v>
          </cell>
          <cell r="K2152">
            <v>750</v>
          </cell>
          <cell r="L2152" t="str">
            <v>８８＋点</v>
          </cell>
          <cell r="M2152">
            <v>35.4</v>
          </cell>
          <cell r="N2152">
            <v>132</v>
          </cell>
          <cell r="O2152">
            <v>350</v>
          </cell>
          <cell r="P2152">
            <v>5042.8912</v>
          </cell>
          <cell r="Q2152">
            <v>93.75</v>
          </cell>
          <cell r="R2152">
            <v>5286.6412</v>
          </cell>
          <cell r="S2152">
            <v>6459.5778823529417</v>
          </cell>
          <cell r="T2152">
            <v>12900</v>
          </cell>
          <cell r="U2152">
            <v>5318.5</v>
          </cell>
          <cell r="V2152">
            <v>6457.0588235294117</v>
          </cell>
          <cell r="W2152">
            <v>12900</v>
          </cell>
          <cell r="X2152">
            <v>12900</v>
          </cell>
        </row>
        <row r="2153">
          <cell r="B2153" t="str">
            <v>9S940208</v>
          </cell>
          <cell r="C2153" t="str">
            <v>完売</v>
          </cell>
          <cell r="D2153"/>
          <cell r="E2153">
            <v>0</v>
          </cell>
          <cell r="F2153" t="str">
            <v>ヴォルネイ・カイユレ･クロ・ド・ソワサント・ウーヴレ</v>
          </cell>
          <cell r="G2153">
            <v>2008</v>
          </cell>
          <cell r="H2153" t="str">
            <v>赤</v>
          </cell>
          <cell r="I2153" t="str">
            <v>プス・ドール</v>
          </cell>
          <cell r="J2153" t="str">
            <v>コート・ド・ボーヌ 1級</v>
          </cell>
          <cell r="K2153">
            <v>750</v>
          </cell>
          <cell r="L2153" t="str">
            <v>90-91点</v>
          </cell>
          <cell r="M2153">
            <v>46</v>
          </cell>
          <cell r="N2153">
            <v>132</v>
          </cell>
          <cell r="O2153">
            <v>350</v>
          </cell>
          <cell r="P2153">
            <v>6447.6880000000001</v>
          </cell>
          <cell r="Q2153">
            <v>93.75</v>
          </cell>
          <cell r="R2153">
            <v>6691.4380000000001</v>
          </cell>
          <cell r="S2153">
            <v>8112.2800000000007</v>
          </cell>
          <cell r="T2153">
            <v>16200</v>
          </cell>
          <cell r="U2153">
            <v>6073.5</v>
          </cell>
          <cell r="V2153">
            <v>7345.2941176470586</v>
          </cell>
          <cell r="W2153">
            <v>14700</v>
          </cell>
          <cell r="X2153">
            <v>15800</v>
          </cell>
        </row>
        <row r="2154">
          <cell r="B2154" t="str">
            <v>9S940409</v>
          </cell>
          <cell r="C2154" t="str">
            <v>完売</v>
          </cell>
          <cell r="D2154"/>
          <cell r="E2154">
            <v>0</v>
          </cell>
          <cell r="F2154" t="str">
            <v>クロ・ドラ・ロッシュ</v>
          </cell>
          <cell r="G2154">
            <v>2009</v>
          </cell>
          <cell r="H2154" t="str">
            <v>赤</v>
          </cell>
          <cell r="I2154" t="str">
            <v>プス・ドール</v>
          </cell>
          <cell r="J2154" t="str">
            <v>コート・ド・ニュイ 特級</v>
          </cell>
          <cell r="K2154">
            <v>750</v>
          </cell>
          <cell r="L2154"/>
          <cell r="M2154">
            <v>115</v>
          </cell>
          <cell r="N2154">
            <v>132</v>
          </cell>
          <cell r="O2154">
            <v>350</v>
          </cell>
          <cell r="P2154">
            <v>15592.12</v>
          </cell>
          <cell r="Q2154">
            <v>93.75</v>
          </cell>
          <cell r="R2154">
            <v>15835.87</v>
          </cell>
          <cell r="S2154">
            <v>18870.435294117648</v>
          </cell>
          <cell r="T2154">
            <v>37700</v>
          </cell>
          <cell r="U2154">
            <v>12738.66</v>
          </cell>
          <cell r="V2154">
            <v>15186.658823529411</v>
          </cell>
          <cell r="W2154">
            <v>30400</v>
          </cell>
          <cell r="X2154">
            <v>31200</v>
          </cell>
        </row>
        <row r="2155">
          <cell r="B2155" t="str">
            <v>9S940006</v>
          </cell>
          <cell r="C2155" t="str">
            <v>完売</v>
          </cell>
          <cell r="D2155"/>
          <cell r="E2155">
            <v>0</v>
          </cell>
          <cell r="F2155" t="str">
            <v>コルトン・クロ・デュ・ロワ</v>
          </cell>
          <cell r="G2155">
            <v>2006</v>
          </cell>
          <cell r="H2155" t="str">
            <v>赤</v>
          </cell>
          <cell r="I2155" t="str">
            <v>プス・ドール</v>
          </cell>
          <cell r="J2155" t="str">
            <v>コート・ド・ボーヌ 1級</v>
          </cell>
          <cell r="K2155">
            <v>750</v>
          </cell>
          <cell r="L2155" t="str">
            <v>９１点</v>
          </cell>
          <cell r="M2155">
            <v>60</v>
          </cell>
          <cell r="N2155">
            <v>132</v>
          </cell>
          <cell r="O2155">
            <v>350</v>
          </cell>
          <cell r="P2155">
            <v>8303.08</v>
          </cell>
          <cell r="Q2155">
            <v>93.75</v>
          </cell>
          <cell r="R2155">
            <v>8546.83</v>
          </cell>
          <cell r="S2155">
            <v>10295.094117647059</v>
          </cell>
          <cell r="T2155">
            <v>20600</v>
          </cell>
          <cell r="U2155">
            <v>0</v>
          </cell>
          <cell r="V2155">
            <v>200</v>
          </cell>
          <cell r="W2155">
            <v>400</v>
          </cell>
          <cell r="X2155">
            <v>13000</v>
          </cell>
        </row>
        <row r="2156">
          <cell r="B2156" t="str">
            <v>9S940707</v>
          </cell>
          <cell r="C2156" t="str">
            <v>完売</v>
          </cell>
          <cell r="D2156"/>
          <cell r="E2156">
            <v>0</v>
          </cell>
          <cell r="F2156" t="str">
            <v>コルトン・ブレッサンド</v>
          </cell>
          <cell r="G2156">
            <v>2007</v>
          </cell>
          <cell r="H2156" t="str">
            <v>赤</v>
          </cell>
          <cell r="I2156" t="str">
            <v>プス・ドール</v>
          </cell>
          <cell r="J2156" t="str">
            <v>コート・ド・ボーヌ 特級</v>
          </cell>
          <cell r="K2156">
            <v>750</v>
          </cell>
          <cell r="L2156"/>
          <cell r="M2156">
            <v>42</v>
          </cell>
          <cell r="N2156">
            <v>132</v>
          </cell>
          <cell r="O2156">
            <v>350</v>
          </cell>
          <cell r="P2156">
            <v>5917.576</v>
          </cell>
          <cell r="Q2156">
            <v>93.75</v>
          </cell>
          <cell r="R2156">
            <v>6161.326</v>
          </cell>
          <cell r="S2156">
            <v>7488.6188235294121</v>
          </cell>
          <cell r="T2156">
            <v>15000</v>
          </cell>
          <cell r="U2156">
            <v>0</v>
          </cell>
          <cell r="V2156">
            <v>200</v>
          </cell>
          <cell r="W2156">
            <v>400</v>
          </cell>
          <cell r="X2156">
            <v>12200</v>
          </cell>
        </row>
        <row r="2157">
          <cell r="B2157" t="str">
            <v>9S940808</v>
          </cell>
          <cell r="C2157" t="str">
            <v>完売</v>
          </cell>
          <cell r="D2157"/>
          <cell r="E2157">
            <v>0</v>
          </cell>
          <cell r="F2157" t="str">
            <v>サントネイ・レ・グラヴィエール</v>
          </cell>
          <cell r="G2157">
            <v>2008</v>
          </cell>
          <cell r="H2157" t="str">
            <v>赤</v>
          </cell>
          <cell r="I2157" t="str">
            <v>プス・ドール</v>
          </cell>
          <cell r="J2157" t="str">
            <v>コート・ド・ボーヌ 1級</v>
          </cell>
          <cell r="K2157">
            <v>750</v>
          </cell>
          <cell r="L2157" t="str">
            <v>８８－８９点</v>
          </cell>
          <cell r="M2157">
            <v>27.5</v>
          </cell>
          <cell r="N2157">
            <v>132</v>
          </cell>
          <cell r="O2157">
            <v>350</v>
          </cell>
          <cell r="P2157">
            <v>3995.92</v>
          </cell>
          <cell r="Q2157">
            <v>93.75</v>
          </cell>
          <cell r="R2157">
            <v>4239.67</v>
          </cell>
          <cell r="S2157">
            <v>5227.8470588235296</v>
          </cell>
          <cell r="T2157">
            <v>10500</v>
          </cell>
          <cell r="U2157">
            <v>3636.66</v>
          </cell>
          <cell r="V2157">
            <v>4478.4235294117643</v>
          </cell>
          <cell r="W2157">
            <v>9000</v>
          </cell>
          <cell r="X2157">
            <v>9100</v>
          </cell>
        </row>
        <row r="2158">
          <cell r="B2158" t="str">
            <v>9S940309</v>
          </cell>
          <cell r="C2158" t="str">
            <v>完売</v>
          </cell>
          <cell r="D2158"/>
          <cell r="E2158">
            <v>0</v>
          </cell>
          <cell r="F2158" t="str">
            <v>シャンボール・ミュジニ･レ・グロゼイユ</v>
          </cell>
          <cell r="G2158">
            <v>2009</v>
          </cell>
          <cell r="H2158" t="str">
            <v>赤</v>
          </cell>
          <cell r="I2158" t="str">
            <v>プス・ドール</v>
          </cell>
          <cell r="J2158" t="str">
            <v>コート・ド・ニュイ 1級</v>
          </cell>
          <cell r="K2158">
            <v>750</v>
          </cell>
          <cell r="L2158" t="str">
            <v>９２点</v>
          </cell>
          <cell r="M2158">
            <v>54</v>
          </cell>
          <cell r="N2158">
            <v>132</v>
          </cell>
          <cell r="O2158">
            <v>350</v>
          </cell>
          <cell r="P2158">
            <v>7507.9120000000003</v>
          </cell>
          <cell r="Q2158">
            <v>93.75</v>
          </cell>
          <cell r="R2158">
            <v>7751.6620000000003</v>
          </cell>
          <cell r="S2158">
            <v>9359.6023529411777</v>
          </cell>
          <cell r="T2158">
            <v>18700</v>
          </cell>
          <cell r="U2158">
            <v>5936</v>
          </cell>
          <cell r="V2158">
            <v>7183.5294117647063</v>
          </cell>
          <cell r="W2158">
            <v>14400</v>
          </cell>
          <cell r="X2158">
            <v>16500</v>
          </cell>
        </row>
        <row r="2159">
          <cell r="B2159" t="str">
            <v>9S940607</v>
          </cell>
          <cell r="C2159" t="str">
            <v>完売</v>
          </cell>
          <cell r="D2159"/>
          <cell r="E2159">
            <v>0</v>
          </cell>
          <cell r="F2159" t="str">
            <v>ピュリニー・モンラッシェ・ル・カイユレ</v>
          </cell>
          <cell r="G2159">
            <v>2007</v>
          </cell>
          <cell r="H2159" t="str">
            <v>白</v>
          </cell>
          <cell r="I2159" t="str">
            <v>プス・ドール</v>
          </cell>
          <cell r="J2159" t="str">
            <v>コート・ド・ボーヌ 1級</v>
          </cell>
          <cell r="K2159">
            <v>750</v>
          </cell>
          <cell r="L2159"/>
          <cell r="M2159">
            <v>76.7</v>
          </cell>
          <cell r="N2159">
            <v>132</v>
          </cell>
          <cell r="O2159">
            <v>350</v>
          </cell>
          <cell r="P2159">
            <v>10516.2976</v>
          </cell>
          <cell r="Q2159">
            <v>93.75</v>
          </cell>
          <cell r="R2159">
            <v>10760.0476</v>
          </cell>
          <cell r="S2159">
            <v>12898.879529411764</v>
          </cell>
          <cell r="T2159">
            <v>25800</v>
          </cell>
          <cell r="U2159">
            <v>10717</v>
          </cell>
          <cell r="V2159">
            <v>12808.235294117647</v>
          </cell>
          <cell r="W2159">
            <v>25600</v>
          </cell>
          <cell r="X2159">
            <v>25500</v>
          </cell>
        </row>
        <row r="2160">
          <cell r="B2160" t="str">
            <v>9S920404</v>
          </cell>
          <cell r="C2160" t="str">
            <v>完売</v>
          </cell>
          <cell r="D2160"/>
          <cell r="E2160">
            <v>0</v>
          </cell>
          <cell r="F2160" t="str">
            <v>ブルゴーニュ･ブラン</v>
          </cell>
          <cell r="G2160">
            <v>2004</v>
          </cell>
          <cell r="H2160" t="str">
            <v>白</v>
          </cell>
          <cell r="I2160" t="str">
            <v>フランソワ・ジョバール</v>
          </cell>
          <cell r="J2160" t="str">
            <v>AOC ブルゴーニュ</v>
          </cell>
          <cell r="K2160">
            <v>750</v>
          </cell>
          <cell r="L2160"/>
          <cell r="M2160">
            <v>13.8</v>
          </cell>
          <cell r="N2160">
            <v>132</v>
          </cell>
          <cell r="O2160">
            <v>350</v>
          </cell>
          <cell r="P2160">
            <v>2180.2864000000004</v>
          </cell>
          <cell r="Q2160">
            <v>93.75</v>
          </cell>
          <cell r="R2160">
            <v>2424.0364000000004</v>
          </cell>
          <cell r="S2160">
            <v>3091.8075294117652</v>
          </cell>
          <cell r="T2160">
            <v>6200</v>
          </cell>
          <cell r="U2160">
            <v>1809.2</v>
          </cell>
          <cell r="V2160">
            <v>2328.4705882352941</v>
          </cell>
          <cell r="W2160">
            <v>4700</v>
          </cell>
          <cell r="X2160">
            <v>5000</v>
          </cell>
        </row>
        <row r="2161">
          <cell r="B2161" t="str">
            <v>9S920594</v>
          </cell>
          <cell r="C2161" t="str">
            <v>完売</v>
          </cell>
          <cell r="D2161"/>
          <cell r="E2161">
            <v>0</v>
          </cell>
          <cell r="F2161" t="str">
            <v>ムルソー</v>
          </cell>
          <cell r="G2161">
            <v>1994</v>
          </cell>
          <cell r="H2161" t="str">
            <v>白</v>
          </cell>
          <cell r="I2161" t="str">
            <v>フランソワ・ジョバール</v>
          </cell>
          <cell r="J2161" t="str">
            <v>コート・ド・ボーヌ</v>
          </cell>
          <cell r="K2161">
            <v>750</v>
          </cell>
          <cell r="L2161"/>
          <cell r="M2161">
            <v>37.799999999999997</v>
          </cell>
          <cell r="N2161">
            <v>132</v>
          </cell>
          <cell r="O2161">
            <v>350</v>
          </cell>
          <cell r="P2161">
            <v>5360.9583999999995</v>
          </cell>
          <cell r="Q2161">
            <v>93.75</v>
          </cell>
          <cell r="R2161">
            <v>5604.7083999999995</v>
          </cell>
          <cell r="S2161">
            <v>6833.7745882352938</v>
          </cell>
          <cell r="T2161">
            <v>13700</v>
          </cell>
          <cell r="U2161">
            <v>0</v>
          </cell>
          <cell r="V2161">
            <v>200</v>
          </cell>
          <cell r="W2161">
            <v>400</v>
          </cell>
          <cell r="X2161">
            <v>11600</v>
          </cell>
        </row>
        <row r="2162">
          <cell r="B2162" t="str">
            <v>9S920303</v>
          </cell>
          <cell r="C2162" t="str">
            <v>完売</v>
          </cell>
          <cell r="D2162"/>
          <cell r="E2162">
            <v>0</v>
          </cell>
          <cell r="F2162" t="str">
            <v>ムルソー･ジュヌヴリエール</v>
          </cell>
          <cell r="G2162">
            <v>2003</v>
          </cell>
          <cell r="H2162" t="str">
            <v>白</v>
          </cell>
          <cell r="I2162" t="str">
            <v>フランソワ・ジョバール</v>
          </cell>
          <cell r="J2162" t="str">
            <v>コート・ド・ボーヌ 1級</v>
          </cell>
          <cell r="K2162">
            <v>750</v>
          </cell>
          <cell r="L2162" t="str">
            <v>９２－９３点</v>
          </cell>
          <cell r="M2162">
            <v>40.299999999999997</v>
          </cell>
          <cell r="N2162">
            <v>132</v>
          </cell>
          <cell r="O2162">
            <v>350</v>
          </cell>
          <cell r="P2162">
            <v>5692.2783999999992</v>
          </cell>
          <cell r="Q2162">
            <v>93.75</v>
          </cell>
          <cell r="R2162">
            <v>5936.0283999999992</v>
          </cell>
          <cell r="S2162">
            <v>7223.5628235294107</v>
          </cell>
          <cell r="T2162">
            <v>14400</v>
          </cell>
          <cell r="U2162">
            <v>0</v>
          </cell>
          <cell r="V2162">
            <v>200</v>
          </cell>
          <cell r="W2162">
            <v>400</v>
          </cell>
          <cell r="X2162">
            <v>12400</v>
          </cell>
        </row>
        <row r="2163">
          <cell r="B2163" t="str">
            <v>9S920204</v>
          </cell>
          <cell r="C2163" t="str">
            <v>完売</v>
          </cell>
          <cell r="D2163"/>
          <cell r="E2163">
            <v>0</v>
          </cell>
          <cell r="F2163" t="str">
            <v>ムルソー・ラ・バール</v>
          </cell>
          <cell r="G2163">
            <v>2004</v>
          </cell>
          <cell r="H2163" t="str">
            <v>白</v>
          </cell>
          <cell r="I2163" t="str">
            <v>フランソワ・ジョバール</v>
          </cell>
          <cell r="J2163" t="str">
            <v>コート・ド・ボーヌ 1級</v>
          </cell>
          <cell r="K2163">
            <v>750</v>
          </cell>
          <cell r="L2163"/>
          <cell r="M2163">
            <v>28.8</v>
          </cell>
          <cell r="N2163">
            <v>132</v>
          </cell>
          <cell r="O2163">
            <v>350</v>
          </cell>
          <cell r="P2163">
            <v>4168.2064</v>
          </cell>
          <cell r="Q2163">
            <v>93.75</v>
          </cell>
          <cell r="R2163">
            <v>4411.9564</v>
          </cell>
          <cell r="S2163">
            <v>5430.5369411764705</v>
          </cell>
          <cell r="T2163">
            <v>10900</v>
          </cell>
          <cell r="U2163">
            <v>3307.54</v>
          </cell>
          <cell r="V2163">
            <v>4091.223529411765</v>
          </cell>
          <cell r="W2163">
            <v>8200</v>
          </cell>
          <cell r="X2163">
            <v>9000</v>
          </cell>
        </row>
        <row r="2164">
          <cell r="B2164" t="str">
            <v>9S470200</v>
          </cell>
          <cell r="C2164" t="e">
            <v>#N/A</v>
          </cell>
          <cell r="D2164"/>
          <cell r="E2164" t="e">
            <v>#N/A</v>
          </cell>
          <cell r="F2164" t="str">
            <v>エシェゾー</v>
          </cell>
          <cell r="G2164">
            <v>2000</v>
          </cell>
          <cell r="H2164" t="str">
            <v>赤</v>
          </cell>
          <cell r="I2164" t="str">
            <v>フランソワ・パラン</v>
          </cell>
          <cell r="J2164" t="str">
            <v>コート・ド・ニュイ 特級</v>
          </cell>
          <cell r="K2164">
            <v>750</v>
          </cell>
          <cell r="L2164" t="str">
            <v>A.F.ｸﾞﾛ 醸造家</v>
          </cell>
          <cell r="M2164">
            <v>45.62</v>
          </cell>
          <cell r="N2164">
            <v>132</v>
          </cell>
          <cell r="O2164">
            <v>350</v>
          </cell>
          <cell r="P2164">
            <v>6397.3273599999993</v>
          </cell>
          <cell r="Q2164">
            <v>93.75</v>
          </cell>
          <cell r="R2164">
            <v>6641.0773599999993</v>
          </cell>
          <cell r="S2164">
            <v>8053.0321882352937</v>
          </cell>
          <cell r="T2164">
            <v>16100</v>
          </cell>
          <cell r="U2164" t="e">
            <v>#N/A</v>
          </cell>
          <cell r="V2164" t="e">
            <v>#N/A</v>
          </cell>
          <cell r="W2164" t="e">
            <v>#N/A</v>
          </cell>
          <cell r="X2164">
            <v>17000</v>
          </cell>
        </row>
        <row r="2165">
          <cell r="B2165" t="str">
            <v>9S470100</v>
          </cell>
          <cell r="C2165" t="str">
            <v>完売</v>
          </cell>
          <cell r="D2165"/>
          <cell r="E2165">
            <v>0</v>
          </cell>
          <cell r="F2165" t="str">
            <v>シャンボール・ミュジニー</v>
          </cell>
          <cell r="G2165">
            <v>2000</v>
          </cell>
          <cell r="H2165" t="str">
            <v>赤</v>
          </cell>
          <cell r="I2165" t="str">
            <v>フランソワ・パラン</v>
          </cell>
          <cell r="J2165" t="str">
            <v>コート・ド・ニュイ</v>
          </cell>
          <cell r="K2165">
            <v>750</v>
          </cell>
          <cell r="L2165" t="str">
            <v>A.F.ｸﾞﾛ 醸造家</v>
          </cell>
          <cell r="M2165">
            <v>20.62</v>
          </cell>
          <cell r="N2165">
            <v>132</v>
          </cell>
          <cell r="O2165">
            <v>350</v>
          </cell>
          <cell r="P2165">
            <v>3084.12736</v>
          </cell>
          <cell r="Q2165">
            <v>93.75</v>
          </cell>
          <cell r="R2165">
            <v>3327.87736</v>
          </cell>
          <cell r="S2165">
            <v>4155.149835294118</v>
          </cell>
          <cell r="T2165">
            <v>8300</v>
          </cell>
          <cell r="U2165">
            <v>0</v>
          </cell>
          <cell r="V2165">
            <v>200</v>
          </cell>
          <cell r="W2165">
            <v>400</v>
          </cell>
          <cell r="X2165">
            <v>8000</v>
          </cell>
        </row>
        <row r="2166">
          <cell r="B2166" t="str">
            <v>9S470099</v>
          </cell>
          <cell r="C2166" t="str">
            <v>完売</v>
          </cell>
          <cell r="D2166"/>
          <cell r="E2166">
            <v>0</v>
          </cell>
          <cell r="F2166" t="str">
            <v>ブルゴーニュ･ルージュ</v>
          </cell>
          <cell r="G2166">
            <v>1999</v>
          </cell>
          <cell r="H2166" t="str">
            <v>赤</v>
          </cell>
          <cell r="I2166" t="str">
            <v>フランソワ・パラン</v>
          </cell>
          <cell r="J2166" t="str">
            <v>AOC ブルゴーニュ</v>
          </cell>
          <cell r="K2166">
            <v>750</v>
          </cell>
          <cell r="L2166" t="str">
            <v>A.F.ｸﾞﾛ 醸造家</v>
          </cell>
          <cell r="M2166">
            <v>7.81</v>
          </cell>
          <cell r="N2166">
            <v>132</v>
          </cell>
          <cell r="O2166">
            <v>350</v>
          </cell>
          <cell r="P2166">
            <v>1386.4436799999999</v>
          </cell>
          <cell r="Q2166">
            <v>93.75</v>
          </cell>
          <cell r="R2166">
            <v>1630.1936799999999</v>
          </cell>
          <cell r="S2166">
            <v>2157.8749176470587</v>
          </cell>
          <cell r="T2166">
            <v>4300</v>
          </cell>
          <cell r="U2166">
            <v>0</v>
          </cell>
          <cell r="V2166">
            <v>200</v>
          </cell>
          <cell r="W2166">
            <v>400</v>
          </cell>
          <cell r="X2166">
            <v>2800</v>
          </cell>
        </row>
        <row r="2167">
          <cell r="B2167" t="str">
            <v>9S470000</v>
          </cell>
          <cell r="C2167" t="str">
            <v>完売</v>
          </cell>
          <cell r="D2167"/>
          <cell r="E2167">
            <v>0</v>
          </cell>
          <cell r="F2167" t="str">
            <v>ブルゴーニュ･ルージュ</v>
          </cell>
          <cell r="G2167">
            <v>2000</v>
          </cell>
          <cell r="H2167" t="str">
            <v>赤</v>
          </cell>
          <cell r="I2167" t="str">
            <v>フランソワ・パラン</v>
          </cell>
          <cell r="J2167" t="str">
            <v>AOC ブルゴーニュ</v>
          </cell>
          <cell r="K2167">
            <v>750</v>
          </cell>
          <cell r="L2167" t="str">
            <v>A.F.ｸﾞﾛ 醸造家</v>
          </cell>
          <cell r="M2167">
            <v>8.25</v>
          </cell>
          <cell r="N2167">
            <v>132</v>
          </cell>
          <cell r="O2167">
            <v>350</v>
          </cell>
          <cell r="P2167">
            <v>1444.7560000000001</v>
          </cell>
          <cell r="Q2167">
            <v>93.75</v>
          </cell>
          <cell r="R2167">
            <v>1688.5060000000001</v>
          </cell>
          <cell r="S2167">
            <v>2226.477647058824</v>
          </cell>
          <cell r="T2167">
            <v>4500</v>
          </cell>
          <cell r="U2167">
            <v>0</v>
          </cell>
          <cell r="V2167">
            <v>200</v>
          </cell>
          <cell r="W2167">
            <v>400</v>
          </cell>
          <cell r="X2167">
            <v>2960</v>
          </cell>
        </row>
        <row r="2168">
          <cell r="B2168" t="str">
            <v>9S781004</v>
          </cell>
          <cell r="C2168" t="str">
            <v>完売</v>
          </cell>
          <cell r="D2168"/>
          <cell r="E2168">
            <v>0</v>
          </cell>
          <cell r="F2168" t="str">
            <v>ヴォルネイ・サントノ</v>
          </cell>
          <cell r="G2168">
            <v>2004</v>
          </cell>
          <cell r="H2168" t="str">
            <v>赤</v>
          </cell>
          <cell r="I2168" t="str">
            <v>フランソワ・ミクルスキ</v>
          </cell>
          <cell r="J2168" t="str">
            <v>コート・ド・ボーヌ 1級</v>
          </cell>
          <cell r="K2168">
            <v>750</v>
          </cell>
          <cell r="L2168"/>
          <cell r="M2168">
            <v>30.3</v>
          </cell>
          <cell r="N2168">
            <v>132</v>
          </cell>
          <cell r="O2168">
            <v>350</v>
          </cell>
          <cell r="P2168">
            <v>4366.9984000000004</v>
          </cell>
          <cell r="Q2168">
            <v>93.75</v>
          </cell>
          <cell r="R2168">
            <v>4610.7484000000004</v>
          </cell>
          <cell r="S2168">
            <v>5664.4098823529421</v>
          </cell>
          <cell r="T2168">
            <v>11300</v>
          </cell>
          <cell r="U2168">
            <v>0</v>
          </cell>
          <cell r="V2168">
            <v>200</v>
          </cell>
          <cell r="W2168">
            <v>400</v>
          </cell>
          <cell r="X2168">
            <v>9300</v>
          </cell>
        </row>
        <row r="2169">
          <cell r="B2169" t="str">
            <v>9S781304</v>
          </cell>
          <cell r="C2169" t="str">
            <v>完売</v>
          </cell>
          <cell r="D2169"/>
          <cell r="E2169">
            <v>0</v>
          </cell>
          <cell r="F2169" t="str">
            <v>ヴォルネイ・サントノ・デュ・ミリュー</v>
          </cell>
          <cell r="G2169">
            <v>2004</v>
          </cell>
          <cell r="H2169" t="str">
            <v>赤</v>
          </cell>
          <cell r="I2169" t="str">
            <v>フランソワ・ミクルスキ</v>
          </cell>
          <cell r="J2169" t="str">
            <v>コート・ド・ボーヌ 1級</v>
          </cell>
          <cell r="K2169">
            <v>750</v>
          </cell>
          <cell r="L2169"/>
          <cell r="M2169">
            <v>29.5</v>
          </cell>
          <cell r="N2169">
            <v>132</v>
          </cell>
          <cell r="O2169">
            <v>350</v>
          </cell>
          <cell r="P2169">
            <v>4260.9759999999997</v>
          </cell>
          <cell r="Q2169">
            <v>93.75</v>
          </cell>
          <cell r="R2169">
            <v>4504.7259999999997</v>
          </cell>
          <cell r="S2169">
            <v>5539.6776470588229</v>
          </cell>
          <cell r="T2169">
            <v>11100</v>
          </cell>
          <cell r="U2169">
            <v>4683</v>
          </cell>
          <cell r="V2169">
            <v>5709.4117647058829</v>
          </cell>
          <cell r="W2169">
            <v>11400</v>
          </cell>
          <cell r="X2169">
            <v>10500</v>
          </cell>
        </row>
        <row r="2170">
          <cell r="B2170" t="str">
            <v>9S780110</v>
          </cell>
          <cell r="C2170" t="str">
            <v>完売</v>
          </cell>
          <cell r="D2170"/>
          <cell r="E2170">
            <v>0</v>
          </cell>
          <cell r="F2170" t="str">
            <v>ブルゴーニュ・アリゴテ</v>
          </cell>
          <cell r="G2170">
            <v>2010</v>
          </cell>
          <cell r="H2170" t="str">
            <v>白</v>
          </cell>
          <cell r="I2170" t="str">
            <v>フランソワ・ミクルスキ</v>
          </cell>
          <cell r="J2170" t="str">
            <v>AOC ブルゴーニュ</v>
          </cell>
          <cell r="K2170">
            <v>750</v>
          </cell>
          <cell r="L2170"/>
          <cell r="M2170">
            <v>8.6999999999999993</v>
          </cell>
          <cell r="N2170">
            <v>132</v>
          </cell>
          <cell r="O2170">
            <v>350</v>
          </cell>
          <cell r="P2170">
            <v>1504.3935999999999</v>
          </cell>
          <cell r="Q2170">
            <v>93.75</v>
          </cell>
          <cell r="R2170">
            <v>1748.1435999999999</v>
          </cell>
          <cell r="S2170">
            <v>2296.6395294117647</v>
          </cell>
          <cell r="T2170">
            <v>4600</v>
          </cell>
          <cell r="U2170">
            <v>1173.46</v>
          </cell>
          <cell r="V2170">
            <v>1580.5411764705884</v>
          </cell>
          <cell r="W2170">
            <v>3200</v>
          </cell>
          <cell r="X2170">
            <v>3400</v>
          </cell>
        </row>
        <row r="2171">
          <cell r="B2171" t="str">
            <v>9S780213</v>
          </cell>
          <cell r="C2171" t="str">
            <v>完売</v>
          </cell>
          <cell r="D2171"/>
          <cell r="E2171">
            <v>0</v>
          </cell>
          <cell r="F2171" t="str">
            <v>ブルゴーニュ･シャルドネ</v>
          </cell>
          <cell r="G2171">
            <v>2013</v>
          </cell>
          <cell r="H2171" t="str">
            <v>白</v>
          </cell>
          <cell r="I2171" t="str">
            <v>フランソワ・ミクルスキ</v>
          </cell>
          <cell r="J2171" t="str">
            <v>AOC ブルゴーニュ</v>
          </cell>
          <cell r="K2171">
            <v>750</v>
          </cell>
          <cell r="L2171"/>
          <cell r="M2171">
            <v>15.6</v>
          </cell>
          <cell r="N2171">
            <v>132</v>
          </cell>
          <cell r="O2171">
            <v>350</v>
          </cell>
          <cell r="P2171">
            <v>2418.8368</v>
          </cell>
          <cell r="Q2171">
            <v>93.75</v>
          </cell>
          <cell r="R2171">
            <v>2662.5868</v>
          </cell>
          <cell r="S2171">
            <v>3372.4550588235297</v>
          </cell>
          <cell r="T2171">
            <v>6700</v>
          </cell>
          <cell r="U2171">
            <v>2471.16</v>
          </cell>
          <cell r="V2171">
            <v>3107.2470588235292</v>
          </cell>
          <cell r="W2171">
            <v>6200</v>
          </cell>
          <cell r="X2171">
            <v>6300</v>
          </cell>
        </row>
        <row r="2172">
          <cell r="B2172" t="str">
            <v>9S780210</v>
          </cell>
          <cell r="C2172" t="str">
            <v>完売</v>
          </cell>
          <cell r="D2172"/>
          <cell r="E2172">
            <v>0</v>
          </cell>
          <cell r="F2172" t="str">
            <v>ブルゴーニュ･ブラン</v>
          </cell>
          <cell r="G2172">
            <v>2010</v>
          </cell>
          <cell r="H2172" t="str">
            <v>白</v>
          </cell>
          <cell r="I2172" t="str">
            <v>フランソワ・ミクルスキ</v>
          </cell>
          <cell r="J2172" t="str">
            <v>AOC ブルゴーニュ</v>
          </cell>
          <cell r="K2172">
            <v>750</v>
          </cell>
          <cell r="L2172"/>
          <cell r="M2172">
            <v>13.8</v>
          </cell>
          <cell r="N2172">
            <v>132</v>
          </cell>
          <cell r="O2172">
            <v>350</v>
          </cell>
          <cell r="P2172">
            <v>2180.2864000000004</v>
          </cell>
          <cell r="Q2172">
            <v>93.75</v>
          </cell>
          <cell r="R2172">
            <v>2424.0364000000004</v>
          </cell>
          <cell r="S2172">
            <v>3091.8075294117652</v>
          </cell>
          <cell r="T2172">
            <v>6200</v>
          </cell>
          <cell r="U2172">
            <v>2260</v>
          </cell>
          <cell r="V2172">
            <v>2858.8235294117649</v>
          </cell>
          <cell r="W2172">
            <v>5700</v>
          </cell>
          <cell r="X2172">
            <v>6200</v>
          </cell>
        </row>
        <row r="2173">
          <cell r="B2173" t="str">
            <v>9S781206</v>
          </cell>
          <cell r="C2173" t="str">
            <v>完売</v>
          </cell>
          <cell r="D2173"/>
          <cell r="E2173">
            <v>0</v>
          </cell>
          <cell r="F2173" t="str">
            <v>ポマール</v>
          </cell>
          <cell r="G2173">
            <v>2006</v>
          </cell>
          <cell r="H2173" t="str">
            <v>赤</v>
          </cell>
          <cell r="I2173" t="str">
            <v>フランソワ・ミクルスキ</v>
          </cell>
          <cell r="J2173" t="str">
            <v>コート・ド・ボーヌ</v>
          </cell>
          <cell r="K2173">
            <v>750</v>
          </cell>
          <cell r="L2173"/>
          <cell r="M2173">
            <v>31.8</v>
          </cell>
          <cell r="N2173">
            <v>132</v>
          </cell>
          <cell r="O2173">
            <v>350</v>
          </cell>
          <cell r="P2173">
            <v>4565.7904000000008</v>
          </cell>
          <cell r="Q2173">
            <v>93.75</v>
          </cell>
          <cell r="R2173">
            <v>4809.5404000000008</v>
          </cell>
          <cell r="S2173">
            <v>5898.2828235294128</v>
          </cell>
          <cell r="T2173">
            <v>11800</v>
          </cell>
          <cell r="U2173">
            <v>4993</v>
          </cell>
          <cell r="V2173">
            <v>6074.1176470588234</v>
          </cell>
          <cell r="W2173">
            <v>12100</v>
          </cell>
          <cell r="X2173">
            <v>11400</v>
          </cell>
        </row>
        <row r="2174">
          <cell r="B2174" t="str">
            <v>9S780311</v>
          </cell>
          <cell r="C2174" t="str">
            <v>完売</v>
          </cell>
          <cell r="D2174"/>
          <cell r="E2174">
            <v>0</v>
          </cell>
          <cell r="F2174" t="str">
            <v>ムルソー</v>
          </cell>
          <cell r="G2174">
            <v>2011</v>
          </cell>
          <cell r="H2174" t="str">
            <v>白</v>
          </cell>
          <cell r="I2174" t="str">
            <v>フランソワ・ミクルスキ</v>
          </cell>
          <cell r="J2174" t="str">
            <v>コート・ド・ボーヌ</v>
          </cell>
          <cell r="K2174">
            <v>750</v>
          </cell>
          <cell r="L2174"/>
          <cell r="M2174">
            <v>36.9</v>
          </cell>
          <cell r="N2174">
            <v>132</v>
          </cell>
          <cell r="O2174">
            <v>350</v>
          </cell>
          <cell r="P2174">
            <v>5241.6832000000004</v>
          </cell>
          <cell r="Q2174">
            <v>93.75</v>
          </cell>
          <cell r="R2174">
            <v>5485.4332000000004</v>
          </cell>
          <cell r="S2174">
            <v>6693.4508235294124</v>
          </cell>
          <cell r="T2174">
            <v>13400</v>
          </cell>
          <cell r="U2174">
            <v>5727</v>
          </cell>
          <cell r="V2174">
            <v>6937.6470588235297</v>
          </cell>
          <cell r="W2174">
            <v>13900</v>
          </cell>
          <cell r="X2174">
            <v>12400</v>
          </cell>
        </row>
        <row r="2175">
          <cell r="B2175" t="str">
            <v>9S780312</v>
          </cell>
          <cell r="C2175" t="str">
            <v>完売</v>
          </cell>
          <cell r="D2175"/>
          <cell r="E2175">
            <v>0</v>
          </cell>
          <cell r="F2175" t="str">
            <v>ムルソー</v>
          </cell>
          <cell r="G2175">
            <v>2012</v>
          </cell>
          <cell r="H2175" t="str">
            <v>白</v>
          </cell>
          <cell r="I2175" t="str">
            <v>フランソワ・ミクルスキ</v>
          </cell>
          <cell r="J2175" t="str">
            <v>コート・ド・ボーヌ</v>
          </cell>
          <cell r="K2175">
            <v>750</v>
          </cell>
          <cell r="L2175" t="str">
            <v>88-89点</v>
          </cell>
          <cell r="M2175">
            <v>28.4</v>
          </cell>
          <cell r="N2175">
            <v>132</v>
          </cell>
          <cell r="O2175">
            <v>350</v>
          </cell>
          <cell r="P2175">
            <v>4115.1951999999992</v>
          </cell>
          <cell r="Q2175">
            <v>93.75</v>
          </cell>
          <cell r="R2175">
            <v>4358.9451999999992</v>
          </cell>
          <cell r="S2175">
            <v>5368.1708235294109</v>
          </cell>
          <cell r="T2175">
            <v>10700</v>
          </cell>
          <cell r="U2175">
            <v>4422.8</v>
          </cell>
          <cell r="V2175">
            <v>5403.2941176470595</v>
          </cell>
          <cell r="W2175">
            <v>10800</v>
          </cell>
          <cell r="X2175">
            <v>11600</v>
          </cell>
        </row>
        <row r="2176">
          <cell r="B2176" t="str">
            <v>9S780407</v>
          </cell>
          <cell r="C2176" t="str">
            <v>完売</v>
          </cell>
          <cell r="D2176"/>
          <cell r="E2176">
            <v>0</v>
          </cell>
          <cell r="F2176" t="str">
            <v>ムルソー・グート・ドール</v>
          </cell>
          <cell r="G2176">
            <v>2007</v>
          </cell>
          <cell r="H2176" t="str">
            <v>白</v>
          </cell>
          <cell r="I2176" t="str">
            <v>フランソワ・ミクルスキ</v>
          </cell>
          <cell r="J2176" t="str">
            <v>コート・ド・ボーヌ 1級</v>
          </cell>
          <cell r="K2176">
            <v>750</v>
          </cell>
          <cell r="L2176" t="str">
            <v>９１点</v>
          </cell>
          <cell r="M2176">
            <v>45.7</v>
          </cell>
          <cell r="N2176">
            <v>132</v>
          </cell>
          <cell r="O2176">
            <v>350</v>
          </cell>
          <cell r="P2176">
            <v>6407.9296000000004</v>
          </cell>
          <cell r="Q2176">
            <v>93.75</v>
          </cell>
          <cell r="R2176">
            <v>6651.6796000000004</v>
          </cell>
          <cell r="S2176">
            <v>8065.5054117647069</v>
          </cell>
          <cell r="T2176">
            <v>16100</v>
          </cell>
          <cell r="U2176">
            <v>5242.83</v>
          </cell>
          <cell r="V2176">
            <v>6368.035294117647</v>
          </cell>
          <cell r="W2176">
            <v>12700</v>
          </cell>
          <cell r="X2176">
            <v>13700</v>
          </cell>
        </row>
        <row r="2177">
          <cell r="B2177" t="str">
            <v>9S781110</v>
          </cell>
          <cell r="C2177" t="str">
            <v>完売</v>
          </cell>
          <cell r="D2177"/>
          <cell r="E2177">
            <v>0</v>
          </cell>
          <cell r="F2177" t="str">
            <v>ムルソー・ペリエール</v>
          </cell>
          <cell r="G2177">
            <v>2010</v>
          </cell>
          <cell r="H2177" t="str">
            <v>白</v>
          </cell>
          <cell r="I2177" t="str">
            <v>フランソワ・ミクルスキ</v>
          </cell>
          <cell r="J2177" t="str">
            <v>コート・ド・ボーヌ 1級</v>
          </cell>
          <cell r="K2177">
            <v>750</v>
          </cell>
          <cell r="L2177"/>
          <cell r="M2177">
            <v>66.900000000000006</v>
          </cell>
          <cell r="N2177">
            <v>132</v>
          </cell>
          <cell r="O2177">
            <v>350</v>
          </cell>
          <cell r="P2177">
            <v>9217.5232000000015</v>
          </cell>
          <cell r="Q2177">
            <v>93.75</v>
          </cell>
          <cell r="R2177">
            <v>9461.2732000000015</v>
          </cell>
          <cell r="S2177">
            <v>11370.909647058825</v>
          </cell>
          <cell r="T2177">
            <v>22700</v>
          </cell>
          <cell r="U2177">
            <v>9151.5</v>
          </cell>
          <cell r="V2177">
            <v>10966.470588235294</v>
          </cell>
          <cell r="W2177">
            <v>21900</v>
          </cell>
          <cell r="X2177">
            <v>17400</v>
          </cell>
        </row>
        <row r="2178">
          <cell r="B2178" t="str">
            <v>9S780905</v>
          </cell>
          <cell r="C2178" t="str">
            <v>完売</v>
          </cell>
          <cell r="D2178"/>
          <cell r="E2178">
            <v>0</v>
          </cell>
          <cell r="F2178" t="str">
            <v>ムルソー・レ・カイユレ・ルージュ</v>
          </cell>
          <cell r="G2178">
            <v>2005</v>
          </cell>
          <cell r="H2178" t="str">
            <v>赤</v>
          </cell>
          <cell r="I2178" t="str">
            <v>フランソワ・ミクルスキ</v>
          </cell>
          <cell r="J2178" t="str">
            <v>コート・ド・ボーヌ 1級</v>
          </cell>
          <cell r="K2178">
            <v>750</v>
          </cell>
          <cell r="L2178"/>
          <cell r="M2178">
            <v>46.2</v>
          </cell>
          <cell r="N2178">
            <v>132</v>
          </cell>
          <cell r="O2178">
            <v>350</v>
          </cell>
          <cell r="P2178">
            <v>6474.1936000000005</v>
          </cell>
          <cell r="Q2178">
            <v>93.75</v>
          </cell>
          <cell r="R2178">
            <v>6717.9436000000005</v>
          </cell>
          <cell r="S2178">
            <v>8143.4630588235304</v>
          </cell>
          <cell r="T2178">
            <v>16300</v>
          </cell>
          <cell r="U2178">
            <v>6587.75</v>
          </cell>
          <cell r="V2178">
            <v>7950.2941176470595</v>
          </cell>
          <cell r="W2178">
            <v>15900</v>
          </cell>
          <cell r="X2178">
            <v>18100</v>
          </cell>
        </row>
        <row r="2179">
          <cell r="B2179" t="str">
            <v>9S780512</v>
          </cell>
          <cell r="C2179" t="str">
            <v>完売</v>
          </cell>
          <cell r="D2179"/>
          <cell r="E2179">
            <v>0</v>
          </cell>
          <cell r="F2179" t="str">
            <v>ムルソー・レ・シャルム</v>
          </cell>
          <cell r="G2179">
            <v>2012</v>
          </cell>
          <cell r="H2179" t="str">
            <v>白</v>
          </cell>
          <cell r="I2179" t="str">
            <v>フランソワ・ミクルスキ</v>
          </cell>
          <cell r="J2179" t="str">
            <v>コート・ド・ボーヌ 1級</v>
          </cell>
          <cell r="K2179">
            <v>750</v>
          </cell>
          <cell r="L2179" t="str">
            <v>８８－９０点</v>
          </cell>
          <cell r="M2179">
            <v>45.49</v>
          </cell>
          <cell r="N2179">
            <v>132</v>
          </cell>
          <cell r="O2179">
            <v>350</v>
          </cell>
          <cell r="P2179">
            <v>6380.09872</v>
          </cell>
          <cell r="Q2179">
            <v>93.75</v>
          </cell>
          <cell r="R2179">
            <v>6623.84872</v>
          </cell>
          <cell r="S2179">
            <v>8032.7632000000003</v>
          </cell>
          <cell r="T2179">
            <v>16100</v>
          </cell>
          <cell r="U2179">
            <v>6616.8</v>
          </cell>
          <cell r="V2179">
            <v>7984.4705882352946</v>
          </cell>
          <cell r="W2179">
            <v>16000</v>
          </cell>
          <cell r="X2179">
            <v>15800</v>
          </cell>
        </row>
        <row r="2180">
          <cell r="B2180" t="str">
            <v>9S780605</v>
          </cell>
          <cell r="C2180" t="str">
            <v>完売</v>
          </cell>
          <cell r="D2180"/>
          <cell r="E2180">
            <v>0</v>
          </cell>
          <cell r="F2180" t="str">
            <v>ムルソー・レ・シャルム・ヴィエユ・ヴィーニュ</v>
          </cell>
          <cell r="G2180">
            <v>2005</v>
          </cell>
          <cell r="H2180" t="str">
            <v>白</v>
          </cell>
          <cell r="I2180" t="str">
            <v>フランソワ・ミクルスキ</v>
          </cell>
          <cell r="J2180" t="str">
            <v>コート・ド・ボーヌ 1級</v>
          </cell>
          <cell r="K2180">
            <v>750</v>
          </cell>
          <cell r="L2180"/>
          <cell r="M2180">
            <v>80.400000000000006</v>
          </cell>
          <cell r="N2180">
            <v>132</v>
          </cell>
          <cell r="O2180">
            <v>350</v>
          </cell>
          <cell r="P2180">
            <v>11006.6512</v>
          </cell>
          <cell r="Q2180">
            <v>93.75</v>
          </cell>
          <cell r="R2180">
            <v>11250.4012</v>
          </cell>
          <cell r="S2180">
            <v>13475.766117647059</v>
          </cell>
          <cell r="T2180">
            <v>27000</v>
          </cell>
          <cell r="U2180">
            <v>9315.08</v>
          </cell>
          <cell r="V2180">
            <v>11158.917647058825</v>
          </cell>
          <cell r="W2180">
            <v>22300</v>
          </cell>
          <cell r="X2180">
            <v>26000</v>
          </cell>
        </row>
        <row r="2181">
          <cell r="B2181" t="str">
            <v>9S780712</v>
          </cell>
          <cell r="C2181" t="str">
            <v>完売</v>
          </cell>
          <cell r="D2181"/>
          <cell r="E2181">
            <v>0</v>
          </cell>
          <cell r="F2181" t="str">
            <v>ムルソー・レ・ジュヌヴリエール</v>
          </cell>
          <cell r="G2181">
            <v>2012</v>
          </cell>
          <cell r="H2181" t="str">
            <v>白</v>
          </cell>
          <cell r="I2181" t="str">
            <v>フランソワ・ミクルスキ</v>
          </cell>
          <cell r="J2181" t="str">
            <v>コート・ド・ボーヌ 1級</v>
          </cell>
          <cell r="K2181">
            <v>750</v>
          </cell>
          <cell r="L2181" t="str">
            <v>90-92点</v>
          </cell>
          <cell r="M2181">
            <v>52.3</v>
          </cell>
          <cell r="N2181">
            <v>132</v>
          </cell>
          <cell r="O2181">
            <v>350</v>
          </cell>
          <cell r="P2181">
            <v>7282.6143999999995</v>
          </cell>
          <cell r="Q2181">
            <v>93.75</v>
          </cell>
          <cell r="R2181">
            <v>7526.3643999999995</v>
          </cell>
          <cell r="S2181">
            <v>9094.5463529411754</v>
          </cell>
          <cell r="T2181">
            <v>18200</v>
          </cell>
          <cell r="U2181">
            <v>7916</v>
          </cell>
          <cell r="V2181">
            <v>9512.9411764705892</v>
          </cell>
          <cell r="W2181">
            <v>19000</v>
          </cell>
          <cell r="X2181">
            <v>20500</v>
          </cell>
        </row>
        <row r="2182">
          <cell r="B2182" t="str">
            <v>9S780812</v>
          </cell>
          <cell r="C2182" t="str">
            <v>完売</v>
          </cell>
          <cell r="D2182"/>
          <cell r="E2182">
            <v>0</v>
          </cell>
          <cell r="F2182" t="str">
            <v>ムルソー・レ・ポリュゾ</v>
          </cell>
          <cell r="G2182">
            <v>2012</v>
          </cell>
          <cell r="H2182" t="str">
            <v>白</v>
          </cell>
          <cell r="I2182" t="str">
            <v>フランソワ・ミクルスキ</v>
          </cell>
          <cell r="J2182" t="str">
            <v>コート・ド・ボーヌ 1級</v>
          </cell>
          <cell r="K2182">
            <v>750</v>
          </cell>
          <cell r="L2182" t="str">
            <v>90-92点</v>
          </cell>
          <cell r="M2182">
            <v>40.9</v>
          </cell>
          <cell r="N2182">
            <v>132</v>
          </cell>
          <cell r="O2182">
            <v>350</v>
          </cell>
          <cell r="P2182">
            <v>5771.7952000000005</v>
          </cell>
          <cell r="Q2182">
            <v>93.75</v>
          </cell>
          <cell r="R2182">
            <v>6015.5452000000005</v>
          </cell>
          <cell r="S2182">
            <v>7317.112000000001</v>
          </cell>
          <cell r="T2182">
            <v>14600</v>
          </cell>
          <cell r="U2182">
            <v>6337</v>
          </cell>
          <cell r="V2182">
            <v>7655.2941176470595</v>
          </cell>
          <cell r="W2182">
            <v>15300</v>
          </cell>
          <cell r="X2182">
            <v>15000</v>
          </cell>
        </row>
        <row r="2183">
          <cell r="B2183" t="str">
            <v>9S630708</v>
          </cell>
          <cell r="C2183" t="str">
            <v>完売</v>
          </cell>
          <cell r="D2183"/>
          <cell r="E2183">
            <v>0</v>
          </cell>
          <cell r="F2183" t="str">
            <v>シャブリ</v>
          </cell>
          <cell r="G2183">
            <v>2008</v>
          </cell>
          <cell r="H2183" t="str">
            <v>白</v>
          </cell>
          <cell r="I2183" t="str">
            <v>フランソワ・ラヴノー</v>
          </cell>
          <cell r="J2183" t="str">
            <v>シャブリ</v>
          </cell>
          <cell r="K2183">
            <v>750</v>
          </cell>
          <cell r="L2183"/>
          <cell r="M2183">
            <v>60</v>
          </cell>
          <cell r="N2183">
            <v>132</v>
          </cell>
          <cell r="O2183">
            <v>350</v>
          </cell>
          <cell r="P2183">
            <v>8303.08</v>
          </cell>
          <cell r="Q2183">
            <v>93.75</v>
          </cell>
          <cell r="R2183">
            <v>8546.83</v>
          </cell>
          <cell r="S2183">
            <v>10295.094117647059</v>
          </cell>
          <cell r="T2183">
            <v>20600</v>
          </cell>
          <cell r="U2183">
            <v>0</v>
          </cell>
          <cell r="V2183">
            <v>200</v>
          </cell>
          <cell r="W2183">
            <v>400</v>
          </cell>
          <cell r="X2183">
            <v>14400</v>
          </cell>
        </row>
        <row r="2184">
          <cell r="B2184" t="str">
            <v>9S630109</v>
          </cell>
          <cell r="C2184" t="str">
            <v>完売</v>
          </cell>
          <cell r="D2184"/>
          <cell r="E2184">
            <v>0</v>
          </cell>
          <cell r="F2184" t="str">
            <v>シャブリ・ビュトー</v>
          </cell>
          <cell r="G2184">
            <v>2009</v>
          </cell>
          <cell r="H2184" t="str">
            <v>白</v>
          </cell>
          <cell r="I2184" t="str">
            <v>フランソワ・ラヴノー</v>
          </cell>
          <cell r="J2184" t="str">
            <v>シャブリ 1級</v>
          </cell>
          <cell r="K2184">
            <v>750</v>
          </cell>
          <cell r="L2184" t="str">
            <v xml:space="preserve">９１点 </v>
          </cell>
          <cell r="M2184">
            <v>90</v>
          </cell>
          <cell r="N2184">
            <v>132</v>
          </cell>
          <cell r="O2184">
            <v>350</v>
          </cell>
          <cell r="P2184">
            <v>12278.92</v>
          </cell>
          <cell r="Q2184">
            <v>93.75</v>
          </cell>
          <cell r="R2184">
            <v>12522.67</v>
          </cell>
          <cell r="S2184">
            <v>14972.552941176471</v>
          </cell>
          <cell r="T2184">
            <v>29900</v>
          </cell>
          <cell r="U2184">
            <v>9616</v>
          </cell>
          <cell r="V2184">
            <v>11512.941176470589</v>
          </cell>
          <cell r="W2184">
            <v>23000</v>
          </cell>
          <cell r="X2184">
            <v>21900</v>
          </cell>
        </row>
        <row r="2185">
          <cell r="B2185" t="str">
            <v>9S630206</v>
          </cell>
          <cell r="C2185" t="str">
            <v>完売</v>
          </cell>
          <cell r="D2185"/>
          <cell r="E2185">
            <v>0</v>
          </cell>
          <cell r="F2185" t="str">
            <v>シャブリ・ブランショ</v>
          </cell>
          <cell r="G2185">
            <v>2006</v>
          </cell>
          <cell r="H2185" t="str">
            <v>白</v>
          </cell>
          <cell r="I2185" t="str">
            <v>フランソワ・ラヴノー</v>
          </cell>
          <cell r="J2185" t="str">
            <v>シャブリ 特級</v>
          </cell>
          <cell r="K2185">
            <v>750</v>
          </cell>
          <cell r="L2185" t="str">
            <v>94-95点</v>
          </cell>
          <cell r="M2185">
            <v>180</v>
          </cell>
          <cell r="N2185">
            <v>132</v>
          </cell>
          <cell r="O2185">
            <v>350</v>
          </cell>
          <cell r="P2185">
            <v>24206.44</v>
          </cell>
          <cell r="Q2185">
            <v>93.75</v>
          </cell>
          <cell r="R2185">
            <v>24450.19</v>
          </cell>
          <cell r="S2185">
            <v>29004.929411764704</v>
          </cell>
          <cell r="T2185">
            <v>58000</v>
          </cell>
          <cell r="U2185">
            <v>0</v>
          </cell>
          <cell r="V2185">
            <v>200</v>
          </cell>
          <cell r="W2185">
            <v>400</v>
          </cell>
          <cell r="X2185">
            <v>40000</v>
          </cell>
        </row>
        <row r="2186">
          <cell r="B2186" t="str">
            <v>9S630306</v>
          </cell>
          <cell r="C2186" t="str">
            <v>完売</v>
          </cell>
          <cell r="D2186"/>
          <cell r="E2186">
            <v>0</v>
          </cell>
          <cell r="F2186" t="str">
            <v>シャブリ・モンテ・ド・トネール</v>
          </cell>
          <cell r="G2186">
            <v>2006</v>
          </cell>
          <cell r="H2186" t="str">
            <v>白</v>
          </cell>
          <cell r="I2186" t="str">
            <v>フランソワ・ラヴノー</v>
          </cell>
          <cell r="J2186" t="str">
            <v>シャブリ 1級</v>
          </cell>
          <cell r="K2186">
            <v>750</v>
          </cell>
          <cell r="L2186" t="str">
            <v>93-94点</v>
          </cell>
          <cell r="M2186">
            <v>105</v>
          </cell>
          <cell r="N2186">
            <v>132</v>
          </cell>
          <cell r="O2186">
            <v>350</v>
          </cell>
          <cell r="P2186">
            <v>14266.84</v>
          </cell>
          <cell r="Q2186">
            <v>93.75</v>
          </cell>
          <cell r="R2186">
            <v>14510.59</v>
          </cell>
          <cell r="S2186">
            <v>17311.282352941176</v>
          </cell>
          <cell r="T2186">
            <v>34600</v>
          </cell>
          <cell r="U2186">
            <v>0</v>
          </cell>
          <cell r="V2186">
            <v>200</v>
          </cell>
          <cell r="W2186">
            <v>400</v>
          </cell>
          <cell r="X2186">
            <v>24000</v>
          </cell>
        </row>
        <row r="2187">
          <cell r="B2187" t="str">
            <v>9S630506</v>
          </cell>
          <cell r="C2187" t="str">
            <v>完売</v>
          </cell>
          <cell r="D2187"/>
          <cell r="E2187">
            <v>0</v>
          </cell>
          <cell r="F2187" t="str">
            <v>シャブリ・モンマン</v>
          </cell>
          <cell r="G2187">
            <v>2006</v>
          </cell>
          <cell r="H2187" t="str">
            <v>白</v>
          </cell>
          <cell r="I2187" t="str">
            <v>フランソワ・ラヴノー</v>
          </cell>
          <cell r="J2187" t="str">
            <v>シャブリ 1級</v>
          </cell>
          <cell r="K2187">
            <v>750</v>
          </cell>
          <cell r="L2187" t="str">
            <v>92-93点</v>
          </cell>
          <cell r="M2187">
            <v>98</v>
          </cell>
          <cell r="N2187">
            <v>132</v>
          </cell>
          <cell r="O2187">
            <v>350</v>
          </cell>
          <cell r="P2187">
            <v>13339.144</v>
          </cell>
          <cell r="Q2187">
            <v>93.75</v>
          </cell>
          <cell r="R2187">
            <v>13582.894</v>
          </cell>
          <cell r="S2187">
            <v>16219.875294117648</v>
          </cell>
          <cell r="T2187">
            <v>32400</v>
          </cell>
          <cell r="U2187">
            <v>0</v>
          </cell>
          <cell r="V2187">
            <v>200</v>
          </cell>
          <cell r="W2187">
            <v>400</v>
          </cell>
          <cell r="X2187">
            <v>22000</v>
          </cell>
        </row>
        <row r="2188">
          <cell r="B2188" t="str">
            <v>9S630608</v>
          </cell>
          <cell r="C2188" t="str">
            <v>完売</v>
          </cell>
          <cell r="D2188"/>
          <cell r="E2188">
            <v>0</v>
          </cell>
          <cell r="F2188" t="str">
            <v>シャブリ・ラ・フォレ</v>
          </cell>
          <cell r="G2188">
            <v>2008</v>
          </cell>
          <cell r="H2188" t="str">
            <v>白</v>
          </cell>
          <cell r="I2188" t="str">
            <v>フランソワ・ラヴノー</v>
          </cell>
          <cell r="J2188" t="str">
            <v>シャブリ 1級</v>
          </cell>
          <cell r="K2188">
            <v>750</v>
          </cell>
          <cell r="L2188"/>
          <cell r="M2188">
            <v>72.03</v>
          </cell>
          <cell r="N2188">
            <v>132</v>
          </cell>
          <cell r="O2188">
            <v>350</v>
          </cell>
          <cell r="P2188">
            <v>9897.3918400000002</v>
          </cell>
          <cell r="Q2188">
            <v>93.75</v>
          </cell>
          <cell r="R2188">
            <v>10141.14184</v>
          </cell>
          <cell r="S2188">
            <v>12170.755105882354</v>
          </cell>
          <cell r="T2188">
            <v>24300</v>
          </cell>
          <cell r="U2188">
            <v>7351.79</v>
          </cell>
          <cell r="V2188">
            <v>8849.1647058823528</v>
          </cell>
          <cell r="W2188">
            <v>17700</v>
          </cell>
          <cell r="X2188">
            <v>20300</v>
          </cell>
        </row>
        <row r="2189">
          <cell r="B2189" t="str">
            <v>9S715415</v>
          </cell>
          <cell r="C2189" t="str">
            <v>完売</v>
          </cell>
          <cell r="D2189"/>
          <cell r="E2189">
            <v>0</v>
          </cell>
          <cell r="F2189" t="str">
            <v>ヴァン ド ダーブル ブラン</v>
          </cell>
          <cell r="G2189">
            <v>2015</v>
          </cell>
          <cell r="H2189" t="str">
            <v>白</v>
          </cell>
          <cell r="I2189" t="str">
            <v>プリューレ・ロック</v>
          </cell>
          <cell r="J2189"/>
          <cell r="K2189">
            <v>750</v>
          </cell>
          <cell r="L2189"/>
          <cell r="M2189">
            <v>55.03</v>
          </cell>
          <cell r="N2189">
            <v>132</v>
          </cell>
          <cell r="O2189">
            <v>350</v>
          </cell>
          <cell r="P2189">
            <v>7644.4158399999997</v>
          </cell>
          <cell r="Q2189">
            <v>93.75</v>
          </cell>
          <cell r="R2189">
            <v>7888.1658399999997</v>
          </cell>
          <cell r="S2189">
            <v>9520.1951058823524</v>
          </cell>
          <cell r="T2189">
            <v>19000</v>
          </cell>
          <cell r="U2189">
            <v>6999</v>
          </cell>
          <cell r="V2189">
            <v>8434.1176470588234</v>
          </cell>
          <cell r="W2189">
            <v>16900</v>
          </cell>
          <cell r="X2189">
            <v>17300</v>
          </cell>
        </row>
        <row r="2190">
          <cell r="B2190" t="str">
            <v>9S715004</v>
          </cell>
          <cell r="C2190" t="str">
            <v>完売</v>
          </cell>
          <cell r="D2190"/>
          <cell r="E2190">
            <v>0</v>
          </cell>
          <cell r="F2190" t="str">
            <v>シャンベルタン・クロ・ド・ベーズ</v>
          </cell>
          <cell r="G2190">
            <v>2004</v>
          </cell>
          <cell r="H2190" t="str">
            <v>赤</v>
          </cell>
          <cell r="I2190" t="str">
            <v>プリューレ・ロック</v>
          </cell>
          <cell r="J2190" t="str">
            <v>コート・ド・ニュイ 特級</v>
          </cell>
          <cell r="K2190">
            <v>750</v>
          </cell>
          <cell r="L2190"/>
          <cell r="M2190">
            <v>153</v>
          </cell>
          <cell r="N2190">
            <v>132</v>
          </cell>
          <cell r="O2190">
            <v>350</v>
          </cell>
          <cell r="P2190">
            <v>20628.184000000001</v>
          </cell>
          <cell r="Q2190">
            <v>93.75</v>
          </cell>
          <cell r="R2190">
            <v>20871.934000000001</v>
          </cell>
          <cell r="S2190">
            <v>24795.216470588239</v>
          </cell>
          <cell r="T2190">
            <v>49600</v>
          </cell>
          <cell r="U2190">
            <v>19691.91</v>
          </cell>
          <cell r="V2190">
            <v>23366.952941176471</v>
          </cell>
          <cell r="W2190">
            <v>46700</v>
          </cell>
          <cell r="X2190">
            <v>47600</v>
          </cell>
        </row>
        <row r="2191">
          <cell r="B2191" t="str">
            <v>9S715100</v>
          </cell>
          <cell r="C2191" t="str">
            <v>完売</v>
          </cell>
          <cell r="D2191"/>
          <cell r="E2191">
            <v>0</v>
          </cell>
          <cell r="F2191" t="str">
            <v>ニュイ・サン・ジョルジュ･コルヴェ</v>
          </cell>
          <cell r="G2191">
            <v>2000</v>
          </cell>
          <cell r="H2191" t="str">
            <v>赤</v>
          </cell>
          <cell r="I2191" t="str">
            <v>プリューレ・ロック</v>
          </cell>
          <cell r="J2191" t="str">
            <v>コート・ド・ニュイ 1級</v>
          </cell>
          <cell r="K2191">
            <v>750</v>
          </cell>
          <cell r="L2191"/>
          <cell r="M2191">
            <v>80</v>
          </cell>
          <cell r="N2191">
            <v>132</v>
          </cell>
          <cell r="O2191">
            <v>350</v>
          </cell>
          <cell r="P2191">
            <v>10953.64</v>
          </cell>
          <cell r="Q2191">
            <v>93.75</v>
          </cell>
          <cell r="R2191">
            <v>11197.39</v>
          </cell>
          <cell r="S2191">
            <v>13413.4</v>
          </cell>
          <cell r="T2191">
            <v>26800</v>
          </cell>
          <cell r="U2191">
            <v>11651.83</v>
          </cell>
          <cell r="V2191">
            <v>13908.035294117648</v>
          </cell>
          <cell r="W2191">
            <v>27800</v>
          </cell>
          <cell r="X2191">
            <v>28300</v>
          </cell>
        </row>
        <row r="2192">
          <cell r="B2192" t="str">
            <v>9S870410</v>
          </cell>
          <cell r="C2192" t="str">
            <v>完売</v>
          </cell>
          <cell r="D2192"/>
          <cell r="E2192">
            <v>0</v>
          </cell>
          <cell r="F2192" t="str">
            <v>サヴィニ・レ・ボーヌ・ラ・ドミノード</v>
          </cell>
          <cell r="G2192">
            <v>2010</v>
          </cell>
          <cell r="H2192" t="str">
            <v>赤</v>
          </cell>
          <cell r="I2192" t="str">
            <v>ブリュノ・クレール</v>
          </cell>
          <cell r="J2192" t="str">
            <v>コート・ド・ボーヌ 1級</v>
          </cell>
          <cell r="K2192">
            <v>750</v>
          </cell>
          <cell r="L2192"/>
          <cell r="M2192">
            <v>50.4</v>
          </cell>
          <cell r="N2192">
            <v>132</v>
          </cell>
          <cell r="O2192">
            <v>350</v>
          </cell>
          <cell r="P2192">
            <v>7030.8112000000001</v>
          </cell>
          <cell r="Q2192">
            <v>93.75</v>
          </cell>
          <cell r="R2192">
            <v>7274.5612000000001</v>
          </cell>
          <cell r="S2192">
            <v>8798.307294117647</v>
          </cell>
          <cell r="T2192">
            <v>17600</v>
          </cell>
          <cell r="U2192">
            <v>6261</v>
          </cell>
          <cell r="V2192">
            <v>7565.8823529411766</v>
          </cell>
          <cell r="W2192">
            <v>15100</v>
          </cell>
          <cell r="X2192">
            <v>15600</v>
          </cell>
        </row>
        <row r="2193">
          <cell r="B2193" t="str">
            <v>9S870000</v>
          </cell>
          <cell r="C2193" t="str">
            <v>完売</v>
          </cell>
          <cell r="D2193"/>
          <cell r="E2193">
            <v>0</v>
          </cell>
          <cell r="F2193" t="str">
            <v>シャンベルタン・クロ・ド・ベーズ</v>
          </cell>
          <cell r="G2193">
            <v>2000</v>
          </cell>
          <cell r="H2193" t="str">
            <v>赤</v>
          </cell>
          <cell r="I2193" t="str">
            <v>ブリュノ・クレール</v>
          </cell>
          <cell r="J2193" t="str">
            <v>コート・ド・ニュイ 特級</v>
          </cell>
          <cell r="K2193">
            <v>750</v>
          </cell>
          <cell r="L2193"/>
          <cell r="M2193">
            <v>75.3</v>
          </cell>
          <cell r="N2193">
            <v>132</v>
          </cell>
          <cell r="O2193">
            <v>350</v>
          </cell>
          <cell r="P2193">
            <v>10330.758400000001</v>
          </cell>
          <cell r="Q2193">
            <v>93.75</v>
          </cell>
          <cell r="R2193">
            <v>10574.508400000001</v>
          </cell>
          <cell r="S2193">
            <v>12680.59811764706</v>
          </cell>
          <cell r="T2193">
            <v>25400</v>
          </cell>
          <cell r="U2193">
            <v>0</v>
          </cell>
          <cell r="V2193">
            <v>200</v>
          </cell>
          <cell r="W2193">
            <v>400</v>
          </cell>
          <cell r="X2193">
            <v>25000</v>
          </cell>
        </row>
        <row r="2194">
          <cell r="B2194" t="str">
            <v>9S870199</v>
          </cell>
          <cell r="C2194" t="str">
            <v>完売</v>
          </cell>
          <cell r="D2194"/>
          <cell r="E2194">
            <v>0</v>
          </cell>
          <cell r="F2194" t="str">
            <v>ジュヴレ・シャンベルタン・レ・カズティエ</v>
          </cell>
          <cell r="G2194">
            <v>1999</v>
          </cell>
          <cell r="H2194" t="str">
            <v>赤</v>
          </cell>
          <cell r="I2194" t="str">
            <v>ブリュノ・クレール</v>
          </cell>
          <cell r="J2194" t="str">
            <v>コート・ド・ニュイ 特級</v>
          </cell>
          <cell r="K2194">
            <v>750</v>
          </cell>
          <cell r="L2194"/>
          <cell r="M2194">
            <v>54.8</v>
          </cell>
          <cell r="N2194">
            <v>132</v>
          </cell>
          <cell r="O2194">
            <v>350</v>
          </cell>
          <cell r="P2194">
            <v>7613.9343999999992</v>
          </cell>
          <cell r="Q2194">
            <v>93.75</v>
          </cell>
          <cell r="R2194">
            <v>7857.6843999999992</v>
          </cell>
          <cell r="S2194">
            <v>9484.3345882352933</v>
          </cell>
          <cell r="T2194">
            <v>19000</v>
          </cell>
          <cell r="U2194">
            <v>0</v>
          </cell>
          <cell r="V2194">
            <v>200</v>
          </cell>
          <cell r="W2194">
            <v>400</v>
          </cell>
          <cell r="X2194">
            <v>18500</v>
          </cell>
        </row>
        <row r="2195">
          <cell r="B2195" t="str">
            <v>9S870309</v>
          </cell>
          <cell r="C2195" t="str">
            <v>完売</v>
          </cell>
          <cell r="D2195"/>
          <cell r="E2195">
            <v>0</v>
          </cell>
          <cell r="F2195" t="str">
            <v>マルサネ</v>
          </cell>
          <cell r="G2195">
            <v>2009</v>
          </cell>
          <cell r="H2195" t="str">
            <v>白</v>
          </cell>
          <cell r="I2195" t="str">
            <v>ブリュノ・クレール</v>
          </cell>
          <cell r="J2195" t="str">
            <v>コート・ド・ニュイ</v>
          </cell>
          <cell r="K2195">
            <v>750</v>
          </cell>
          <cell r="L2195" t="str">
            <v>８９点</v>
          </cell>
          <cell r="M2195">
            <v>15.5</v>
          </cell>
          <cell r="N2195">
            <v>132</v>
          </cell>
          <cell r="O2195">
            <v>350</v>
          </cell>
          <cell r="P2195">
            <v>2405.5839999999998</v>
          </cell>
          <cell r="Q2195">
            <v>93.75</v>
          </cell>
          <cell r="R2195">
            <v>2649.3339999999998</v>
          </cell>
          <cell r="S2195">
            <v>3356.8635294117644</v>
          </cell>
          <cell r="T2195">
            <v>6700</v>
          </cell>
          <cell r="U2195">
            <v>2314.54</v>
          </cell>
          <cell r="V2195">
            <v>2922.9882352941177</v>
          </cell>
          <cell r="W2195">
            <v>5800</v>
          </cell>
          <cell r="X2195">
            <v>5900</v>
          </cell>
        </row>
        <row r="2196">
          <cell r="B2196" t="str">
            <v>9S495615</v>
          </cell>
          <cell r="C2196" t="str">
            <v>完売</v>
          </cell>
          <cell r="D2196"/>
          <cell r="E2196">
            <v>0</v>
          </cell>
          <cell r="F2196" t="str">
            <v>ヴォーヌ・ロマネ</v>
          </cell>
          <cell r="G2196">
            <v>2015</v>
          </cell>
          <cell r="H2196" t="str">
            <v>赤</v>
          </cell>
          <cell r="I2196" t="str">
            <v>ベルトー</v>
          </cell>
          <cell r="J2196" t="str">
            <v>コート・ド・ニュイ</v>
          </cell>
          <cell r="K2196">
            <v>750</v>
          </cell>
          <cell r="L2196"/>
          <cell r="M2196">
            <v>27.6</v>
          </cell>
          <cell r="N2196">
            <v>132</v>
          </cell>
          <cell r="O2196">
            <v>350</v>
          </cell>
          <cell r="P2196">
            <v>4009.1728000000003</v>
          </cell>
          <cell r="Q2196">
            <v>93.75</v>
          </cell>
          <cell r="R2196">
            <v>4252.9228000000003</v>
          </cell>
          <cell r="S2196">
            <v>5243.4385882352944</v>
          </cell>
          <cell r="T2196">
            <v>10500</v>
          </cell>
          <cell r="U2196">
            <v>4072.56</v>
          </cell>
          <cell r="V2196">
            <v>4991.2470588235292</v>
          </cell>
          <cell r="W2196">
            <v>10000</v>
          </cell>
          <cell r="X2196">
            <v>9300</v>
          </cell>
        </row>
        <row r="2197">
          <cell r="B2197" t="str">
            <v>9S495616</v>
          </cell>
          <cell r="C2197" t="str">
            <v>完売</v>
          </cell>
          <cell r="D2197"/>
          <cell r="E2197">
            <v>0</v>
          </cell>
          <cell r="F2197" t="str">
            <v>ヴォーヌ・ロマネ</v>
          </cell>
          <cell r="G2197">
            <v>2016</v>
          </cell>
          <cell r="H2197" t="str">
            <v>赤</v>
          </cell>
          <cell r="I2197" t="str">
            <v>ベルトー</v>
          </cell>
          <cell r="J2197" t="str">
            <v>コート・ド・ニュイ</v>
          </cell>
          <cell r="K2197">
            <v>750</v>
          </cell>
          <cell r="L2197"/>
          <cell r="M2197">
            <v>29</v>
          </cell>
          <cell r="N2197">
            <v>132</v>
          </cell>
          <cell r="O2197">
            <v>350</v>
          </cell>
          <cell r="P2197">
            <v>4194.7120000000004</v>
          </cell>
          <cell r="Q2197">
            <v>93.75</v>
          </cell>
          <cell r="R2197">
            <v>4438.4620000000004</v>
          </cell>
          <cell r="S2197">
            <v>5461.72</v>
          </cell>
          <cell r="T2197">
            <v>10900</v>
          </cell>
          <cell r="U2197">
            <v>4121.33</v>
          </cell>
          <cell r="V2197">
            <v>5048.623529411765</v>
          </cell>
          <cell r="W2197">
            <v>10100</v>
          </cell>
          <cell r="X2197">
            <v>11000</v>
          </cell>
        </row>
        <row r="2198">
          <cell r="B2198" t="str">
            <v>9S495617</v>
          </cell>
          <cell r="C2198">
            <v>457</v>
          </cell>
          <cell r="D2198"/>
          <cell r="E2198">
            <v>457</v>
          </cell>
          <cell r="F2198" t="str">
            <v>ヴォーヌ・ロマネ</v>
          </cell>
          <cell r="G2198">
            <v>2017</v>
          </cell>
          <cell r="H2198" t="str">
            <v>赤</v>
          </cell>
          <cell r="I2198" t="str">
            <v>ベルトー</v>
          </cell>
          <cell r="J2198" t="str">
            <v>コート・ド・ニュイ</v>
          </cell>
          <cell r="K2198">
            <v>750</v>
          </cell>
          <cell r="L2198"/>
          <cell r="M2198">
            <v>29</v>
          </cell>
          <cell r="N2198">
            <v>132</v>
          </cell>
          <cell r="O2198">
            <v>350</v>
          </cell>
          <cell r="P2198">
            <v>4194.7120000000004</v>
          </cell>
          <cell r="Q2198">
            <v>93.75</v>
          </cell>
          <cell r="R2198">
            <v>4438.4620000000004</v>
          </cell>
          <cell r="S2198">
            <v>5461.72</v>
          </cell>
          <cell r="T2198">
            <v>10900</v>
          </cell>
          <cell r="U2198">
            <v>3788.78</v>
          </cell>
          <cell r="V2198">
            <v>4657.3882352941182</v>
          </cell>
          <cell r="W2198">
            <v>9300</v>
          </cell>
          <cell r="X2198">
            <v>11000</v>
          </cell>
        </row>
        <row r="2199">
          <cell r="B2199" t="str">
            <v>9S496718</v>
          </cell>
          <cell r="C2199" t="str">
            <v>完売</v>
          </cell>
          <cell r="D2199" t="str">
            <v>割当</v>
          </cell>
          <cell r="E2199">
            <v>0</v>
          </cell>
          <cell r="F2199" t="str">
            <v>ヴォーヌ・ロマネ・レ・スショ</v>
          </cell>
          <cell r="G2199">
            <v>2018</v>
          </cell>
          <cell r="H2199" t="str">
            <v>赤</v>
          </cell>
          <cell r="I2199" t="str">
            <v>ベルトー</v>
          </cell>
          <cell r="J2199" t="str">
            <v>コート・ド・ニュイ 1級</v>
          </cell>
          <cell r="K2199">
            <v>750</v>
          </cell>
          <cell r="L2199"/>
          <cell r="M2199">
            <v>47.5</v>
          </cell>
          <cell r="N2199">
            <v>132</v>
          </cell>
          <cell r="O2199">
            <v>350</v>
          </cell>
          <cell r="P2199">
            <v>6646.4800000000005</v>
          </cell>
          <cell r="Q2199">
            <v>93.75</v>
          </cell>
          <cell r="R2199">
            <v>6890.2300000000005</v>
          </cell>
          <cell r="S2199">
            <v>8346.1529411764714</v>
          </cell>
          <cell r="T2199">
            <v>16700</v>
          </cell>
          <cell r="U2199">
            <v>6296</v>
          </cell>
          <cell r="V2199">
            <v>7607.0588235294117</v>
          </cell>
          <cell r="W2199">
            <v>15200</v>
          </cell>
          <cell r="X2199">
            <v>17000</v>
          </cell>
        </row>
        <row r="2200">
          <cell r="B2200" t="str">
            <v>9S496719</v>
          </cell>
          <cell r="C2200" t="e">
            <v>#N/A</v>
          </cell>
          <cell r="D2200" t="str">
            <v>割当</v>
          </cell>
          <cell r="E2200" t="e">
            <v>#N/A</v>
          </cell>
          <cell r="F2200" t="str">
            <v>ヴォーヌ・ロマネ・レ・スショ</v>
          </cell>
          <cell r="G2200">
            <v>2019</v>
          </cell>
          <cell r="H2200" t="str">
            <v>赤</v>
          </cell>
          <cell r="I2200" t="str">
            <v>ベルトー</v>
          </cell>
          <cell r="J2200" t="str">
            <v>コート・ド・ニュイ 1級</v>
          </cell>
          <cell r="K2200">
            <v>750</v>
          </cell>
          <cell r="L2200"/>
          <cell r="M2200">
            <v>52.9</v>
          </cell>
          <cell r="N2200">
            <v>132</v>
          </cell>
          <cell r="O2200">
            <v>350</v>
          </cell>
          <cell r="P2200">
            <v>7362.1311999999998</v>
          </cell>
          <cell r="Q2200">
            <v>93.75</v>
          </cell>
          <cell r="R2200">
            <v>7605.8811999999998</v>
          </cell>
          <cell r="S2200">
            <v>9188.0955294117648</v>
          </cell>
          <cell r="T2200">
            <v>18400</v>
          </cell>
          <cell r="U2200" t="e">
            <v>#N/A</v>
          </cell>
          <cell r="V2200" t="e">
            <v>#N/A</v>
          </cell>
          <cell r="W2200" t="e">
            <v>#N/A</v>
          </cell>
          <cell r="X2200">
            <v>18400</v>
          </cell>
        </row>
        <row r="2201">
          <cell r="B2201" t="str">
            <v>9S495715</v>
          </cell>
          <cell r="C2201" t="str">
            <v>完売</v>
          </cell>
          <cell r="D2201"/>
          <cell r="E2201">
            <v>0</v>
          </cell>
          <cell r="F2201" t="str">
            <v>ヴォーヌ・ロマネ・レ・プティ・モン</v>
          </cell>
          <cell r="G2201">
            <v>2015</v>
          </cell>
          <cell r="H2201" t="str">
            <v>赤</v>
          </cell>
          <cell r="I2201" t="str">
            <v>ベルトー</v>
          </cell>
          <cell r="J2201" t="str">
            <v>コート・ド・ニュイ 1級</v>
          </cell>
          <cell r="K2201">
            <v>750</v>
          </cell>
          <cell r="L2201"/>
          <cell r="M2201">
            <v>44.6</v>
          </cell>
          <cell r="N2201">
            <v>132</v>
          </cell>
          <cell r="O2201">
            <v>350</v>
          </cell>
          <cell r="P2201">
            <v>6262.1487999999999</v>
          </cell>
          <cell r="Q2201">
            <v>93.75</v>
          </cell>
          <cell r="R2201">
            <v>6505.8987999999999</v>
          </cell>
          <cell r="S2201">
            <v>7893.9985882352939</v>
          </cell>
          <cell r="T2201">
            <v>15800</v>
          </cell>
          <cell r="U2201">
            <v>6360.95</v>
          </cell>
          <cell r="V2201">
            <v>7683.4705882352937</v>
          </cell>
          <cell r="W2201">
            <v>15400</v>
          </cell>
          <cell r="X2201">
            <v>14400</v>
          </cell>
        </row>
        <row r="2202">
          <cell r="B2202" t="str">
            <v>9S495716</v>
          </cell>
          <cell r="C2202" t="str">
            <v>完売</v>
          </cell>
          <cell r="D2202"/>
          <cell r="E2202">
            <v>0</v>
          </cell>
          <cell r="F2202" t="str">
            <v>ヴォーヌ・ロマネ・レ・プティ・モン</v>
          </cell>
          <cell r="G2202">
            <v>2016</v>
          </cell>
          <cell r="H2202" t="str">
            <v>赤</v>
          </cell>
          <cell r="I2202" t="str">
            <v>ベルトー</v>
          </cell>
          <cell r="J2202" t="str">
            <v>コート・ド・ニュイ 1級</v>
          </cell>
          <cell r="K2202">
            <v>750</v>
          </cell>
          <cell r="L2202"/>
          <cell r="M2202">
            <v>45.5</v>
          </cell>
          <cell r="N2202">
            <v>132</v>
          </cell>
          <cell r="O2202">
            <v>350</v>
          </cell>
          <cell r="P2202">
            <v>6381.424</v>
          </cell>
          <cell r="Q2202">
            <v>93.75</v>
          </cell>
          <cell r="R2202">
            <v>6625.174</v>
          </cell>
          <cell r="S2202">
            <v>8034.3223529411771</v>
          </cell>
          <cell r="T2202">
            <v>16100</v>
          </cell>
          <cell r="U2202">
            <v>6244.5</v>
          </cell>
          <cell r="V2202">
            <v>7546.4705882352946</v>
          </cell>
          <cell r="W2202">
            <v>15100</v>
          </cell>
          <cell r="X2202">
            <v>16000</v>
          </cell>
        </row>
        <row r="2203">
          <cell r="B2203" t="str">
            <v>9S495718</v>
          </cell>
          <cell r="C2203" t="str">
            <v>完売</v>
          </cell>
          <cell r="D2203" t="str">
            <v>割当</v>
          </cell>
          <cell r="E2203">
            <v>0</v>
          </cell>
          <cell r="F2203" t="str">
            <v>ヴォーヌ・ロマネ・レ・プティ・モン</v>
          </cell>
          <cell r="G2203">
            <v>2018</v>
          </cell>
          <cell r="H2203" t="str">
            <v>赤</v>
          </cell>
          <cell r="I2203" t="str">
            <v>ベルトー</v>
          </cell>
          <cell r="J2203" t="str">
            <v>コート・ド・ニュイ 1級</v>
          </cell>
          <cell r="K2203">
            <v>750</v>
          </cell>
          <cell r="L2203"/>
          <cell r="M2203">
            <v>47.5</v>
          </cell>
          <cell r="N2203">
            <v>132</v>
          </cell>
          <cell r="O2203">
            <v>350</v>
          </cell>
          <cell r="P2203">
            <v>6646.4800000000005</v>
          </cell>
          <cell r="Q2203">
            <v>93.75</v>
          </cell>
          <cell r="R2203">
            <v>6890.2300000000005</v>
          </cell>
          <cell r="S2203">
            <v>8346.1529411764714</v>
          </cell>
          <cell r="T2203">
            <v>16700</v>
          </cell>
          <cell r="U2203">
            <v>6090.66</v>
          </cell>
          <cell r="V2203">
            <v>7365.4823529411769</v>
          </cell>
          <cell r="W2203">
            <v>14700</v>
          </cell>
          <cell r="X2203">
            <v>17000</v>
          </cell>
        </row>
        <row r="2204">
          <cell r="B2204" t="str">
            <v>9S495719</v>
          </cell>
          <cell r="C2204" t="e">
            <v>#N/A</v>
          </cell>
          <cell r="D2204" t="str">
            <v>割当</v>
          </cell>
          <cell r="E2204" t="e">
            <v>#N/A</v>
          </cell>
          <cell r="F2204" t="str">
            <v>ヴォーヌ・ロマネ・レ・プティ・モン</v>
          </cell>
          <cell r="G2204">
            <v>2019</v>
          </cell>
          <cell r="H2204" t="str">
            <v>赤</v>
          </cell>
          <cell r="I2204" t="str">
            <v>ベルトー</v>
          </cell>
          <cell r="J2204" t="str">
            <v>コート・ド・ニュイ 1級</v>
          </cell>
          <cell r="K2204">
            <v>750</v>
          </cell>
          <cell r="L2204"/>
          <cell r="M2204">
            <v>51</v>
          </cell>
          <cell r="N2204">
            <v>132</v>
          </cell>
          <cell r="O2204">
            <v>350</v>
          </cell>
          <cell r="P2204">
            <v>7110.3280000000004</v>
          </cell>
          <cell r="Q2204">
            <v>93.75</v>
          </cell>
          <cell r="R2204">
            <v>7354.0780000000004</v>
          </cell>
          <cell r="S2204">
            <v>8891.8564705882363</v>
          </cell>
          <cell r="T2204">
            <v>17800</v>
          </cell>
          <cell r="U2204" t="e">
            <v>#N/A</v>
          </cell>
          <cell r="V2204" t="e">
            <v>#N/A</v>
          </cell>
          <cell r="W2204" t="e">
            <v>#N/A</v>
          </cell>
          <cell r="X2204">
            <v>17800</v>
          </cell>
        </row>
        <row r="2205">
          <cell r="B2205" t="str">
            <v>9S495814</v>
          </cell>
          <cell r="C2205" t="str">
            <v>完売</v>
          </cell>
          <cell r="D2205"/>
          <cell r="E2205">
            <v>0</v>
          </cell>
          <cell r="F2205" t="str">
            <v>エシェゾー</v>
          </cell>
          <cell r="G2205">
            <v>2014</v>
          </cell>
          <cell r="H2205" t="str">
            <v>赤</v>
          </cell>
          <cell r="I2205" t="str">
            <v>ベルトー</v>
          </cell>
          <cell r="J2205" t="str">
            <v>コート・ド・ニュイ 特級</v>
          </cell>
          <cell r="K2205">
            <v>750</v>
          </cell>
          <cell r="L2205"/>
          <cell r="M2205">
            <v>63.7</v>
          </cell>
          <cell r="N2205">
            <v>132</v>
          </cell>
          <cell r="O2205">
            <v>350</v>
          </cell>
          <cell r="P2205">
            <v>8793.4336000000003</v>
          </cell>
          <cell r="Q2205">
            <v>93.75</v>
          </cell>
          <cell r="R2205">
            <v>9037.1836000000003</v>
          </cell>
          <cell r="S2205">
            <v>10871.980705882354</v>
          </cell>
          <cell r="T2205">
            <v>21700</v>
          </cell>
          <cell r="U2205">
            <v>8121.5</v>
          </cell>
          <cell r="V2205">
            <v>9754.7058823529405</v>
          </cell>
          <cell r="W2205">
            <v>19500</v>
          </cell>
          <cell r="X2205">
            <v>22000</v>
          </cell>
        </row>
        <row r="2206">
          <cell r="B2206" t="str">
            <v>9S495815</v>
          </cell>
          <cell r="C2206" t="str">
            <v>完売</v>
          </cell>
          <cell r="D2206"/>
          <cell r="E2206">
            <v>0</v>
          </cell>
          <cell r="F2206" t="str">
            <v>エシェゾー</v>
          </cell>
          <cell r="G2206">
            <v>2015</v>
          </cell>
          <cell r="H2206" t="str">
            <v>赤</v>
          </cell>
          <cell r="I2206" t="str">
            <v>ベルトー</v>
          </cell>
          <cell r="J2206" t="str">
            <v>コート・ド・ニュイ 特級</v>
          </cell>
          <cell r="K2206">
            <v>750</v>
          </cell>
          <cell r="L2206"/>
          <cell r="M2206">
            <v>73.3</v>
          </cell>
          <cell r="N2206">
            <v>132</v>
          </cell>
          <cell r="O2206">
            <v>350</v>
          </cell>
          <cell r="P2206">
            <v>10065.7024</v>
          </cell>
          <cell r="Q2206">
            <v>93.75</v>
          </cell>
          <cell r="R2206">
            <v>10309.4524</v>
          </cell>
          <cell r="S2206">
            <v>12368.767529411765</v>
          </cell>
          <cell r="T2206">
            <v>24700</v>
          </cell>
          <cell r="U2206">
            <v>10224</v>
          </cell>
          <cell r="V2206">
            <v>12228.235294117647</v>
          </cell>
          <cell r="W2206">
            <v>24500</v>
          </cell>
          <cell r="X2206">
            <v>23000</v>
          </cell>
        </row>
        <row r="2207">
          <cell r="B2207" t="str">
            <v>9S495818</v>
          </cell>
          <cell r="C2207" t="str">
            <v>完売</v>
          </cell>
          <cell r="D2207" t="str">
            <v>割当</v>
          </cell>
          <cell r="E2207">
            <v>0</v>
          </cell>
          <cell r="F2207" t="str">
            <v>エシェゾー</v>
          </cell>
          <cell r="G2207">
            <v>2018</v>
          </cell>
          <cell r="H2207" t="str">
            <v>赤</v>
          </cell>
          <cell r="I2207" t="str">
            <v>ベルトー</v>
          </cell>
          <cell r="J2207" t="str">
            <v>コート・ド・ニュイ 特級</v>
          </cell>
          <cell r="K2207">
            <v>750</v>
          </cell>
          <cell r="L2207"/>
          <cell r="M2207">
            <v>80</v>
          </cell>
          <cell r="N2207">
            <v>132</v>
          </cell>
          <cell r="O2207">
            <v>350</v>
          </cell>
          <cell r="P2207">
            <v>10953.64</v>
          </cell>
          <cell r="Q2207">
            <v>93.75</v>
          </cell>
          <cell r="R2207">
            <v>11197.39</v>
          </cell>
          <cell r="S2207">
            <v>13413.4</v>
          </cell>
          <cell r="T2207">
            <v>26800</v>
          </cell>
          <cell r="U2207">
            <v>10009</v>
          </cell>
          <cell r="V2207">
            <v>11975.294117647059</v>
          </cell>
          <cell r="W2207">
            <v>24000</v>
          </cell>
          <cell r="X2207">
            <v>27000</v>
          </cell>
        </row>
        <row r="2208">
          <cell r="B2208" t="str">
            <v>9S495819</v>
          </cell>
          <cell r="C2208" t="e">
            <v>#N/A</v>
          </cell>
          <cell r="D2208" t="str">
            <v>割当</v>
          </cell>
          <cell r="E2208" t="e">
            <v>#N/A</v>
          </cell>
          <cell r="F2208" t="str">
            <v>エシェゾー</v>
          </cell>
          <cell r="G2208">
            <v>2019</v>
          </cell>
          <cell r="H2208" t="str">
            <v>赤</v>
          </cell>
          <cell r="I2208" t="str">
            <v>ベルトー</v>
          </cell>
          <cell r="J2208" t="str">
            <v>コート・ド・ニュイ 特級</v>
          </cell>
          <cell r="K2208">
            <v>750</v>
          </cell>
          <cell r="L2208"/>
          <cell r="M2208">
            <v>88</v>
          </cell>
          <cell r="N2208">
            <v>132</v>
          </cell>
          <cell r="O2208">
            <v>350</v>
          </cell>
          <cell r="P2208">
            <v>12013.864</v>
          </cell>
          <cell r="Q2208">
            <v>93.75</v>
          </cell>
          <cell r="R2208">
            <v>12257.614</v>
          </cell>
          <cell r="S2208">
            <v>14660.722352941177</v>
          </cell>
          <cell r="T2208">
            <v>29300</v>
          </cell>
          <cell r="U2208" t="e">
            <v>#N/A</v>
          </cell>
          <cell r="V2208" t="e">
            <v>#N/A</v>
          </cell>
          <cell r="W2208" t="e">
            <v>#N/A</v>
          </cell>
          <cell r="X2208">
            <v>29300</v>
          </cell>
        </row>
        <row r="2209">
          <cell r="B2209" t="str">
            <v>9S496016</v>
          </cell>
          <cell r="C2209" t="str">
            <v>完売</v>
          </cell>
          <cell r="D2209"/>
          <cell r="E2209">
            <v>0</v>
          </cell>
          <cell r="F2209" t="str">
            <v>オート・コート・ド・ニュイ・ルージュ</v>
          </cell>
          <cell r="G2209">
            <v>2016</v>
          </cell>
          <cell r="H2209" t="str">
            <v>赤</v>
          </cell>
          <cell r="I2209" t="str">
            <v>ベルトー</v>
          </cell>
          <cell r="J2209" t="str">
            <v>コート・ド・ニュイ</v>
          </cell>
          <cell r="K2209">
            <v>750</v>
          </cell>
          <cell r="L2209"/>
          <cell r="M2209">
            <v>9.8000000000000007</v>
          </cell>
          <cell r="N2209">
            <v>132</v>
          </cell>
          <cell r="O2209">
            <v>350</v>
          </cell>
          <cell r="P2209">
            <v>1650.1744000000001</v>
          </cell>
          <cell r="Q2209">
            <v>93.75</v>
          </cell>
          <cell r="R2209">
            <v>1893.9244000000001</v>
          </cell>
          <cell r="S2209">
            <v>2468.1463529411767</v>
          </cell>
          <cell r="T2209">
            <v>4900</v>
          </cell>
          <cell r="U2209">
            <v>1650.8</v>
          </cell>
          <cell r="V2209">
            <v>2142.1176470588234</v>
          </cell>
          <cell r="W2209">
            <v>4300</v>
          </cell>
          <cell r="X2209">
            <v>4400</v>
          </cell>
        </row>
        <row r="2210">
          <cell r="B2210" t="str">
            <v>9S496019</v>
          </cell>
          <cell r="C2210" t="e">
            <v>#N/A</v>
          </cell>
          <cell r="D2210" t="str">
            <v>1/中</v>
          </cell>
          <cell r="E2210" t="e">
            <v>#N/A</v>
          </cell>
          <cell r="F2210" t="str">
            <v>オート・コート・ド・ニュイ・ルージュ</v>
          </cell>
          <cell r="G2210">
            <v>2019</v>
          </cell>
          <cell r="H2210" t="str">
            <v>赤</v>
          </cell>
          <cell r="I2210" t="str">
            <v>ベルトー</v>
          </cell>
          <cell r="J2210" t="str">
            <v>コート・ド・ニュイ</v>
          </cell>
          <cell r="K2210">
            <v>750</v>
          </cell>
          <cell r="L2210"/>
          <cell r="M2210">
            <v>10.75</v>
          </cell>
          <cell r="N2210">
            <v>132</v>
          </cell>
          <cell r="O2210">
            <v>350</v>
          </cell>
          <cell r="P2210">
            <v>1776.076</v>
          </cell>
          <cell r="Q2210">
            <v>93.75</v>
          </cell>
          <cell r="R2210">
            <v>2019.826</v>
          </cell>
          <cell r="S2210">
            <v>2616.2658823529414</v>
          </cell>
          <cell r="T2210">
            <v>5200</v>
          </cell>
          <cell r="U2210" t="e">
            <v>#N/A</v>
          </cell>
          <cell r="V2210" t="e">
            <v>#N/A</v>
          </cell>
          <cell r="W2210" t="e">
            <v>#N/A</v>
          </cell>
          <cell r="X2210">
            <v>5200</v>
          </cell>
        </row>
        <row r="2211">
          <cell r="B2211" t="str">
            <v>9S496918</v>
          </cell>
          <cell r="C2211" t="str">
            <v>完売</v>
          </cell>
          <cell r="D2211" t="str">
            <v>割当</v>
          </cell>
          <cell r="E2211">
            <v>0</v>
          </cell>
          <cell r="F2211" t="str">
            <v>クロ・ド・ヴージョ</v>
          </cell>
          <cell r="G2211">
            <v>2018</v>
          </cell>
          <cell r="H2211" t="str">
            <v>赤</v>
          </cell>
          <cell r="I2211" t="str">
            <v>ベルトー</v>
          </cell>
          <cell r="J2211" t="str">
            <v>コート・ド・ニュイ 特級</v>
          </cell>
          <cell r="K2211">
            <v>750</v>
          </cell>
          <cell r="L2211"/>
          <cell r="M2211">
            <v>80</v>
          </cell>
          <cell r="N2211">
            <v>132</v>
          </cell>
          <cell r="O2211">
            <v>350</v>
          </cell>
          <cell r="P2211">
            <v>10953.64</v>
          </cell>
          <cell r="Q2211">
            <v>93.75</v>
          </cell>
          <cell r="R2211">
            <v>11197.39</v>
          </cell>
          <cell r="S2211">
            <v>13413.4</v>
          </cell>
          <cell r="T2211">
            <v>26800</v>
          </cell>
          <cell r="U2211">
            <v>10009</v>
          </cell>
          <cell r="V2211">
            <v>11975.294117647059</v>
          </cell>
          <cell r="W2211">
            <v>24000</v>
          </cell>
          <cell r="X2211">
            <v>27000</v>
          </cell>
        </row>
        <row r="2212">
          <cell r="B2212" t="str">
            <v>9S496919</v>
          </cell>
          <cell r="C2212" t="e">
            <v>#N/A</v>
          </cell>
          <cell r="D2212" t="str">
            <v>割当</v>
          </cell>
          <cell r="E2212" t="e">
            <v>#N/A</v>
          </cell>
          <cell r="F2212" t="str">
            <v>クロ・ド・ヴージョ</v>
          </cell>
          <cell r="G2212">
            <v>2019</v>
          </cell>
          <cell r="H2212" t="str">
            <v>赤</v>
          </cell>
          <cell r="I2212" t="str">
            <v>ベルトー</v>
          </cell>
          <cell r="J2212" t="str">
            <v>コート・ド・ニュイ 特級</v>
          </cell>
          <cell r="K2212">
            <v>750</v>
          </cell>
          <cell r="L2212"/>
          <cell r="M2212">
            <v>86</v>
          </cell>
          <cell r="N2212">
            <v>132</v>
          </cell>
          <cell r="O2212">
            <v>350</v>
          </cell>
          <cell r="P2212">
            <v>11748.808000000001</v>
          </cell>
          <cell r="Q2212">
            <v>93.75</v>
          </cell>
          <cell r="R2212">
            <v>11992.558000000001</v>
          </cell>
          <cell r="S2212">
            <v>14348.891764705884</v>
          </cell>
          <cell r="T2212">
            <v>28700</v>
          </cell>
          <cell r="U2212" t="e">
            <v>#N/A</v>
          </cell>
          <cell r="V2212" t="e">
            <v>#N/A</v>
          </cell>
          <cell r="W2212" t="e">
            <v>#N/A</v>
          </cell>
          <cell r="X2212">
            <v>28700</v>
          </cell>
        </row>
        <row r="2213">
          <cell r="B2213" t="str">
            <v>9S496317</v>
          </cell>
          <cell r="C2213" t="str">
            <v>完売</v>
          </cell>
          <cell r="D2213"/>
          <cell r="E2213">
            <v>0</v>
          </cell>
          <cell r="F2213" t="str">
            <v>コート・ド・ニュイ・ヴィラージュ</v>
          </cell>
          <cell r="G2213">
            <v>2017</v>
          </cell>
          <cell r="H2213" t="str">
            <v>赤</v>
          </cell>
          <cell r="I2213" t="str">
            <v>ベルトー</v>
          </cell>
          <cell r="J2213" t="str">
            <v>コート・ド・ニュイ</v>
          </cell>
          <cell r="K2213">
            <v>750</v>
          </cell>
          <cell r="L2213"/>
          <cell r="M2213">
            <v>12.5</v>
          </cell>
          <cell r="N2213">
            <v>132</v>
          </cell>
          <cell r="O2213">
            <v>350</v>
          </cell>
          <cell r="P2213">
            <v>2008</v>
          </cell>
          <cell r="Q2213">
            <v>93.75</v>
          </cell>
          <cell r="R2213">
            <v>2251.75</v>
          </cell>
          <cell r="S2213">
            <v>2889.1176470588234</v>
          </cell>
          <cell r="T2213">
            <v>5800</v>
          </cell>
          <cell r="U2213">
            <v>1783.4</v>
          </cell>
          <cell r="V2213">
            <v>2298.1176470588239</v>
          </cell>
          <cell r="W2213">
            <v>4600</v>
          </cell>
          <cell r="X2213">
            <v>5000</v>
          </cell>
        </row>
        <row r="2214">
          <cell r="B2214" t="str">
            <v>9S496318</v>
          </cell>
          <cell r="C2214" t="str">
            <v>完売</v>
          </cell>
          <cell r="D2214"/>
          <cell r="E2214">
            <v>0</v>
          </cell>
          <cell r="F2214" t="str">
            <v>コート・ド・ニュイ・ヴィラージュ</v>
          </cell>
          <cell r="G2214">
            <v>2018</v>
          </cell>
          <cell r="H2214" t="str">
            <v>赤</v>
          </cell>
          <cell r="I2214" t="str">
            <v>ベルトー</v>
          </cell>
          <cell r="J2214" t="str">
            <v>コート・ド・ニュイ</v>
          </cell>
          <cell r="K2214">
            <v>750</v>
          </cell>
          <cell r="L2214"/>
          <cell r="M2214">
            <v>12.5</v>
          </cell>
          <cell r="N2214">
            <v>132</v>
          </cell>
          <cell r="O2214">
            <v>350</v>
          </cell>
          <cell r="P2214">
            <v>2008</v>
          </cell>
          <cell r="Q2214">
            <v>93.75</v>
          </cell>
          <cell r="R2214">
            <v>2251.75</v>
          </cell>
          <cell r="S2214">
            <v>2889.1176470588234</v>
          </cell>
          <cell r="T2214">
            <v>5800</v>
          </cell>
          <cell r="U2214">
            <v>1870.39</v>
          </cell>
          <cell r="V2214">
            <v>2400.4588235294118</v>
          </cell>
          <cell r="W2214">
            <v>4800</v>
          </cell>
          <cell r="X2214">
            <v>5000</v>
          </cell>
        </row>
        <row r="2215">
          <cell r="B2215" t="str">
            <v>9S496818</v>
          </cell>
          <cell r="C2215" t="str">
            <v>完売</v>
          </cell>
          <cell r="D2215" t="str">
            <v>割当</v>
          </cell>
          <cell r="E2215">
            <v>0</v>
          </cell>
          <cell r="F2215" t="str">
            <v>シャンボール・ミュジニー・レ・プラント</v>
          </cell>
          <cell r="G2215">
            <v>2018</v>
          </cell>
          <cell r="H2215" t="str">
            <v>赤</v>
          </cell>
          <cell r="I2215" t="str">
            <v>ベルトー</v>
          </cell>
          <cell r="J2215" t="str">
            <v>コート・ド・ニュイ 1級</v>
          </cell>
          <cell r="K2215">
            <v>750</v>
          </cell>
          <cell r="L2215"/>
          <cell r="M2215">
            <v>41.5</v>
          </cell>
          <cell r="N2215">
            <v>132</v>
          </cell>
          <cell r="O2215">
            <v>350</v>
          </cell>
          <cell r="P2215">
            <v>5851.3119999999999</v>
          </cell>
          <cell r="Q2215">
            <v>93.75</v>
          </cell>
          <cell r="R2215">
            <v>6095.0619999999999</v>
          </cell>
          <cell r="S2215">
            <v>7410.6611764705885</v>
          </cell>
          <cell r="T2215">
            <v>14800</v>
          </cell>
          <cell r="U2215">
            <v>5368</v>
          </cell>
          <cell r="V2215">
            <v>6515.2941176470586</v>
          </cell>
          <cell r="W2215">
            <v>13000</v>
          </cell>
          <cell r="X2215">
            <v>15000</v>
          </cell>
        </row>
        <row r="2216">
          <cell r="B2216" t="str">
            <v>9S496819</v>
          </cell>
          <cell r="C2216" t="e">
            <v>#N/A</v>
          </cell>
          <cell r="D2216" t="str">
            <v>割当</v>
          </cell>
          <cell r="E2216" t="e">
            <v>#N/A</v>
          </cell>
          <cell r="F2216" t="str">
            <v>シャンボール・ミュジニー・レ・プラント</v>
          </cell>
          <cell r="G2216">
            <v>2019</v>
          </cell>
          <cell r="H2216" t="str">
            <v>赤</v>
          </cell>
          <cell r="I2216" t="str">
            <v>ベルトー</v>
          </cell>
          <cell r="J2216" t="str">
            <v>コート・ド・ニュイ 1級</v>
          </cell>
          <cell r="K2216">
            <v>750</v>
          </cell>
          <cell r="L2216"/>
          <cell r="M2216">
            <v>44.6</v>
          </cell>
          <cell r="N2216">
            <v>132</v>
          </cell>
          <cell r="O2216">
            <v>350</v>
          </cell>
          <cell r="P2216">
            <v>6262.1487999999999</v>
          </cell>
          <cell r="Q2216">
            <v>93.75</v>
          </cell>
          <cell r="R2216">
            <v>6505.8987999999999</v>
          </cell>
          <cell r="S2216">
            <v>7893.9985882352939</v>
          </cell>
          <cell r="T2216">
            <v>15800</v>
          </cell>
          <cell r="U2216" t="e">
            <v>#N/A</v>
          </cell>
          <cell r="V2216" t="e">
            <v>#N/A</v>
          </cell>
          <cell r="W2216" t="e">
            <v>#N/A</v>
          </cell>
          <cell r="X2216">
            <v>15800</v>
          </cell>
        </row>
        <row r="2217">
          <cell r="B2217" t="str">
            <v>9S495415</v>
          </cell>
          <cell r="C2217" t="str">
            <v>完売</v>
          </cell>
          <cell r="D2217"/>
          <cell r="E2217">
            <v>0</v>
          </cell>
          <cell r="F2217" t="str">
            <v>ジュヴレ・シャンベルタン</v>
          </cell>
          <cell r="G2217">
            <v>2015</v>
          </cell>
          <cell r="H2217" t="str">
            <v>赤</v>
          </cell>
          <cell r="I2217" t="str">
            <v>ベルトー</v>
          </cell>
          <cell r="J2217" t="str">
            <v>コート・ド・ニュイ</v>
          </cell>
          <cell r="K2217">
            <v>750</v>
          </cell>
          <cell r="L2217"/>
          <cell r="M2217">
            <v>21.4</v>
          </cell>
          <cell r="N2217">
            <v>132</v>
          </cell>
          <cell r="O2217">
            <v>350</v>
          </cell>
          <cell r="P2217">
            <v>3187.4991999999997</v>
          </cell>
          <cell r="Q2217">
            <v>93.75</v>
          </cell>
          <cell r="R2217">
            <v>3431.2491999999997</v>
          </cell>
          <cell r="S2217">
            <v>4276.7637647058818</v>
          </cell>
          <cell r="T2217">
            <v>8600</v>
          </cell>
          <cell r="U2217">
            <v>3238</v>
          </cell>
          <cell r="V2217">
            <v>4009.4117647058824</v>
          </cell>
          <cell r="W2217">
            <v>8000</v>
          </cell>
          <cell r="X2217">
            <v>7500</v>
          </cell>
        </row>
        <row r="2218">
          <cell r="B2218" t="str">
            <v>9S495416</v>
          </cell>
          <cell r="C2218" t="str">
            <v>完売</v>
          </cell>
          <cell r="D2218"/>
          <cell r="E2218">
            <v>0</v>
          </cell>
          <cell r="F2218" t="str">
            <v>ジュヴレ・シャンベルタン</v>
          </cell>
          <cell r="G2218">
            <v>2016</v>
          </cell>
          <cell r="H2218" t="str">
            <v>赤</v>
          </cell>
          <cell r="I2218" t="str">
            <v>ベルトー</v>
          </cell>
          <cell r="J2218" t="str">
            <v>コート・ド・ニュイ</v>
          </cell>
          <cell r="K2218">
            <v>750</v>
          </cell>
          <cell r="L2218"/>
          <cell r="M2218">
            <v>23.3</v>
          </cell>
          <cell r="N2218">
            <v>132</v>
          </cell>
          <cell r="O2218">
            <v>350</v>
          </cell>
          <cell r="P2218">
            <v>3439.3024</v>
          </cell>
          <cell r="Q2218">
            <v>93.75</v>
          </cell>
          <cell r="R2218">
            <v>3683.0524</v>
          </cell>
          <cell r="S2218">
            <v>4573.0028235294121</v>
          </cell>
          <cell r="T2218">
            <v>9100</v>
          </cell>
          <cell r="U2218">
            <v>3387.66</v>
          </cell>
          <cell r="V2218">
            <v>4185.4823529411769</v>
          </cell>
          <cell r="W2218">
            <v>8400</v>
          </cell>
          <cell r="X2218">
            <v>9000</v>
          </cell>
        </row>
        <row r="2219">
          <cell r="B2219" t="str">
            <v>9S495417</v>
          </cell>
          <cell r="C2219">
            <v>220</v>
          </cell>
          <cell r="D2219"/>
          <cell r="E2219">
            <v>220</v>
          </cell>
          <cell r="F2219" t="str">
            <v>ジュヴレ・シャンベルタン</v>
          </cell>
          <cell r="G2219">
            <v>2017</v>
          </cell>
          <cell r="H2219" t="str">
            <v>赤</v>
          </cell>
          <cell r="I2219" t="str">
            <v>ベルトー</v>
          </cell>
          <cell r="J2219" t="str">
            <v>コート・ド・ニュイ</v>
          </cell>
          <cell r="K2219">
            <v>750</v>
          </cell>
          <cell r="L2219"/>
          <cell r="M2219">
            <v>23.3</v>
          </cell>
          <cell r="N2219">
            <v>132</v>
          </cell>
          <cell r="O2219">
            <v>350</v>
          </cell>
          <cell r="P2219">
            <v>3439.3024</v>
          </cell>
          <cell r="Q2219">
            <v>93.75</v>
          </cell>
          <cell r="R2219">
            <v>3683.0524</v>
          </cell>
          <cell r="S2219">
            <v>4573.0028235294121</v>
          </cell>
          <cell r="T2219">
            <v>9100</v>
          </cell>
          <cell r="U2219">
            <v>3096</v>
          </cell>
          <cell r="V2219">
            <v>3842.3529411764707</v>
          </cell>
          <cell r="W2219">
            <v>7700</v>
          </cell>
          <cell r="X2219">
            <v>9000</v>
          </cell>
        </row>
        <row r="2220">
          <cell r="B2220" t="str">
            <v>9S496517</v>
          </cell>
          <cell r="C2220">
            <v>33</v>
          </cell>
          <cell r="D2220"/>
          <cell r="E2220">
            <v>33</v>
          </cell>
          <cell r="F2220" t="str">
            <v>ジュヴレ・シャンベルタン・クロ・デ・シェゾー</v>
          </cell>
          <cell r="G2220">
            <v>2017</v>
          </cell>
          <cell r="H2220" t="str">
            <v>赤</v>
          </cell>
          <cell r="I2220" t="str">
            <v>ベルトー</v>
          </cell>
          <cell r="J2220" t="str">
            <v>コート・ド・ニュイ</v>
          </cell>
          <cell r="K2220">
            <v>750</v>
          </cell>
          <cell r="L2220"/>
          <cell r="M2220">
            <v>24</v>
          </cell>
          <cell r="N2220">
            <v>132</v>
          </cell>
          <cell r="O2220">
            <v>350</v>
          </cell>
          <cell r="P2220">
            <v>3532.0720000000001</v>
          </cell>
          <cell r="Q2220">
            <v>93.75</v>
          </cell>
          <cell r="R2220">
            <v>3775.8220000000001</v>
          </cell>
          <cell r="S2220">
            <v>4682.1435294117646</v>
          </cell>
          <cell r="T2220">
            <v>9400</v>
          </cell>
          <cell r="U2220">
            <v>3181.08</v>
          </cell>
          <cell r="V2220">
            <v>3942.4470588235295</v>
          </cell>
          <cell r="W2220">
            <v>7900</v>
          </cell>
          <cell r="X2220">
            <v>9200</v>
          </cell>
        </row>
        <row r="2221">
          <cell r="B2221" t="str">
            <v>9S496518</v>
          </cell>
          <cell r="C2221" t="str">
            <v>完売</v>
          </cell>
          <cell r="D2221"/>
          <cell r="E2221">
            <v>0</v>
          </cell>
          <cell r="F2221" t="str">
            <v>ジュヴレ・シャンベルタン・クロ・デ・シェゾー</v>
          </cell>
          <cell r="G2221">
            <v>2018</v>
          </cell>
          <cell r="H2221" t="str">
            <v>赤</v>
          </cell>
          <cell r="I2221" t="str">
            <v>ベルトー</v>
          </cell>
          <cell r="J2221" t="str">
            <v>コート・ド・ニュイ</v>
          </cell>
          <cell r="K2221">
            <v>750</v>
          </cell>
          <cell r="L2221"/>
          <cell r="M2221">
            <v>24</v>
          </cell>
          <cell r="N2221">
            <v>132</v>
          </cell>
          <cell r="O2221">
            <v>350</v>
          </cell>
          <cell r="P2221">
            <v>3532.0720000000001</v>
          </cell>
          <cell r="Q2221">
            <v>93.75</v>
          </cell>
          <cell r="R2221">
            <v>3775.8220000000001</v>
          </cell>
          <cell r="S2221">
            <v>4682.1435294117646</v>
          </cell>
          <cell r="T2221">
            <v>9400</v>
          </cell>
          <cell r="U2221">
            <v>3257.07</v>
          </cell>
          <cell r="V2221">
            <v>4031.8470588235296</v>
          </cell>
          <cell r="W2221">
            <v>8100</v>
          </cell>
          <cell r="X2221">
            <v>9200</v>
          </cell>
        </row>
        <row r="2222">
          <cell r="B2222" t="str">
            <v>9S496519</v>
          </cell>
          <cell r="C2222" t="e">
            <v>#N/A</v>
          </cell>
          <cell r="D2222" t="str">
            <v>割当</v>
          </cell>
          <cell r="E2222" t="e">
            <v>#N/A</v>
          </cell>
          <cell r="F2222" t="str">
            <v>ジュヴレ・シャンベルタン・クロ・デ・シェゾー</v>
          </cell>
          <cell r="G2222">
            <v>2019</v>
          </cell>
          <cell r="H2222" t="str">
            <v>赤</v>
          </cell>
          <cell r="I2222" t="str">
            <v>ベルトー</v>
          </cell>
          <cell r="J2222" t="str">
            <v>コート・ド・ニュイ</v>
          </cell>
          <cell r="K2222">
            <v>750</v>
          </cell>
          <cell r="L2222"/>
          <cell r="M2222">
            <v>25.8</v>
          </cell>
          <cell r="N2222">
            <v>132</v>
          </cell>
          <cell r="O2222">
            <v>350</v>
          </cell>
          <cell r="P2222">
            <v>3770.6223999999997</v>
          </cell>
          <cell r="Q2222">
            <v>93.75</v>
          </cell>
          <cell r="R2222">
            <v>4014.3723999999997</v>
          </cell>
          <cell r="S2222">
            <v>4962.7910588235291</v>
          </cell>
          <cell r="T2222">
            <v>9900</v>
          </cell>
          <cell r="U2222" t="e">
            <v>#N/A</v>
          </cell>
          <cell r="V2222" t="e">
            <v>#N/A</v>
          </cell>
          <cell r="W2222" t="e">
            <v>#N/A</v>
          </cell>
          <cell r="X2222">
            <v>9900</v>
          </cell>
        </row>
        <row r="2223">
          <cell r="B2223" t="str">
            <v>9S496618</v>
          </cell>
          <cell r="C2223" t="str">
            <v>完売</v>
          </cell>
          <cell r="D2223" t="str">
            <v>割当</v>
          </cell>
          <cell r="E2223">
            <v>0</v>
          </cell>
          <cell r="F2223" t="str">
            <v>ジュヴレ・シャンベルタン・ラヴォー・サン・ジャック</v>
          </cell>
          <cell r="G2223">
            <v>2018</v>
          </cell>
          <cell r="H2223" t="str">
            <v>赤</v>
          </cell>
          <cell r="I2223" t="str">
            <v>ベルトー</v>
          </cell>
          <cell r="J2223" t="str">
            <v>コート・ド・ニュイ 1級</v>
          </cell>
          <cell r="K2223">
            <v>750</v>
          </cell>
          <cell r="L2223"/>
          <cell r="M2223">
            <v>43</v>
          </cell>
          <cell r="N2223">
            <v>132</v>
          </cell>
          <cell r="O2223">
            <v>350</v>
          </cell>
          <cell r="P2223">
            <v>6050.1040000000003</v>
          </cell>
          <cell r="Q2223">
            <v>93.75</v>
          </cell>
          <cell r="R2223">
            <v>6293.8540000000003</v>
          </cell>
          <cell r="S2223">
            <v>7644.5341176470592</v>
          </cell>
          <cell r="T2223">
            <v>15300</v>
          </cell>
          <cell r="U2223">
            <v>5548</v>
          </cell>
          <cell r="V2223">
            <v>6727.0588235294117</v>
          </cell>
          <cell r="W2223">
            <v>13500</v>
          </cell>
          <cell r="X2223">
            <v>15000</v>
          </cell>
        </row>
        <row r="2224">
          <cell r="B2224" t="str">
            <v>9S496619</v>
          </cell>
          <cell r="C2224" t="e">
            <v>#N/A</v>
          </cell>
          <cell r="D2224" t="str">
            <v>割当</v>
          </cell>
          <cell r="E2224" t="e">
            <v>#N/A</v>
          </cell>
          <cell r="F2224" t="str">
            <v>ジュヴレ・シャンベルタン・ラヴォー・サン・ジャック</v>
          </cell>
          <cell r="G2224">
            <v>2019</v>
          </cell>
          <cell r="H2224" t="str">
            <v>赤</v>
          </cell>
          <cell r="I2224" t="str">
            <v>ベルトー</v>
          </cell>
          <cell r="J2224" t="str">
            <v>コート・ド・ニュイ 1級</v>
          </cell>
          <cell r="K2224">
            <v>750</v>
          </cell>
          <cell r="L2224"/>
          <cell r="M2224">
            <v>46.2</v>
          </cell>
          <cell r="N2224">
            <v>132</v>
          </cell>
          <cell r="O2224">
            <v>350</v>
          </cell>
          <cell r="P2224">
            <v>6474.1936000000005</v>
          </cell>
          <cell r="Q2224">
            <v>93.75</v>
          </cell>
          <cell r="R2224">
            <v>6717.9436000000005</v>
          </cell>
          <cell r="S2224">
            <v>8143.4630588235304</v>
          </cell>
          <cell r="T2224">
            <v>16300</v>
          </cell>
          <cell r="U2224" t="e">
            <v>#N/A</v>
          </cell>
          <cell r="V2224" t="e">
            <v>#N/A</v>
          </cell>
          <cell r="W2224" t="e">
            <v>#N/A</v>
          </cell>
          <cell r="X2224">
            <v>16300</v>
          </cell>
        </row>
        <row r="2225">
          <cell r="B2225" t="str">
            <v>9S495516</v>
          </cell>
          <cell r="C2225" t="str">
            <v>完売</v>
          </cell>
          <cell r="D2225"/>
          <cell r="E2225">
            <v>0</v>
          </cell>
          <cell r="F2225" t="str">
            <v>ジュヴレ・シャンベルタン・レ・カズティエ</v>
          </cell>
          <cell r="G2225">
            <v>2016</v>
          </cell>
          <cell r="H2225" t="str">
            <v>赤</v>
          </cell>
          <cell r="I2225" t="str">
            <v>ベルトー</v>
          </cell>
          <cell r="J2225" t="str">
            <v>コート・ド・ニュイ 1級</v>
          </cell>
          <cell r="K2225">
            <v>750</v>
          </cell>
          <cell r="L2225"/>
          <cell r="M2225">
            <v>38</v>
          </cell>
          <cell r="N2225">
            <v>132</v>
          </cell>
          <cell r="O2225">
            <v>350</v>
          </cell>
          <cell r="P2225">
            <v>5387.4639999999999</v>
          </cell>
          <cell r="Q2225">
            <v>93.75</v>
          </cell>
          <cell r="R2225">
            <v>5631.2139999999999</v>
          </cell>
          <cell r="S2225">
            <v>6864.9576470588236</v>
          </cell>
          <cell r="T2225">
            <v>13700</v>
          </cell>
          <cell r="U2225">
            <v>5279</v>
          </cell>
          <cell r="V2225">
            <v>6410.588235294118</v>
          </cell>
          <cell r="W2225">
            <v>12800</v>
          </cell>
          <cell r="X2225">
            <v>13800</v>
          </cell>
        </row>
        <row r="2226">
          <cell r="B2226" t="str">
            <v>9S495518</v>
          </cell>
          <cell r="C2226" t="str">
            <v>完売</v>
          </cell>
          <cell r="D2226" t="str">
            <v>割当</v>
          </cell>
          <cell r="E2226">
            <v>0</v>
          </cell>
          <cell r="F2226" t="str">
            <v>ジュヴレ・シャンベルタン・レ・カズティエ</v>
          </cell>
          <cell r="G2226">
            <v>2018</v>
          </cell>
          <cell r="H2226" t="str">
            <v>赤</v>
          </cell>
          <cell r="I2226" t="str">
            <v>ベルトー</v>
          </cell>
          <cell r="J2226" t="str">
            <v>コート・ド・ニュイ 1級</v>
          </cell>
          <cell r="K2226">
            <v>750</v>
          </cell>
          <cell r="L2226"/>
          <cell r="M2226">
            <v>40</v>
          </cell>
          <cell r="N2226">
            <v>132</v>
          </cell>
          <cell r="O2226">
            <v>350</v>
          </cell>
          <cell r="P2226">
            <v>5652.52</v>
          </cell>
          <cell r="Q2226">
            <v>93.75</v>
          </cell>
          <cell r="R2226">
            <v>5896.27</v>
          </cell>
          <cell r="S2226">
            <v>7176.7882352941187</v>
          </cell>
          <cell r="T2226">
            <v>14400</v>
          </cell>
          <cell r="U2226">
            <v>5187</v>
          </cell>
          <cell r="V2226">
            <v>6302.3529411764712</v>
          </cell>
          <cell r="W2226">
            <v>12600</v>
          </cell>
          <cell r="X2226">
            <v>14000</v>
          </cell>
        </row>
        <row r="2227">
          <cell r="B2227" t="str">
            <v>9S495519</v>
          </cell>
          <cell r="C2227" t="e">
            <v>#N/A</v>
          </cell>
          <cell r="D2227" t="str">
            <v>割当</v>
          </cell>
          <cell r="E2227" t="e">
            <v>#N/A</v>
          </cell>
          <cell r="F2227" t="str">
            <v>ジュヴレ・シャンベルタン・レ・カズティエ</v>
          </cell>
          <cell r="G2227">
            <v>2019</v>
          </cell>
          <cell r="H2227" t="str">
            <v>赤</v>
          </cell>
          <cell r="I2227" t="str">
            <v>ベルトー</v>
          </cell>
          <cell r="J2227" t="str">
            <v>コート・ド・ニュイ 1級</v>
          </cell>
          <cell r="K2227">
            <v>750</v>
          </cell>
          <cell r="L2227"/>
          <cell r="M2227">
            <v>43</v>
          </cell>
          <cell r="N2227">
            <v>132</v>
          </cell>
          <cell r="O2227">
            <v>350</v>
          </cell>
          <cell r="P2227">
            <v>6050.1040000000003</v>
          </cell>
          <cell r="Q2227">
            <v>93.75</v>
          </cell>
          <cell r="R2227">
            <v>6293.8540000000003</v>
          </cell>
          <cell r="S2227">
            <v>7644.5341176470592</v>
          </cell>
          <cell r="T2227">
            <v>15300</v>
          </cell>
          <cell r="U2227" t="e">
            <v>#N/A</v>
          </cell>
          <cell r="V2227" t="e">
            <v>#N/A</v>
          </cell>
          <cell r="W2227" t="e">
            <v>#N/A</v>
          </cell>
          <cell r="X2227">
            <v>15300</v>
          </cell>
        </row>
        <row r="2228">
          <cell r="B2228" t="str">
            <v>9S495914</v>
          </cell>
          <cell r="C2228" t="str">
            <v>完売</v>
          </cell>
          <cell r="D2228"/>
          <cell r="E2228">
            <v>0</v>
          </cell>
          <cell r="F2228" t="str">
            <v>セレクション・ピノ・ノワール</v>
          </cell>
          <cell r="G2228">
            <v>2014</v>
          </cell>
          <cell r="H2228" t="str">
            <v>赤</v>
          </cell>
          <cell r="I2228" t="str">
            <v>ベルトー</v>
          </cell>
          <cell r="J2228" t="str">
            <v>AOC ブルゴーニュ</v>
          </cell>
          <cell r="K2228">
            <v>750</v>
          </cell>
          <cell r="L2228"/>
          <cell r="M2228">
            <v>8</v>
          </cell>
          <cell r="N2228">
            <v>132</v>
          </cell>
          <cell r="O2228">
            <v>350</v>
          </cell>
          <cell r="P2228">
            <v>1411.624</v>
          </cell>
          <cell r="Q2228">
            <v>93.75</v>
          </cell>
          <cell r="R2228">
            <v>1655.374</v>
          </cell>
          <cell r="S2228">
            <v>2187.4988235294118</v>
          </cell>
          <cell r="T2228">
            <v>4400</v>
          </cell>
          <cell r="U2228">
            <v>1193</v>
          </cell>
          <cell r="V2228">
            <v>1603.5294117647059</v>
          </cell>
          <cell r="W2228">
            <v>3200</v>
          </cell>
          <cell r="X2228">
            <v>3500</v>
          </cell>
        </row>
        <row r="2229">
          <cell r="B2229" t="str">
            <v>9S495115</v>
          </cell>
          <cell r="C2229" t="str">
            <v>完売</v>
          </cell>
          <cell r="D2229"/>
          <cell r="E2229">
            <v>0</v>
          </cell>
          <cell r="F2229" t="str">
            <v>フィサン</v>
          </cell>
          <cell r="G2229">
            <v>2015</v>
          </cell>
          <cell r="H2229" t="str">
            <v>赤</v>
          </cell>
          <cell r="I2229" t="str">
            <v>ベルトー</v>
          </cell>
          <cell r="J2229" t="str">
            <v>コート・ド・ニュイ</v>
          </cell>
          <cell r="K2229">
            <v>750</v>
          </cell>
          <cell r="L2229"/>
          <cell r="M2229">
            <v>14.3</v>
          </cell>
          <cell r="N2229">
            <v>132</v>
          </cell>
          <cell r="O2229">
            <v>350</v>
          </cell>
          <cell r="P2229">
            <v>2246.5504000000005</v>
          </cell>
          <cell r="Q2229">
            <v>93.75</v>
          </cell>
          <cell r="R2229">
            <v>2490.3004000000005</v>
          </cell>
          <cell r="S2229">
            <v>3169.7651764705888</v>
          </cell>
          <cell r="T2229">
            <v>6300</v>
          </cell>
          <cell r="U2229">
            <v>2282.25</v>
          </cell>
          <cell r="V2229">
            <v>2885</v>
          </cell>
          <cell r="W2229">
            <v>5800</v>
          </cell>
          <cell r="X2229">
            <v>5400</v>
          </cell>
        </row>
        <row r="2230">
          <cell r="B2230" t="str">
            <v>9S495116</v>
          </cell>
          <cell r="C2230" t="str">
            <v>完売</v>
          </cell>
          <cell r="D2230"/>
          <cell r="E2230">
            <v>0</v>
          </cell>
          <cell r="F2230" t="str">
            <v>フィサン</v>
          </cell>
          <cell r="G2230">
            <v>2016</v>
          </cell>
          <cell r="H2230" t="str">
            <v>赤</v>
          </cell>
          <cell r="I2230" t="str">
            <v>ベルトー</v>
          </cell>
          <cell r="J2230" t="str">
            <v>コート・ド・ニュイ</v>
          </cell>
          <cell r="K2230">
            <v>750</v>
          </cell>
          <cell r="L2230"/>
          <cell r="M2230">
            <v>14.6</v>
          </cell>
          <cell r="N2230">
            <v>132</v>
          </cell>
          <cell r="O2230">
            <v>350</v>
          </cell>
          <cell r="P2230">
            <v>2286.3087999999998</v>
          </cell>
          <cell r="Q2230">
            <v>93.75</v>
          </cell>
          <cell r="R2230">
            <v>2530.0587999999998</v>
          </cell>
          <cell r="S2230">
            <v>3216.5397647058821</v>
          </cell>
          <cell r="T2230">
            <v>6400</v>
          </cell>
          <cell r="U2230">
            <v>2222.38</v>
          </cell>
          <cell r="V2230">
            <v>2814.5647058823533</v>
          </cell>
          <cell r="W2230">
            <v>5600</v>
          </cell>
          <cell r="X2230">
            <v>5800</v>
          </cell>
        </row>
        <row r="2231">
          <cell r="B2231" t="str">
            <v>9S495117</v>
          </cell>
          <cell r="C2231">
            <v>430</v>
          </cell>
          <cell r="D2231"/>
          <cell r="E2231">
            <v>430</v>
          </cell>
          <cell r="F2231" t="str">
            <v>フィサン</v>
          </cell>
          <cell r="G2231">
            <v>2017</v>
          </cell>
          <cell r="H2231" t="str">
            <v>赤</v>
          </cell>
          <cell r="I2231" t="str">
            <v>ベルトー</v>
          </cell>
          <cell r="J2231" t="str">
            <v>コート・ド・ニュイ</v>
          </cell>
          <cell r="K2231">
            <v>750</v>
          </cell>
          <cell r="L2231"/>
          <cell r="M2231">
            <v>15</v>
          </cell>
          <cell r="N2231">
            <v>132</v>
          </cell>
          <cell r="O2231">
            <v>350</v>
          </cell>
          <cell r="P2231">
            <v>2339.3200000000002</v>
          </cell>
          <cell r="Q2231">
            <v>93.75</v>
          </cell>
          <cell r="R2231">
            <v>2583.0700000000002</v>
          </cell>
          <cell r="S2231">
            <v>3278.9058823529413</v>
          </cell>
          <cell r="T2231">
            <v>6600</v>
          </cell>
          <cell r="U2231">
            <v>2087.2199999999998</v>
          </cell>
          <cell r="V2231">
            <v>2655.5529411764705</v>
          </cell>
          <cell r="W2231">
            <v>5300</v>
          </cell>
          <cell r="X2231">
            <v>5800</v>
          </cell>
        </row>
        <row r="2232">
          <cell r="B2232" t="str">
            <v>9S496417</v>
          </cell>
          <cell r="C2232">
            <v>20</v>
          </cell>
          <cell r="D2232"/>
          <cell r="E2232">
            <v>20</v>
          </cell>
          <cell r="F2232" t="str">
            <v>フィサン･アン・コンブ・ロワ</v>
          </cell>
          <cell r="G2232">
            <v>2017</v>
          </cell>
          <cell r="H2232" t="str">
            <v>赤</v>
          </cell>
          <cell r="I2232" t="str">
            <v>ベルトー</v>
          </cell>
          <cell r="J2232" t="str">
            <v>コート・ド・ニュイ</v>
          </cell>
          <cell r="K2232">
            <v>750</v>
          </cell>
          <cell r="L2232"/>
          <cell r="M2232">
            <v>21</v>
          </cell>
          <cell r="N2232">
            <v>132</v>
          </cell>
          <cell r="O2232">
            <v>350</v>
          </cell>
          <cell r="P2232">
            <v>3134.4879999999998</v>
          </cell>
          <cell r="Q2232">
            <v>93.75</v>
          </cell>
          <cell r="R2232">
            <v>3378.2379999999998</v>
          </cell>
          <cell r="S2232">
            <v>4214.3976470588241</v>
          </cell>
          <cell r="T2232">
            <v>8400</v>
          </cell>
          <cell r="U2232">
            <v>2816.5</v>
          </cell>
          <cell r="V2232">
            <v>3513.5294117647059</v>
          </cell>
          <cell r="W2232">
            <v>7000</v>
          </cell>
          <cell r="X2232">
            <v>8000</v>
          </cell>
        </row>
        <row r="2233">
          <cell r="B2233" t="str">
            <v>9S496418</v>
          </cell>
          <cell r="C2233">
            <v>22</v>
          </cell>
          <cell r="D2233"/>
          <cell r="E2233">
            <v>22</v>
          </cell>
          <cell r="F2233" t="str">
            <v>フィサン･アン・コンブ・ロワ</v>
          </cell>
          <cell r="G2233">
            <v>2018</v>
          </cell>
          <cell r="H2233" t="str">
            <v>赤</v>
          </cell>
          <cell r="I2233" t="str">
            <v>ベルトー</v>
          </cell>
          <cell r="J2233" t="str">
            <v>コート・ド・ニュイ</v>
          </cell>
          <cell r="K2233">
            <v>750</v>
          </cell>
          <cell r="L2233"/>
          <cell r="M2233">
            <v>21</v>
          </cell>
          <cell r="N2233">
            <v>132</v>
          </cell>
          <cell r="O2233">
            <v>350</v>
          </cell>
          <cell r="P2233">
            <v>3134.4879999999998</v>
          </cell>
          <cell r="Q2233">
            <v>93.75</v>
          </cell>
          <cell r="R2233">
            <v>3378.2379999999998</v>
          </cell>
          <cell r="S2233">
            <v>4214.3976470588241</v>
          </cell>
          <cell r="T2233">
            <v>8400</v>
          </cell>
          <cell r="U2233">
            <v>2895.31</v>
          </cell>
          <cell r="V2233">
            <v>3606.2470588235296</v>
          </cell>
          <cell r="W2233">
            <v>7200</v>
          </cell>
          <cell r="X2233">
            <v>8000</v>
          </cell>
        </row>
        <row r="2234">
          <cell r="B2234" t="str">
            <v>9S496217</v>
          </cell>
          <cell r="C2234">
            <v>15</v>
          </cell>
          <cell r="D2234"/>
          <cell r="E2234">
            <v>15</v>
          </cell>
          <cell r="F2234" t="str">
            <v>フィサン・ブラン・ル・シャン・デ・シャルム</v>
          </cell>
          <cell r="G2234">
            <v>2017</v>
          </cell>
          <cell r="H2234" t="str">
            <v>白</v>
          </cell>
          <cell r="I2234" t="str">
            <v>ベルトー</v>
          </cell>
          <cell r="J2234" t="str">
            <v>コート・ド・ニュイ</v>
          </cell>
          <cell r="K2234">
            <v>750</v>
          </cell>
          <cell r="L2234"/>
          <cell r="M2234">
            <v>17.3</v>
          </cell>
          <cell r="N2234">
            <v>132</v>
          </cell>
          <cell r="O2234">
            <v>350</v>
          </cell>
          <cell r="P2234">
            <v>2644.1343999999999</v>
          </cell>
          <cell r="Q2234">
            <v>93.75</v>
          </cell>
          <cell r="R2234">
            <v>2887.8843999999999</v>
          </cell>
          <cell r="S2234">
            <v>3637.5110588235293</v>
          </cell>
          <cell r="T2234">
            <v>7300</v>
          </cell>
          <cell r="U2234">
            <v>2366.8000000000002</v>
          </cell>
          <cell r="V2234">
            <v>2984.4705882352946</v>
          </cell>
          <cell r="W2234">
            <v>6000</v>
          </cell>
          <cell r="X2234">
            <v>7000</v>
          </cell>
        </row>
        <row r="2235">
          <cell r="B2235" t="str">
            <v>9S496218</v>
          </cell>
          <cell r="C2235">
            <v>51</v>
          </cell>
          <cell r="D2235"/>
          <cell r="E2235">
            <v>51</v>
          </cell>
          <cell r="F2235" t="str">
            <v>フィサン・ブラン・ル・シャン・デ・シャルム</v>
          </cell>
          <cell r="G2235">
            <v>2018</v>
          </cell>
          <cell r="H2235" t="str">
            <v>白</v>
          </cell>
          <cell r="I2235" t="str">
            <v>ベルトー</v>
          </cell>
          <cell r="J2235" t="str">
            <v>コート・ド・ニュイ</v>
          </cell>
          <cell r="K2235">
            <v>750</v>
          </cell>
          <cell r="L2235"/>
          <cell r="M2235">
            <v>17.3</v>
          </cell>
          <cell r="N2235">
            <v>132</v>
          </cell>
          <cell r="O2235">
            <v>350</v>
          </cell>
          <cell r="P2235">
            <v>2644.1343999999999</v>
          </cell>
          <cell r="Q2235">
            <v>93.75</v>
          </cell>
          <cell r="R2235">
            <v>2887.8843999999999</v>
          </cell>
          <cell r="S2235">
            <v>3637.5110588235293</v>
          </cell>
          <cell r="T2235">
            <v>7300</v>
          </cell>
          <cell r="U2235">
            <v>2449.23</v>
          </cell>
          <cell r="V2235">
            <v>3081.4470588235295</v>
          </cell>
          <cell r="W2235">
            <v>6200</v>
          </cell>
          <cell r="X2235">
            <v>7000</v>
          </cell>
        </row>
        <row r="2236">
          <cell r="B2236" t="str">
            <v>9S495215</v>
          </cell>
          <cell r="C2236" t="str">
            <v>完売</v>
          </cell>
          <cell r="D2236"/>
          <cell r="E2236">
            <v>0</v>
          </cell>
          <cell r="F2236" t="str">
            <v>フィサン･レ・クレ</v>
          </cell>
          <cell r="G2236">
            <v>2015</v>
          </cell>
          <cell r="H2236" t="str">
            <v>赤</v>
          </cell>
          <cell r="I2236" t="str">
            <v>ベルトー</v>
          </cell>
          <cell r="J2236" t="str">
            <v>コート・ド・ニュイ</v>
          </cell>
          <cell r="K2236">
            <v>750</v>
          </cell>
          <cell r="L2236"/>
          <cell r="M2236">
            <v>17</v>
          </cell>
          <cell r="N2236">
            <v>132</v>
          </cell>
          <cell r="O2236">
            <v>350</v>
          </cell>
          <cell r="P2236">
            <v>2604.3760000000002</v>
          </cell>
          <cell r="Q2236">
            <v>93.75</v>
          </cell>
          <cell r="R2236">
            <v>2848.1260000000002</v>
          </cell>
          <cell r="S2236">
            <v>3590.7364705882355</v>
          </cell>
          <cell r="T2236">
            <v>7200</v>
          </cell>
          <cell r="U2236">
            <v>2645.66</v>
          </cell>
          <cell r="V2236">
            <v>3312.5411764705882</v>
          </cell>
          <cell r="W2236">
            <v>6600</v>
          </cell>
          <cell r="X2236">
            <v>6200</v>
          </cell>
        </row>
        <row r="2237">
          <cell r="B2237" t="str">
            <v>9S495216</v>
          </cell>
          <cell r="C2237" t="str">
            <v>完売</v>
          </cell>
          <cell r="D2237"/>
          <cell r="E2237">
            <v>0</v>
          </cell>
          <cell r="F2237" t="str">
            <v>フィサン･レ・クレ</v>
          </cell>
          <cell r="G2237">
            <v>2016</v>
          </cell>
          <cell r="H2237" t="str">
            <v>赤</v>
          </cell>
          <cell r="I2237" t="str">
            <v>ベルトー</v>
          </cell>
          <cell r="J2237" t="str">
            <v>コート・ド・ニュイ</v>
          </cell>
          <cell r="K2237">
            <v>750</v>
          </cell>
          <cell r="L2237"/>
          <cell r="M2237">
            <v>17.3</v>
          </cell>
          <cell r="N2237">
            <v>132</v>
          </cell>
          <cell r="O2237">
            <v>350</v>
          </cell>
          <cell r="P2237">
            <v>2644.1343999999999</v>
          </cell>
          <cell r="Q2237">
            <v>93.75</v>
          </cell>
          <cell r="R2237">
            <v>2887.8843999999999</v>
          </cell>
          <cell r="S2237">
            <v>3637.5110588235293</v>
          </cell>
          <cell r="T2237">
            <v>7300</v>
          </cell>
          <cell r="U2237">
            <v>2615.75</v>
          </cell>
          <cell r="V2237">
            <v>3277.3529411764707</v>
          </cell>
          <cell r="W2237">
            <v>6600</v>
          </cell>
          <cell r="X2237">
            <v>6800</v>
          </cell>
        </row>
        <row r="2238">
          <cell r="B2238" t="str">
            <v>9S495217</v>
          </cell>
          <cell r="C2238">
            <v>62</v>
          </cell>
          <cell r="D2238"/>
          <cell r="E2238">
            <v>62</v>
          </cell>
          <cell r="F2238" t="str">
            <v>フィサン･レ・クレ</v>
          </cell>
          <cell r="G2238">
            <v>2017</v>
          </cell>
          <cell r="H2238" t="str">
            <v>赤</v>
          </cell>
          <cell r="I2238" t="str">
            <v>ベルトー</v>
          </cell>
          <cell r="J2238" t="str">
            <v>コート・ド・ニュイ</v>
          </cell>
          <cell r="K2238">
            <v>750</v>
          </cell>
          <cell r="L2238"/>
          <cell r="M2238">
            <v>17.3</v>
          </cell>
          <cell r="N2238">
            <v>132</v>
          </cell>
          <cell r="O2238">
            <v>350</v>
          </cell>
          <cell r="P2238">
            <v>2644.1343999999999</v>
          </cell>
          <cell r="Q2238">
            <v>93.75</v>
          </cell>
          <cell r="R2238">
            <v>2887.8843999999999</v>
          </cell>
          <cell r="S2238">
            <v>3637.5110588235293</v>
          </cell>
          <cell r="T2238">
            <v>7300</v>
          </cell>
          <cell r="U2238">
            <v>2366.79</v>
          </cell>
          <cell r="V2238">
            <v>2984.4588235294118</v>
          </cell>
          <cell r="W2238">
            <v>6000</v>
          </cell>
          <cell r="X2238">
            <v>6800</v>
          </cell>
        </row>
        <row r="2239">
          <cell r="B2239" t="str">
            <v>9S496111</v>
          </cell>
          <cell r="C2239">
            <v>298</v>
          </cell>
          <cell r="D2239"/>
          <cell r="E2239">
            <v>298</v>
          </cell>
          <cell r="F2239" t="str">
            <v>フィサン･レ・クロ</v>
          </cell>
          <cell r="G2239">
            <v>2011</v>
          </cell>
          <cell r="H2239" t="str">
            <v>赤</v>
          </cell>
          <cell r="I2239" t="str">
            <v>ベルトー</v>
          </cell>
          <cell r="J2239" t="str">
            <v>コート・ド・ニュイ</v>
          </cell>
          <cell r="K2239">
            <v>750</v>
          </cell>
          <cell r="L2239"/>
          <cell r="M2239">
            <v>15</v>
          </cell>
          <cell r="N2239">
            <v>132</v>
          </cell>
          <cell r="O2239">
            <v>350</v>
          </cell>
          <cell r="P2239">
            <v>2339.3200000000002</v>
          </cell>
          <cell r="Q2239">
            <v>93.75</v>
          </cell>
          <cell r="R2239">
            <v>2583.0700000000002</v>
          </cell>
          <cell r="S2239">
            <v>3278.9058823529413</v>
          </cell>
          <cell r="T2239">
            <v>6600</v>
          </cell>
          <cell r="U2239">
            <v>2087.23</v>
          </cell>
          <cell r="V2239">
            <v>2655.5647058823529</v>
          </cell>
          <cell r="W2239">
            <v>5300</v>
          </cell>
          <cell r="X2239">
            <v>5900</v>
          </cell>
        </row>
        <row r="2240">
          <cell r="B2240" t="str">
            <v>9S496116</v>
          </cell>
          <cell r="C2240" t="str">
            <v>完売</v>
          </cell>
          <cell r="D2240"/>
          <cell r="E2240">
            <v>0</v>
          </cell>
          <cell r="F2240" t="str">
            <v>フィサン･レ・クロ</v>
          </cell>
          <cell r="G2240">
            <v>2016</v>
          </cell>
          <cell r="H2240" t="str">
            <v>赤</v>
          </cell>
          <cell r="I2240" t="str">
            <v>ベルトー</v>
          </cell>
          <cell r="J2240" t="str">
            <v>コート・ド・ニュイ</v>
          </cell>
          <cell r="K2240">
            <v>750</v>
          </cell>
          <cell r="L2240"/>
          <cell r="M2240">
            <v>16.7</v>
          </cell>
          <cell r="N2240">
            <v>132</v>
          </cell>
          <cell r="O2240">
            <v>350</v>
          </cell>
          <cell r="P2240">
            <v>2564.6176</v>
          </cell>
          <cell r="Q2240">
            <v>93.75</v>
          </cell>
          <cell r="R2240">
            <v>2808.3676</v>
          </cell>
          <cell r="S2240">
            <v>3543.9618823529413</v>
          </cell>
          <cell r="T2240">
            <v>7100</v>
          </cell>
          <cell r="U2240">
            <v>2377.4</v>
          </cell>
          <cell r="V2240">
            <v>2996.9411764705883</v>
          </cell>
          <cell r="W2240">
            <v>6000</v>
          </cell>
          <cell r="X2240">
            <v>6800</v>
          </cell>
        </row>
        <row r="2241">
          <cell r="B2241" t="str">
            <v>9S496117</v>
          </cell>
          <cell r="C2241">
            <v>57</v>
          </cell>
          <cell r="D2241"/>
          <cell r="E2241">
            <v>57</v>
          </cell>
          <cell r="F2241" t="str">
            <v>フィサン･レ・クロ</v>
          </cell>
          <cell r="G2241">
            <v>2017</v>
          </cell>
          <cell r="H2241" t="str">
            <v>赤</v>
          </cell>
          <cell r="I2241" t="str">
            <v>ベルトー</v>
          </cell>
          <cell r="J2241" t="str">
            <v>コート・ド・ニュイ</v>
          </cell>
          <cell r="K2241">
            <v>750</v>
          </cell>
          <cell r="L2241"/>
          <cell r="M2241">
            <v>16.7</v>
          </cell>
          <cell r="N2241">
            <v>132</v>
          </cell>
          <cell r="O2241">
            <v>350</v>
          </cell>
          <cell r="P2241">
            <v>2564.6176</v>
          </cell>
          <cell r="Q2241">
            <v>93.75</v>
          </cell>
          <cell r="R2241">
            <v>2808.3676</v>
          </cell>
          <cell r="S2241">
            <v>3543.9618823529413</v>
          </cell>
          <cell r="T2241">
            <v>7100</v>
          </cell>
          <cell r="U2241">
            <v>2293.84</v>
          </cell>
          <cell r="V2241">
            <v>2898.6352941176474</v>
          </cell>
          <cell r="W2241">
            <v>5800</v>
          </cell>
          <cell r="X2241">
            <v>6800</v>
          </cell>
        </row>
        <row r="2242">
          <cell r="B2242" t="str">
            <v>9S495316</v>
          </cell>
          <cell r="C2242" t="str">
            <v>完売</v>
          </cell>
          <cell r="D2242"/>
          <cell r="E2242">
            <v>0</v>
          </cell>
          <cell r="F2242" t="str">
            <v>フィサン･レ・ザルヴレ</v>
          </cell>
          <cell r="G2242">
            <v>2016</v>
          </cell>
          <cell r="H2242" t="str">
            <v>赤</v>
          </cell>
          <cell r="I2242" t="str">
            <v>ベルトー</v>
          </cell>
          <cell r="J2242" t="str">
            <v>コート・ド・ニュイ 1級</v>
          </cell>
          <cell r="K2242">
            <v>750</v>
          </cell>
          <cell r="L2242"/>
          <cell r="M2242">
            <v>28.6</v>
          </cell>
          <cell r="N2242">
            <v>132</v>
          </cell>
          <cell r="O2242">
            <v>350</v>
          </cell>
          <cell r="P2242">
            <v>4141.7008000000005</v>
          </cell>
          <cell r="Q2242">
            <v>93.75</v>
          </cell>
          <cell r="R2242">
            <v>4385.4508000000005</v>
          </cell>
          <cell r="S2242">
            <v>5399.3538823529416</v>
          </cell>
          <cell r="T2242">
            <v>10800</v>
          </cell>
          <cell r="U2242">
            <v>4070</v>
          </cell>
          <cell r="V2242">
            <v>4988.2352941176468</v>
          </cell>
          <cell r="W2242">
            <v>10000</v>
          </cell>
          <cell r="X2242">
            <v>11000</v>
          </cell>
        </row>
        <row r="2243">
          <cell r="B2243" t="str">
            <v>9S495317</v>
          </cell>
          <cell r="C2243">
            <v>22</v>
          </cell>
          <cell r="D2243"/>
          <cell r="E2243">
            <v>22</v>
          </cell>
          <cell r="F2243" t="str">
            <v>フィサン･レ・ザルヴレ</v>
          </cell>
          <cell r="G2243">
            <v>2017</v>
          </cell>
          <cell r="H2243" t="str">
            <v>赤</v>
          </cell>
          <cell r="I2243" t="str">
            <v>ベルトー</v>
          </cell>
          <cell r="J2243" t="str">
            <v>コート・ド・ニュイ 1級</v>
          </cell>
          <cell r="K2243">
            <v>750</v>
          </cell>
          <cell r="L2243"/>
          <cell r="M2243">
            <v>30</v>
          </cell>
          <cell r="N2243">
            <v>132</v>
          </cell>
          <cell r="O2243">
            <v>350</v>
          </cell>
          <cell r="P2243">
            <v>4327.24</v>
          </cell>
          <cell r="Q2243">
            <v>93.75</v>
          </cell>
          <cell r="R2243">
            <v>4570.99</v>
          </cell>
          <cell r="S2243">
            <v>5617.6352941176474</v>
          </cell>
          <cell r="T2243">
            <v>11200</v>
          </cell>
          <cell r="U2243">
            <v>3910.36</v>
          </cell>
          <cell r="V2243">
            <v>4800.4235294117652</v>
          </cell>
          <cell r="W2243">
            <v>9600</v>
          </cell>
          <cell r="X2243">
            <v>11000</v>
          </cell>
        </row>
        <row r="2244">
          <cell r="B2244" t="str">
            <v>9S495015</v>
          </cell>
          <cell r="C2244" t="str">
            <v>完売</v>
          </cell>
          <cell r="D2244"/>
          <cell r="E2244">
            <v>0</v>
          </cell>
          <cell r="F2244" t="str">
            <v>ブルゴーニュ・ルージュ･レ・プリエール</v>
          </cell>
          <cell r="G2244">
            <v>2015</v>
          </cell>
          <cell r="H2244" t="str">
            <v>赤</v>
          </cell>
          <cell r="I2244" t="str">
            <v>ベルトー</v>
          </cell>
          <cell r="J2244" t="str">
            <v>AOC ブルゴーニュ</v>
          </cell>
          <cell r="K2244">
            <v>750</v>
          </cell>
          <cell r="L2244"/>
          <cell r="M2244">
            <v>8.5</v>
          </cell>
          <cell r="N2244">
            <v>132</v>
          </cell>
          <cell r="O2244">
            <v>350</v>
          </cell>
          <cell r="P2244">
            <v>1477.8879999999999</v>
          </cell>
          <cell r="Q2244">
            <v>93.75</v>
          </cell>
          <cell r="R2244">
            <v>1721.6379999999999</v>
          </cell>
          <cell r="S2244">
            <v>2265.4564705882353</v>
          </cell>
          <cell r="T2244">
            <v>4500</v>
          </cell>
          <cell r="U2244">
            <v>1501.52</v>
          </cell>
          <cell r="V2244">
            <v>1966.4941176470588</v>
          </cell>
          <cell r="W2244">
            <v>3900</v>
          </cell>
          <cell r="X2244">
            <v>3700</v>
          </cell>
        </row>
        <row r="2245">
          <cell r="B2245" t="str">
            <v>9S495016</v>
          </cell>
          <cell r="C2245" t="str">
            <v>完売</v>
          </cell>
          <cell r="D2245"/>
          <cell r="E2245">
            <v>0</v>
          </cell>
          <cell r="F2245" t="str">
            <v>ブルゴーニュ・ルージュ･レ・プリエール</v>
          </cell>
          <cell r="G2245">
            <v>2016</v>
          </cell>
          <cell r="H2245" t="str">
            <v>赤</v>
          </cell>
          <cell r="I2245" t="str">
            <v>ベルトー</v>
          </cell>
          <cell r="J2245" t="str">
            <v>AOC ブルゴーニュ</v>
          </cell>
          <cell r="K2245">
            <v>750</v>
          </cell>
          <cell r="L2245"/>
          <cell r="M2245">
            <v>8.6999999999999993</v>
          </cell>
          <cell r="N2245">
            <v>132</v>
          </cell>
          <cell r="O2245">
            <v>350</v>
          </cell>
          <cell r="P2245">
            <v>1504.3935999999999</v>
          </cell>
          <cell r="Q2245">
            <v>93.75</v>
          </cell>
          <cell r="R2245">
            <v>1748.1435999999999</v>
          </cell>
          <cell r="S2245">
            <v>2296.6395294117647</v>
          </cell>
          <cell r="T2245">
            <v>4600</v>
          </cell>
          <cell r="U2245">
            <v>1509.3</v>
          </cell>
          <cell r="V2245">
            <v>1975.6470588235295</v>
          </cell>
          <cell r="W2245">
            <v>4000</v>
          </cell>
          <cell r="X2245">
            <v>4000</v>
          </cell>
        </row>
        <row r="2246">
          <cell r="B2246" t="str">
            <v>9S495017</v>
          </cell>
          <cell r="C2246">
            <v>60</v>
          </cell>
          <cell r="D2246"/>
          <cell r="E2246">
            <v>60</v>
          </cell>
          <cell r="F2246" t="str">
            <v>ブルゴーニュ・ルージュ･レ・プリエール</v>
          </cell>
          <cell r="G2246">
            <v>2017</v>
          </cell>
          <cell r="H2246" t="str">
            <v>赤</v>
          </cell>
          <cell r="I2246" t="str">
            <v>ベルトー</v>
          </cell>
          <cell r="J2246" t="str">
            <v>AOC ブルゴーニュ</v>
          </cell>
          <cell r="K2246">
            <v>750</v>
          </cell>
          <cell r="L2246"/>
          <cell r="M2246">
            <v>8.6999999999999993</v>
          </cell>
          <cell r="N2246">
            <v>132</v>
          </cell>
          <cell r="O2246">
            <v>350</v>
          </cell>
          <cell r="P2246">
            <v>1504.3935999999999</v>
          </cell>
          <cell r="Q2246">
            <v>93.75</v>
          </cell>
          <cell r="R2246">
            <v>1748.1435999999999</v>
          </cell>
          <cell r="S2246">
            <v>2296.6395294117647</v>
          </cell>
          <cell r="T2246">
            <v>4600</v>
          </cell>
          <cell r="U2246">
            <v>1321.5</v>
          </cell>
          <cell r="V2246">
            <v>1754.7058823529412</v>
          </cell>
          <cell r="W2246">
            <v>3500</v>
          </cell>
          <cell r="X2246">
            <v>4000</v>
          </cell>
        </row>
        <row r="2247">
          <cell r="B2247" t="str">
            <v>9S495019</v>
          </cell>
          <cell r="C2247" t="e">
            <v>#N/A</v>
          </cell>
          <cell r="D2247" t="str">
            <v>1/中</v>
          </cell>
          <cell r="E2247" t="e">
            <v>#N/A</v>
          </cell>
          <cell r="F2247" t="str">
            <v>ブルゴーニュ・ルージュ･レ・プリエール</v>
          </cell>
          <cell r="G2247">
            <v>2019</v>
          </cell>
          <cell r="H2247" t="str">
            <v>赤</v>
          </cell>
          <cell r="I2247" t="str">
            <v>ベルトー</v>
          </cell>
          <cell r="J2247" t="str">
            <v>AOC ブルゴーニュ</v>
          </cell>
          <cell r="K2247">
            <v>750</v>
          </cell>
          <cell r="L2247"/>
          <cell r="M2247">
            <v>9.35</v>
          </cell>
          <cell r="N2247">
            <v>132</v>
          </cell>
          <cell r="O2247">
            <v>350</v>
          </cell>
          <cell r="P2247">
            <v>1590.5368000000001</v>
          </cell>
          <cell r="Q2247">
            <v>93.75</v>
          </cell>
          <cell r="R2247">
            <v>1834.2868000000001</v>
          </cell>
          <cell r="S2247">
            <v>2397.9844705882356</v>
          </cell>
          <cell r="T2247">
            <v>4800</v>
          </cell>
          <cell r="U2247" t="e">
            <v>#N/A</v>
          </cell>
          <cell r="V2247" t="e">
            <v>#N/A</v>
          </cell>
          <cell r="W2247" t="e">
            <v>#N/A</v>
          </cell>
          <cell r="X2247">
            <v>4800</v>
          </cell>
        </row>
        <row r="2248">
          <cell r="B2248" t="str">
            <v>9S430309</v>
          </cell>
          <cell r="C2248" t="str">
            <v>完売</v>
          </cell>
          <cell r="D2248"/>
          <cell r="E2248">
            <v>0</v>
          </cell>
          <cell r="F2248" t="str">
            <v>ジュヴレ・シャンベルタン･ヴィエユ・ヴィーニュ</v>
          </cell>
          <cell r="G2248">
            <v>2009</v>
          </cell>
          <cell r="H2248" t="str">
            <v>赤</v>
          </cell>
          <cell r="I2248" t="str">
            <v>ベルナール・デュガ・ピィ</v>
          </cell>
          <cell r="J2248" t="str">
            <v>コート・ド・ニュイ</v>
          </cell>
          <cell r="K2248">
            <v>750</v>
          </cell>
          <cell r="L2248"/>
          <cell r="M2248">
            <v>53.3</v>
          </cell>
          <cell r="N2248">
            <v>132</v>
          </cell>
          <cell r="O2248">
            <v>350</v>
          </cell>
          <cell r="P2248">
            <v>7415.1423999999997</v>
          </cell>
          <cell r="Q2248">
            <v>93.75</v>
          </cell>
          <cell r="R2248">
            <v>7658.8923999999997</v>
          </cell>
          <cell r="S2248">
            <v>9250.4616470588226</v>
          </cell>
          <cell r="T2248">
            <v>18500</v>
          </cell>
          <cell r="U2248">
            <v>6306.04</v>
          </cell>
          <cell r="V2248">
            <v>7618.8705882352942</v>
          </cell>
          <cell r="W2248">
            <v>15200</v>
          </cell>
          <cell r="X2248">
            <v>18500</v>
          </cell>
        </row>
        <row r="2249">
          <cell r="B2249" t="str">
            <v>9S430814</v>
          </cell>
          <cell r="C2249">
            <v>2</v>
          </cell>
          <cell r="D2249"/>
          <cell r="E2249">
            <v>2</v>
          </cell>
          <cell r="F2249" t="str">
            <v>ジュヴレ・シャンベルタン･フォントニー</v>
          </cell>
          <cell r="G2249">
            <v>2014</v>
          </cell>
          <cell r="H2249" t="str">
            <v>赤</v>
          </cell>
          <cell r="I2249" t="str">
            <v>ベルナール・デュガ・ピィ</v>
          </cell>
          <cell r="J2249" t="str">
            <v>コート・ド・ニュイ 1級</v>
          </cell>
          <cell r="K2249">
            <v>750</v>
          </cell>
          <cell r="L2249"/>
          <cell r="M2249">
            <v>172</v>
          </cell>
          <cell r="N2249">
            <v>132</v>
          </cell>
          <cell r="O2249">
            <v>350</v>
          </cell>
          <cell r="P2249">
            <v>23146.216</v>
          </cell>
          <cell r="Q2249">
            <v>93.75</v>
          </cell>
          <cell r="R2249">
            <v>23389.966</v>
          </cell>
          <cell r="S2249">
            <v>27757.607058823531</v>
          </cell>
          <cell r="T2249">
            <v>55500</v>
          </cell>
          <cell r="U2249">
            <v>21278</v>
          </cell>
          <cell r="V2249">
            <v>25232.941176470587</v>
          </cell>
          <cell r="W2249">
            <v>50500</v>
          </cell>
          <cell r="X2249">
            <v>50400</v>
          </cell>
        </row>
        <row r="2250">
          <cell r="B2250" t="str">
            <v>9S430706</v>
          </cell>
          <cell r="C2250" t="str">
            <v>完売</v>
          </cell>
          <cell r="D2250"/>
          <cell r="E2250">
            <v>0</v>
          </cell>
          <cell r="F2250" t="str">
            <v>ジュヴレ・シャンベルタン･レ・シャポー</v>
          </cell>
          <cell r="G2250">
            <v>2006</v>
          </cell>
          <cell r="H2250" t="str">
            <v>赤</v>
          </cell>
          <cell r="I2250" t="str">
            <v>ベルナール・デュガ・ピィ</v>
          </cell>
          <cell r="J2250" t="str">
            <v>コート・ド・ニュイ 1級</v>
          </cell>
          <cell r="K2250">
            <v>750</v>
          </cell>
          <cell r="L2250" t="str">
            <v>93点</v>
          </cell>
          <cell r="M2250">
            <v>220</v>
          </cell>
          <cell r="N2250">
            <v>132</v>
          </cell>
          <cell r="O2250">
            <v>350</v>
          </cell>
          <cell r="P2250">
            <v>29507.56</v>
          </cell>
          <cell r="Q2250">
            <v>93.75</v>
          </cell>
          <cell r="R2250">
            <v>29751.31</v>
          </cell>
          <cell r="S2250">
            <v>35241.541176470593</v>
          </cell>
          <cell r="T2250">
            <v>70500</v>
          </cell>
          <cell r="U2250">
            <v>29354</v>
          </cell>
          <cell r="V2250">
            <v>34734.117647058825</v>
          </cell>
          <cell r="W2250">
            <v>69500</v>
          </cell>
          <cell r="X2250">
            <v>67400</v>
          </cell>
        </row>
        <row r="2251">
          <cell r="B2251" t="str">
            <v>9S430410</v>
          </cell>
          <cell r="C2251" t="str">
            <v>完売</v>
          </cell>
          <cell r="D2251"/>
          <cell r="E2251">
            <v>0</v>
          </cell>
          <cell r="F2251" t="str">
            <v>ブルゴーニュ・ルージュ･キュヴェ・アリナール</v>
          </cell>
          <cell r="G2251">
            <v>2010</v>
          </cell>
          <cell r="H2251" t="str">
            <v>赤</v>
          </cell>
          <cell r="I2251" t="str">
            <v>ベルナール・デュガ・ピィ</v>
          </cell>
          <cell r="J2251" t="str">
            <v>AOC ブルゴーニュ</v>
          </cell>
          <cell r="K2251">
            <v>750</v>
          </cell>
          <cell r="L2251"/>
          <cell r="M2251">
            <v>25.7</v>
          </cell>
          <cell r="N2251">
            <v>132</v>
          </cell>
          <cell r="O2251">
            <v>350</v>
          </cell>
          <cell r="P2251">
            <v>3757.3696</v>
          </cell>
          <cell r="Q2251">
            <v>93.75</v>
          </cell>
          <cell r="R2251">
            <v>4001.1196</v>
          </cell>
          <cell r="S2251">
            <v>4947.1995294117651</v>
          </cell>
          <cell r="T2251">
            <v>9900</v>
          </cell>
          <cell r="U2251">
            <v>3604</v>
          </cell>
          <cell r="V2251">
            <v>4440</v>
          </cell>
          <cell r="W2251">
            <v>8900</v>
          </cell>
          <cell r="X2251">
            <v>9100</v>
          </cell>
        </row>
        <row r="2252">
          <cell r="B2252" t="str">
            <v>9S430508</v>
          </cell>
          <cell r="C2252" t="str">
            <v>完売</v>
          </cell>
          <cell r="D2252"/>
          <cell r="E2252">
            <v>0</v>
          </cell>
          <cell r="F2252" t="str">
            <v>ポマール・ラ・ルヴリエール・ヴィエイユ・ヴィーニュ</v>
          </cell>
          <cell r="G2252">
            <v>2008</v>
          </cell>
          <cell r="H2252" t="str">
            <v>赤</v>
          </cell>
          <cell r="I2252" t="str">
            <v>ベルナール・デュガ・ピィ</v>
          </cell>
          <cell r="J2252" t="str">
            <v>コート・ド・ボーヌ</v>
          </cell>
          <cell r="K2252">
            <v>750</v>
          </cell>
          <cell r="L2252"/>
          <cell r="M2252">
            <v>74.900000000000006</v>
          </cell>
          <cell r="N2252">
            <v>132</v>
          </cell>
          <cell r="O2252">
            <v>350</v>
          </cell>
          <cell r="P2252">
            <v>10277.747200000002</v>
          </cell>
          <cell r="Q2252">
            <v>93.75</v>
          </cell>
          <cell r="R2252">
            <v>10521.497200000002</v>
          </cell>
          <cell r="S2252">
            <v>12618.232000000002</v>
          </cell>
          <cell r="T2252">
            <v>25200</v>
          </cell>
          <cell r="U2252">
            <v>11045</v>
          </cell>
          <cell r="V2252">
            <v>13194.117647058823</v>
          </cell>
          <cell r="W2252">
            <v>26400</v>
          </cell>
          <cell r="X2252">
            <v>28400</v>
          </cell>
        </row>
        <row r="2253">
          <cell r="B2253" t="str">
            <v>9S490599</v>
          </cell>
          <cell r="C2253" t="str">
            <v>完売</v>
          </cell>
          <cell r="D2253"/>
          <cell r="E2253">
            <v>0</v>
          </cell>
          <cell r="F2253" t="str">
            <v>シャサーニュ・モンラッシェ･シュヌヴォット</v>
          </cell>
          <cell r="G2253">
            <v>1999</v>
          </cell>
          <cell r="H2253" t="str">
            <v>白</v>
          </cell>
          <cell r="I2253" t="str">
            <v>ベルナール・モレ</v>
          </cell>
          <cell r="J2253" t="str">
            <v>コート・ド・ボーヌ 1級</v>
          </cell>
          <cell r="K2253">
            <v>750</v>
          </cell>
          <cell r="L2253" t="str">
            <v>８９点</v>
          </cell>
          <cell r="M2253">
            <v>40</v>
          </cell>
          <cell r="N2253">
            <v>132</v>
          </cell>
          <cell r="O2253">
            <v>350</v>
          </cell>
          <cell r="P2253">
            <v>5652.52</v>
          </cell>
          <cell r="Q2253">
            <v>93.75</v>
          </cell>
          <cell r="R2253">
            <v>5896.27</v>
          </cell>
          <cell r="S2253">
            <v>7176.7882352941187</v>
          </cell>
          <cell r="T2253">
            <v>14400</v>
          </cell>
          <cell r="U2253">
            <v>0</v>
          </cell>
          <cell r="V2253">
            <v>200</v>
          </cell>
          <cell r="W2253">
            <v>400</v>
          </cell>
          <cell r="X2253">
            <v>9500</v>
          </cell>
        </row>
        <row r="2254">
          <cell r="B2254" t="str">
            <v>9S490198</v>
          </cell>
          <cell r="C2254" t="str">
            <v>完売</v>
          </cell>
          <cell r="D2254"/>
          <cell r="E2254">
            <v>0</v>
          </cell>
          <cell r="F2254" t="str">
            <v>シャサーニュ・モンラッシェ･レ・ボーダン</v>
          </cell>
          <cell r="G2254">
            <v>1998</v>
          </cell>
          <cell r="H2254" t="str">
            <v>白</v>
          </cell>
          <cell r="I2254" t="str">
            <v>ベルナール・モレ</v>
          </cell>
          <cell r="J2254" t="str">
            <v>コート・ド・ボーヌ 1級</v>
          </cell>
          <cell r="K2254">
            <v>750</v>
          </cell>
          <cell r="L2254"/>
          <cell r="M2254">
            <v>29</v>
          </cell>
          <cell r="N2254">
            <v>132</v>
          </cell>
          <cell r="O2254">
            <v>350</v>
          </cell>
          <cell r="P2254">
            <v>4194.7120000000004</v>
          </cell>
          <cell r="Q2254">
            <v>93.75</v>
          </cell>
          <cell r="R2254">
            <v>4438.4620000000004</v>
          </cell>
          <cell r="S2254">
            <v>5461.72</v>
          </cell>
          <cell r="T2254">
            <v>10900</v>
          </cell>
          <cell r="U2254">
            <v>0</v>
          </cell>
          <cell r="V2254">
            <v>200</v>
          </cell>
          <cell r="W2254">
            <v>400</v>
          </cell>
          <cell r="X2254">
            <v>8200</v>
          </cell>
        </row>
        <row r="2255">
          <cell r="B2255" t="str">
            <v>9S490199</v>
          </cell>
          <cell r="C2255" t="str">
            <v>完売</v>
          </cell>
          <cell r="D2255"/>
          <cell r="E2255">
            <v>0</v>
          </cell>
          <cell r="F2255" t="str">
            <v>シャサーニュ・モンラッシェ･レ・ボーダン</v>
          </cell>
          <cell r="G2255">
            <v>1999</v>
          </cell>
          <cell r="H2255" t="str">
            <v>白</v>
          </cell>
          <cell r="I2255" t="str">
            <v>ベルナール・モレ</v>
          </cell>
          <cell r="J2255" t="str">
            <v>コート・ド・ボーヌ 1級</v>
          </cell>
          <cell r="K2255">
            <v>750</v>
          </cell>
          <cell r="L2255" t="str">
            <v>８９点</v>
          </cell>
          <cell r="M2255">
            <v>33</v>
          </cell>
          <cell r="N2255">
            <v>132</v>
          </cell>
          <cell r="O2255">
            <v>350</v>
          </cell>
          <cell r="P2255">
            <v>4724.8239999999996</v>
          </cell>
          <cell r="Q2255">
            <v>93.75</v>
          </cell>
          <cell r="R2255">
            <v>4968.5739999999996</v>
          </cell>
          <cell r="S2255">
            <v>6085.3811764705879</v>
          </cell>
          <cell r="T2255">
            <v>12200</v>
          </cell>
          <cell r="U2255">
            <v>0</v>
          </cell>
          <cell r="V2255">
            <v>200</v>
          </cell>
          <cell r="W2255">
            <v>400</v>
          </cell>
          <cell r="X2255">
            <v>9200</v>
          </cell>
        </row>
        <row r="2256">
          <cell r="B2256" t="str">
            <v>9S500097</v>
          </cell>
          <cell r="C2256" t="str">
            <v>完売</v>
          </cell>
          <cell r="D2256"/>
          <cell r="E2256">
            <v>0</v>
          </cell>
          <cell r="F2256" t="str">
            <v>シャンボール・ミュジニー･プルミエ・クリュ</v>
          </cell>
          <cell r="G2256">
            <v>1997</v>
          </cell>
          <cell r="H2256" t="str">
            <v>赤</v>
          </cell>
          <cell r="I2256" t="str">
            <v>ペルナン・ロッサン</v>
          </cell>
          <cell r="J2256" t="str">
            <v>コート・ド・ニュイ 1級</v>
          </cell>
          <cell r="K2256">
            <v>750</v>
          </cell>
          <cell r="L2256"/>
          <cell r="M2256">
            <v>39.83</v>
          </cell>
          <cell r="N2256">
            <v>132</v>
          </cell>
          <cell r="O2256">
            <v>350</v>
          </cell>
          <cell r="P2256">
            <v>5629.9902399999992</v>
          </cell>
          <cell r="Q2256">
            <v>93.75</v>
          </cell>
          <cell r="R2256">
            <v>5873.7402399999992</v>
          </cell>
          <cell r="S2256">
            <v>7150.2826352941165</v>
          </cell>
          <cell r="T2256">
            <v>14300</v>
          </cell>
          <cell r="U2256">
            <v>0</v>
          </cell>
          <cell r="V2256">
            <v>200</v>
          </cell>
          <cell r="W2256">
            <v>400</v>
          </cell>
          <cell r="X2256">
            <v>11600</v>
          </cell>
        </row>
        <row r="2257">
          <cell r="B2257" t="str">
            <v>9S500197</v>
          </cell>
          <cell r="C2257" t="str">
            <v>完売</v>
          </cell>
          <cell r="D2257"/>
          <cell r="E2257">
            <v>0</v>
          </cell>
          <cell r="F2257" t="str">
            <v>ニュイ・サン・ジョルジュ･ラ・リッシュモン</v>
          </cell>
          <cell r="G2257">
            <v>1997</v>
          </cell>
          <cell r="H2257" t="str">
            <v>赤</v>
          </cell>
          <cell r="I2257" t="str">
            <v>ペルナン・ロッサン</v>
          </cell>
          <cell r="J2257" t="str">
            <v>コート・ド・ニュイ 1級</v>
          </cell>
          <cell r="K2257">
            <v>750</v>
          </cell>
          <cell r="L2257"/>
          <cell r="M2257">
            <v>28.84</v>
          </cell>
          <cell r="N2257">
            <v>132</v>
          </cell>
          <cell r="O2257">
            <v>350</v>
          </cell>
          <cell r="P2257">
            <v>4173.5075200000001</v>
          </cell>
          <cell r="Q2257">
            <v>93.75</v>
          </cell>
          <cell r="R2257">
            <v>4417.2575200000001</v>
          </cell>
          <cell r="S2257">
            <v>5436.7735529411766</v>
          </cell>
          <cell r="T2257">
            <v>10900</v>
          </cell>
          <cell r="U2257">
            <v>0</v>
          </cell>
          <cell r="V2257">
            <v>200</v>
          </cell>
          <cell r="W2257">
            <v>400</v>
          </cell>
          <cell r="X2257">
            <v>8400</v>
          </cell>
        </row>
        <row r="2258">
          <cell r="B2258" t="str">
            <v>9S510007</v>
          </cell>
          <cell r="C2258" t="str">
            <v>完売</v>
          </cell>
          <cell r="D2258"/>
          <cell r="E2258">
            <v>0</v>
          </cell>
          <cell r="F2258" t="str">
            <v>ピュリニー・モンラッシェ･レ・ピュセル</v>
          </cell>
          <cell r="G2258">
            <v>2007</v>
          </cell>
          <cell r="H2258" t="str">
            <v>白</v>
          </cell>
          <cell r="I2258" t="str">
            <v>ペルナン・ロッサン</v>
          </cell>
          <cell r="J2258" t="str">
            <v>コート・ド・ボーヌ 1級</v>
          </cell>
          <cell r="K2258">
            <v>750</v>
          </cell>
          <cell r="L2258" t="str">
            <v>９４点</v>
          </cell>
          <cell r="M2258">
            <v>70</v>
          </cell>
          <cell r="N2258">
            <v>132</v>
          </cell>
          <cell r="O2258">
            <v>350</v>
          </cell>
          <cell r="P2258">
            <v>9628.36</v>
          </cell>
          <cell r="Q2258">
            <v>93.75</v>
          </cell>
          <cell r="R2258">
            <v>9872.11</v>
          </cell>
          <cell r="S2258">
            <v>11854.24705882353</v>
          </cell>
          <cell r="T2258">
            <v>23700</v>
          </cell>
          <cell r="U2258">
            <v>0</v>
          </cell>
          <cell r="V2258">
            <v>200</v>
          </cell>
          <cell r="W2258">
            <v>400</v>
          </cell>
          <cell r="X2258">
            <v>15000</v>
          </cell>
        </row>
        <row r="2259">
          <cell r="B2259" t="str">
            <v>9S500296</v>
          </cell>
          <cell r="C2259" t="e">
            <v>#N/A</v>
          </cell>
          <cell r="D2259"/>
          <cell r="E2259" t="e">
            <v>#N/A</v>
          </cell>
          <cell r="F2259" t="str">
            <v>モレ・サン・ドニ・レ・モレ・リュイザン</v>
          </cell>
          <cell r="G2259">
            <v>1996</v>
          </cell>
          <cell r="H2259" t="str">
            <v>赤</v>
          </cell>
          <cell r="I2259" t="str">
            <v>ペルナン・ロッサン</v>
          </cell>
          <cell r="J2259" t="str">
            <v>コート・ド・ニュイ 1級</v>
          </cell>
          <cell r="K2259">
            <v>750</v>
          </cell>
          <cell r="L2259"/>
          <cell r="M2259">
            <v>27.25</v>
          </cell>
          <cell r="N2259">
            <v>132</v>
          </cell>
          <cell r="O2259">
            <v>350</v>
          </cell>
          <cell r="P2259">
            <v>3962.788</v>
          </cell>
          <cell r="Q2259">
            <v>93.75</v>
          </cell>
          <cell r="R2259">
            <v>4206.5380000000005</v>
          </cell>
          <cell r="S2259">
            <v>5188.8682352941187</v>
          </cell>
          <cell r="T2259">
            <v>10400</v>
          </cell>
          <cell r="U2259" t="e">
            <v>#N/A</v>
          </cell>
          <cell r="V2259" t="e">
            <v>#N/A</v>
          </cell>
          <cell r="W2259" t="e">
            <v>#N/A</v>
          </cell>
          <cell r="X2259">
            <v>10000</v>
          </cell>
        </row>
        <row r="2260">
          <cell r="B2260" t="str">
            <v>9S070713</v>
          </cell>
          <cell r="C2260" t="str">
            <v>完売</v>
          </cell>
          <cell r="D2260"/>
          <cell r="E2260">
            <v>0</v>
          </cell>
          <cell r="F2260" t="str">
            <v>シャルム・シャンベルタン</v>
          </cell>
          <cell r="G2260">
            <v>2013</v>
          </cell>
          <cell r="H2260" t="str">
            <v>赤</v>
          </cell>
          <cell r="I2260" t="str">
            <v>ペロ・ミノ</v>
          </cell>
          <cell r="J2260" t="str">
            <v>コート・ド・ニュイ 特級</v>
          </cell>
          <cell r="K2260">
            <v>750</v>
          </cell>
          <cell r="L2260" t="str">
            <v>９１－９３点</v>
          </cell>
          <cell r="M2260">
            <v>241.5</v>
          </cell>
          <cell r="N2260">
            <v>132</v>
          </cell>
          <cell r="O2260">
            <v>350</v>
          </cell>
          <cell r="P2260">
            <v>32356.912</v>
          </cell>
          <cell r="Q2260">
            <v>93.75</v>
          </cell>
          <cell r="R2260">
            <v>32600.662</v>
          </cell>
          <cell r="S2260">
            <v>38593.72</v>
          </cell>
          <cell r="T2260">
            <v>77200</v>
          </cell>
          <cell r="U2260">
            <v>29683</v>
          </cell>
          <cell r="V2260">
            <v>35121.176470588238</v>
          </cell>
          <cell r="W2260">
            <v>70200</v>
          </cell>
          <cell r="X2260">
            <v>70400</v>
          </cell>
        </row>
        <row r="2261">
          <cell r="B2261" t="str">
            <v>9S070809</v>
          </cell>
          <cell r="C2261" t="str">
            <v>完売</v>
          </cell>
          <cell r="D2261"/>
          <cell r="E2261">
            <v>0</v>
          </cell>
          <cell r="F2261" t="str">
            <v>シャンボール・ミュジニ･オー・エシャンジュ</v>
          </cell>
          <cell r="G2261">
            <v>2009</v>
          </cell>
          <cell r="H2261" t="str">
            <v>赤</v>
          </cell>
          <cell r="I2261" t="str">
            <v>ペロ・ミノ</v>
          </cell>
          <cell r="J2261" t="str">
            <v>コート・ド・ニュイ 1級</v>
          </cell>
          <cell r="K2261">
            <v>750</v>
          </cell>
          <cell r="L2261"/>
          <cell r="M2261">
            <v>80</v>
          </cell>
          <cell r="N2261">
            <v>132</v>
          </cell>
          <cell r="O2261">
            <v>350</v>
          </cell>
          <cell r="P2261">
            <v>10953.64</v>
          </cell>
          <cell r="Q2261">
            <v>93.75</v>
          </cell>
          <cell r="R2261">
            <v>11197.39</v>
          </cell>
          <cell r="S2261">
            <v>13413.4</v>
          </cell>
          <cell r="T2261">
            <v>26800</v>
          </cell>
          <cell r="U2261">
            <v>11414.5</v>
          </cell>
          <cell r="V2261">
            <v>13628.823529411766</v>
          </cell>
          <cell r="W2261">
            <v>27300</v>
          </cell>
          <cell r="X2261">
            <v>27100</v>
          </cell>
        </row>
        <row r="2262">
          <cell r="B2262" t="str">
            <v>9S070508</v>
          </cell>
          <cell r="C2262" t="str">
            <v>完売</v>
          </cell>
          <cell r="D2262"/>
          <cell r="E2262">
            <v>0</v>
          </cell>
          <cell r="F2262" t="str">
            <v>ジュヴレ・シャンベルタン･ヴィエユ・ヴィーニュ</v>
          </cell>
          <cell r="G2262">
            <v>2008</v>
          </cell>
          <cell r="H2262" t="str">
            <v>赤</v>
          </cell>
          <cell r="I2262" t="str">
            <v>ペロ・ミノ</v>
          </cell>
          <cell r="J2262" t="str">
            <v>コート・ド・ニュイ 1級</v>
          </cell>
          <cell r="K2262">
            <v>750</v>
          </cell>
          <cell r="L2262"/>
          <cell r="M2262">
            <v>26</v>
          </cell>
          <cell r="N2262">
            <v>132</v>
          </cell>
          <cell r="O2262">
            <v>350</v>
          </cell>
          <cell r="P2262">
            <v>3797.1280000000002</v>
          </cell>
          <cell r="Q2262">
            <v>93.75</v>
          </cell>
          <cell r="R2262">
            <v>4040.8780000000002</v>
          </cell>
          <cell r="S2262">
            <v>4993.9741176470588</v>
          </cell>
          <cell r="T2262">
            <v>10000</v>
          </cell>
          <cell r="U2262">
            <v>0</v>
          </cell>
          <cell r="V2262">
            <v>200</v>
          </cell>
          <cell r="W2262">
            <v>400</v>
          </cell>
          <cell r="X2262">
            <v>8000</v>
          </cell>
        </row>
        <row r="2263">
          <cell r="B2263" t="str">
            <v>9S070304</v>
          </cell>
          <cell r="C2263" t="str">
            <v>完売</v>
          </cell>
          <cell r="D2263"/>
          <cell r="E2263">
            <v>0</v>
          </cell>
          <cell r="F2263" t="str">
            <v>ニュイ・サン・ジョルジュ･ラ・リシュモーヌ</v>
          </cell>
          <cell r="G2263">
            <v>2004</v>
          </cell>
          <cell r="H2263" t="str">
            <v>赤</v>
          </cell>
          <cell r="I2263" t="str">
            <v>ペロ・ミノ</v>
          </cell>
          <cell r="J2263" t="str">
            <v>コート・ド・ニュイ 1級</v>
          </cell>
          <cell r="K2263">
            <v>750</v>
          </cell>
          <cell r="L2263"/>
          <cell r="M2263">
            <v>60</v>
          </cell>
          <cell r="N2263">
            <v>132</v>
          </cell>
          <cell r="O2263">
            <v>350</v>
          </cell>
          <cell r="P2263">
            <v>8303.08</v>
          </cell>
          <cell r="Q2263">
            <v>93.75</v>
          </cell>
          <cell r="R2263">
            <v>8546.83</v>
          </cell>
          <cell r="S2263">
            <v>10295.094117647059</v>
          </cell>
          <cell r="T2263">
            <v>20600</v>
          </cell>
          <cell r="U2263">
            <v>6862.33</v>
          </cell>
          <cell r="V2263">
            <v>8273.3294117647056</v>
          </cell>
          <cell r="W2263">
            <v>16500</v>
          </cell>
          <cell r="X2263">
            <v>17100</v>
          </cell>
        </row>
        <row r="2264">
          <cell r="B2264" t="str">
            <v>9S070404</v>
          </cell>
          <cell r="C2264" t="str">
            <v>完売</v>
          </cell>
          <cell r="D2264"/>
          <cell r="E2264">
            <v>0</v>
          </cell>
          <cell r="F2264" t="str">
            <v>ニュイ・サン・ジョルジュ･ラ・リシュモーヌ・ユルトラ</v>
          </cell>
          <cell r="G2264">
            <v>2004</v>
          </cell>
          <cell r="H2264" t="str">
            <v>赤</v>
          </cell>
          <cell r="I2264" t="str">
            <v>ペロ・ミノ</v>
          </cell>
          <cell r="J2264" t="str">
            <v>コート・ド・ニュイ 1級</v>
          </cell>
          <cell r="K2264">
            <v>750</v>
          </cell>
          <cell r="L2264"/>
          <cell r="M2264">
            <v>105</v>
          </cell>
          <cell r="N2264">
            <v>132</v>
          </cell>
          <cell r="O2264">
            <v>350</v>
          </cell>
          <cell r="P2264">
            <v>14266.84</v>
          </cell>
          <cell r="Q2264">
            <v>93.75</v>
          </cell>
          <cell r="R2264">
            <v>14510.59</v>
          </cell>
          <cell r="S2264">
            <v>17311.282352941176</v>
          </cell>
          <cell r="T2264">
            <v>34600</v>
          </cell>
          <cell r="U2264">
            <v>11670</v>
          </cell>
          <cell r="V2264">
            <v>13929.411764705883</v>
          </cell>
          <cell r="W2264">
            <v>27900</v>
          </cell>
          <cell r="X2264">
            <v>28600</v>
          </cell>
        </row>
        <row r="2265">
          <cell r="B2265" t="str">
            <v>9S070109</v>
          </cell>
          <cell r="C2265" t="str">
            <v>完売</v>
          </cell>
          <cell r="D2265"/>
          <cell r="E2265">
            <v>0</v>
          </cell>
          <cell r="F2265" t="str">
            <v>マゾワイエール・シャンベルタン</v>
          </cell>
          <cell r="G2265">
            <v>2009</v>
          </cell>
          <cell r="H2265" t="str">
            <v>赤</v>
          </cell>
          <cell r="I2265" t="str">
            <v>ペロ・ミノ</v>
          </cell>
          <cell r="J2265" t="str">
            <v>コート・ド・ニュイ 特級</v>
          </cell>
          <cell r="K2265">
            <v>750</v>
          </cell>
          <cell r="L2265" t="str">
            <v>９４点</v>
          </cell>
          <cell r="M2265">
            <v>203</v>
          </cell>
          <cell r="N2265">
            <v>132</v>
          </cell>
          <cell r="O2265">
            <v>350</v>
          </cell>
          <cell r="P2265">
            <v>27254.583999999999</v>
          </cell>
          <cell r="Q2265">
            <v>93.75</v>
          </cell>
          <cell r="R2265">
            <v>27498.333999999999</v>
          </cell>
          <cell r="S2265">
            <v>32590.981176470588</v>
          </cell>
          <cell r="T2265">
            <v>65200</v>
          </cell>
          <cell r="U2265">
            <v>25027</v>
          </cell>
          <cell r="V2265">
            <v>29643.529411764706</v>
          </cell>
          <cell r="W2265">
            <v>59300</v>
          </cell>
          <cell r="X2265">
            <v>59400</v>
          </cell>
        </row>
        <row r="2266">
          <cell r="B2266" t="str">
            <v>9S510310</v>
          </cell>
          <cell r="C2266" t="str">
            <v>完売</v>
          </cell>
          <cell r="D2266"/>
          <cell r="E2266">
            <v>0</v>
          </cell>
          <cell r="F2266" t="str">
            <v>バタール・モンラッシェ</v>
          </cell>
          <cell r="G2266">
            <v>2010</v>
          </cell>
          <cell r="H2266" t="str">
            <v>白</v>
          </cell>
          <cell r="I2266" t="str">
            <v>ポール・ペルノ</v>
          </cell>
          <cell r="J2266" t="str">
            <v>コート・ド・ボーヌ 特級</v>
          </cell>
          <cell r="K2266">
            <v>750</v>
          </cell>
          <cell r="L2266" t="str">
            <v/>
          </cell>
          <cell r="M2266">
            <v>160</v>
          </cell>
          <cell r="N2266">
            <v>132</v>
          </cell>
          <cell r="O2266">
            <v>350</v>
          </cell>
          <cell r="P2266">
            <v>21555.88</v>
          </cell>
          <cell r="Q2266">
            <v>93.75</v>
          </cell>
          <cell r="R2266">
            <v>21799.63</v>
          </cell>
          <cell r="S2266">
            <v>25886.623529411765</v>
          </cell>
          <cell r="T2266">
            <v>51800</v>
          </cell>
          <cell r="U2266">
            <v>18417</v>
          </cell>
          <cell r="V2266">
            <v>21867.058823529413</v>
          </cell>
          <cell r="W2266">
            <v>43700</v>
          </cell>
          <cell r="X2266">
            <v>44300</v>
          </cell>
        </row>
        <row r="2267">
          <cell r="B2267" t="str">
            <v>9S510207</v>
          </cell>
          <cell r="C2267" t="str">
            <v>完売</v>
          </cell>
          <cell r="D2267"/>
          <cell r="E2267">
            <v>0</v>
          </cell>
          <cell r="F2267" t="str">
            <v>ビアンウ゛ィニュ・バタール・モンラッシェ</v>
          </cell>
          <cell r="G2267">
            <v>2007</v>
          </cell>
          <cell r="H2267" t="str">
            <v>白</v>
          </cell>
          <cell r="I2267" t="str">
            <v>ポール・ペルノ</v>
          </cell>
          <cell r="J2267" t="str">
            <v>コート・ド・ボーヌ 特級</v>
          </cell>
          <cell r="K2267">
            <v>750</v>
          </cell>
          <cell r="L2267" t="str">
            <v>９４点</v>
          </cell>
          <cell r="M2267">
            <v>105</v>
          </cell>
          <cell r="N2267">
            <v>132</v>
          </cell>
          <cell r="O2267">
            <v>350</v>
          </cell>
          <cell r="P2267">
            <v>14266.84</v>
          </cell>
          <cell r="Q2267">
            <v>93.75</v>
          </cell>
          <cell r="R2267">
            <v>14510.59</v>
          </cell>
          <cell r="S2267">
            <v>17311.282352941176</v>
          </cell>
          <cell r="T2267">
            <v>34600</v>
          </cell>
          <cell r="U2267">
            <v>0</v>
          </cell>
          <cell r="V2267">
            <v>200</v>
          </cell>
          <cell r="W2267">
            <v>400</v>
          </cell>
          <cell r="X2267">
            <v>23900</v>
          </cell>
        </row>
        <row r="2268">
          <cell r="B2268" t="str">
            <v>9S510412</v>
          </cell>
          <cell r="C2268" t="str">
            <v>完売</v>
          </cell>
          <cell r="D2268"/>
          <cell r="E2268">
            <v>0</v>
          </cell>
          <cell r="F2268" t="str">
            <v>ピュリニー・モンラッシェ･クロ・ド・ラ・ガレンヌ</v>
          </cell>
          <cell r="G2268">
            <v>2012</v>
          </cell>
          <cell r="H2268" t="str">
            <v>白</v>
          </cell>
          <cell r="I2268" t="str">
            <v>ポール・ペルノ</v>
          </cell>
          <cell r="J2268" t="str">
            <v>コート・ド・ボーヌ 1級</v>
          </cell>
          <cell r="K2268">
            <v>750</v>
          </cell>
          <cell r="L2268"/>
          <cell r="M2268">
            <v>44</v>
          </cell>
          <cell r="N2268">
            <v>132</v>
          </cell>
          <cell r="O2268">
            <v>350</v>
          </cell>
          <cell r="P2268">
            <v>6182.6319999999996</v>
          </cell>
          <cell r="Q2268">
            <v>93.75</v>
          </cell>
          <cell r="R2268">
            <v>6426.3819999999996</v>
          </cell>
          <cell r="S2268">
            <v>7800.4494117647055</v>
          </cell>
          <cell r="T2268">
            <v>15600</v>
          </cell>
          <cell r="U2268">
            <v>5265.8</v>
          </cell>
          <cell r="V2268">
            <v>6395.0588235294117</v>
          </cell>
          <cell r="W2268">
            <v>12800</v>
          </cell>
          <cell r="X2268">
            <v>13700</v>
          </cell>
        </row>
        <row r="2269">
          <cell r="B2269" t="str">
            <v>9S520702</v>
          </cell>
          <cell r="C2269" t="str">
            <v>完売</v>
          </cell>
          <cell r="D2269"/>
          <cell r="E2269">
            <v>0</v>
          </cell>
          <cell r="F2269" t="str">
            <v>ヴォーヌ・ロマネ</v>
          </cell>
          <cell r="G2269">
            <v>2002</v>
          </cell>
          <cell r="H2269" t="str">
            <v>赤</v>
          </cell>
          <cell r="I2269" t="str">
            <v>ポール・レイツ</v>
          </cell>
          <cell r="J2269" t="str">
            <v>コート・ド・ニュイ</v>
          </cell>
          <cell r="K2269">
            <v>750</v>
          </cell>
          <cell r="L2269"/>
          <cell r="M2269">
            <v>26</v>
          </cell>
          <cell r="N2269">
            <v>132</v>
          </cell>
          <cell r="O2269">
            <v>350</v>
          </cell>
          <cell r="P2269">
            <v>3797.1280000000002</v>
          </cell>
          <cell r="Q2269">
            <v>93.75</v>
          </cell>
          <cell r="R2269">
            <v>4040.8780000000002</v>
          </cell>
          <cell r="S2269">
            <v>4993.9741176470588</v>
          </cell>
          <cell r="T2269">
            <v>10000</v>
          </cell>
          <cell r="U2269">
            <v>3592</v>
          </cell>
          <cell r="V2269">
            <v>4425.8823529411766</v>
          </cell>
          <cell r="W2269">
            <v>8900</v>
          </cell>
          <cell r="X2269">
            <v>9300</v>
          </cell>
        </row>
        <row r="2270">
          <cell r="B2270" t="str">
            <v>9S522005</v>
          </cell>
          <cell r="C2270" t="str">
            <v>完売</v>
          </cell>
          <cell r="D2270"/>
          <cell r="E2270">
            <v>0</v>
          </cell>
          <cell r="F2270" t="str">
            <v>ヴォーヌ・ロマネ・プティ・モン</v>
          </cell>
          <cell r="G2270">
            <v>2005</v>
          </cell>
          <cell r="H2270" t="str">
            <v>赤</v>
          </cell>
          <cell r="I2270" t="str">
            <v>ポール・レイツ</v>
          </cell>
          <cell r="J2270" t="str">
            <v>コート・ド・ニュイ 1級</v>
          </cell>
          <cell r="K2270">
            <v>750</v>
          </cell>
          <cell r="L2270"/>
          <cell r="M2270">
            <v>49</v>
          </cell>
          <cell r="N2270">
            <v>132</v>
          </cell>
          <cell r="O2270">
            <v>350</v>
          </cell>
          <cell r="P2270">
            <v>6845.2719999999999</v>
          </cell>
          <cell r="Q2270">
            <v>93.75</v>
          </cell>
          <cell r="R2270">
            <v>7089.0219999999999</v>
          </cell>
          <cell r="S2270">
            <v>8580.0258823529421</v>
          </cell>
          <cell r="T2270">
            <v>17200</v>
          </cell>
          <cell r="U2270">
            <v>5178.33</v>
          </cell>
          <cell r="V2270">
            <v>6292.1529411764704</v>
          </cell>
          <cell r="W2270">
            <v>12600</v>
          </cell>
          <cell r="X2270">
            <v>16000</v>
          </cell>
        </row>
        <row r="2271">
          <cell r="B2271" t="str">
            <v>9S521901</v>
          </cell>
          <cell r="C2271" t="str">
            <v>完売</v>
          </cell>
          <cell r="D2271"/>
          <cell r="E2271">
            <v>0</v>
          </cell>
          <cell r="F2271" t="str">
            <v>ヴォーヌ・ロマネ・マルコンソール</v>
          </cell>
          <cell r="G2271">
            <v>2001</v>
          </cell>
          <cell r="H2271" t="str">
            <v>赤</v>
          </cell>
          <cell r="I2271" t="str">
            <v>ポール・レイツ</v>
          </cell>
          <cell r="J2271" t="str">
            <v>コート・ド・ニュイ 1級</v>
          </cell>
          <cell r="K2271">
            <v>750</v>
          </cell>
          <cell r="L2271"/>
          <cell r="M2271">
            <v>49</v>
          </cell>
          <cell r="N2271">
            <v>132</v>
          </cell>
          <cell r="O2271">
            <v>350</v>
          </cell>
          <cell r="P2271">
            <v>6845.2719999999999</v>
          </cell>
          <cell r="Q2271">
            <v>93.75</v>
          </cell>
          <cell r="R2271">
            <v>7089.0219999999999</v>
          </cell>
          <cell r="S2271">
            <v>8580.0258823529421</v>
          </cell>
          <cell r="T2271">
            <v>17200</v>
          </cell>
          <cell r="U2271">
            <v>6594.66</v>
          </cell>
          <cell r="V2271">
            <v>7958.4235294117643</v>
          </cell>
          <cell r="W2271">
            <v>15900</v>
          </cell>
          <cell r="X2271">
            <v>16000</v>
          </cell>
        </row>
        <row r="2272">
          <cell r="B2272" t="str">
            <v>9S522701</v>
          </cell>
          <cell r="C2272" t="str">
            <v>完売</v>
          </cell>
          <cell r="D2272"/>
          <cell r="E2272">
            <v>0</v>
          </cell>
          <cell r="F2272" t="str">
            <v>ヴォーヌ・ロマネ・レ・ショーム</v>
          </cell>
          <cell r="G2272">
            <v>2001</v>
          </cell>
          <cell r="H2272" t="str">
            <v>赤</v>
          </cell>
          <cell r="I2272" t="str">
            <v>ポール・レイツ</v>
          </cell>
          <cell r="J2272" t="str">
            <v>コート・ド・ニュイ 1級</v>
          </cell>
          <cell r="K2272">
            <v>750</v>
          </cell>
          <cell r="L2272"/>
          <cell r="M2272">
            <v>42</v>
          </cell>
          <cell r="N2272">
            <v>132</v>
          </cell>
          <cell r="O2272">
            <v>350</v>
          </cell>
          <cell r="P2272">
            <v>5917.576</v>
          </cell>
          <cell r="Q2272">
            <v>93.75</v>
          </cell>
          <cell r="R2272">
            <v>6161.326</v>
          </cell>
          <cell r="S2272">
            <v>7488.6188235294121</v>
          </cell>
          <cell r="T2272">
            <v>15000</v>
          </cell>
          <cell r="U2272">
            <v>5587.33</v>
          </cell>
          <cell r="V2272">
            <v>6773.3294117647056</v>
          </cell>
          <cell r="W2272">
            <v>13500</v>
          </cell>
          <cell r="X2272">
            <v>14500</v>
          </cell>
        </row>
        <row r="2273">
          <cell r="B2273" t="str">
            <v>9S520899</v>
          </cell>
          <cell r="C2273" t="str">
            <v>完売</v>
          </cell>
          <cell r="D2273"/>
          <cell r="E2273">
            <v>0</v>
          </cell>
          <cell r="F2273" t="str">
            <v>ヴォーヌ・ロマネ・レ・スショ</v>
          </cell>
          <cell r="G2273">
            <v>1999</v>
          </cell>
          <cell r="H2273" t="str">
            <v>赤</v>
          </cell>
          <cell r="I2273" t="str">
            <v>ポール・レイツ</v>
          </cell>
          <cell r="J2273" t="str">
            <v>コート・ド・ニュイ 1級</v>
          </cell>
          <cell r="K2273">
            <v>750</v>
          </cell>
          <cell r="L2273"/>
          <cell r="M2273">
            <v>50</v>
          </cell>
          <cell r="N2273">
            <v>132</v>
          </cell>
          <cell r="O2273">
            <v>350</v>
          </cell>
          <cell r="P2273">
            <v>6977.8</v>
          </cell>
          <cell r="Q2273">
            <v>93.75</v>
          </cell>
          <cell r="R2273">
            <v>7221.55</v>
          </cell>
          <cell r="S2273">
            <v>8735.9411764705892</v>
          </cell>
          <cell r="T2273">
            <v>17500</v>
          </cell>
          <cell r="U2273">
            <v>6487.33</v>
          </cell>
          <cell r="V2273">
            <v>7832.1529411764704</v>
          </cell>
          <cell r="W2273">
            <v>15700</v>
          </cell>
          <cell r="X2273">
            <v>17500</v>
          </cell>
        </row>
        <row r="2274">
          <cell r="B2274" t="str">
            <v>9S520617</v>
          </cell>
          <cell r="C2274">
            <v>20</v>
          </cell>
          <cell r="D2274"/>
          <cell r="E2274">
            <v>20</v>
          </cell>
          <cell r="F2274" t="str">
            <v>ヴォルネイ</v>
          </cell>
          <cell r="G2274">
            <v>2017</v>
          </cell>
          <cell r="H2274" t="str">
            <v>赤</v>
          </cell>
          <cell r="I2274" t="str">
            <v>ポール・レイツ</v>
          </cell>
          <cell r="J2274" t="str">
            <v>コート・ド・ボーヌ</v>
          </cell>
          <cell r="K2274">
            <v>750</v>
          </cell>
          <cell r="L2274"/>
          <cell r="M2274">
            <v>23.5</v>
          </cell>
          <cell r="N2274">
            <v>132</v>
          </cell>
          <cell r="O2274">
            <v>350</v>
          </cell>
          <cell r="P2274">
            <v>3465.808</v>
          </cell>
          <cell r="Q2274">
            <v>93.75</v>
          </cell>
          <cell r="R2274">
            <v>3709.558</v>
          </cell>
          <cell r="S2274">
            <v>4604.185882352941</v>
          </cell>
          <cell r="T2274">
            <v>9200</v>
          </cell>
          <cell r="U2274">
            <v>3196.76</v>
          </cell>
          <cell r="V2274">
            <v>3960.8941176470594</v>
          </cell>
          <cell r="W2274">
            <v>7900</v>
          </cell>
          <cell r="X2274">
            <v>9000</v>
          </cell>
        </row>
        <row r="2275">
          <cell r="B2275" t="str">
            <v>9S522401</v>
          </cell>
          <cell r="C2275" t="str">
            <v>完売</v>
          </cell>
          <cell r="D2275"/>
          <cell r="E2275">
            <v>0</v>
          </cell>
          <cell r="F2275" t="str">
            <v>ヴォルネイ・サントノ</v>
          </cell>
          <cell r="G2275">
            <v>2001</v>
          </cell>
          <cell r="H2275" t="str">
            <v>赤</v>
          </cell>
          <cell r="I2275" t="str">
            <v>ポール・レイツ</v>
          </cell>
          <cell r="J2275" t="str">
            <v>コート・ド・ボーヌ 1級</v>
          </cell>
          <cell r="K2275">
            <v>750</v>
          </cell>
          <cell r="L2275"/>
          <cell r="M2275">
            <v>28</v>
          </cell>
          <cell r="N2275">
            <v>132</v>
          </cell>
          <cell r="O2275">
            <v>350</v>
          </cell>
          <cell r="P2275">
            <v>4062.1840000000002</v>
          </cell>
          <cell r="Q2275">
            <v>93.75</v>
          </cell>
          <cell r="R2275">
            <v>4305.9340000000002</v>
          </cell>
          <cell r="S2275">
            <v>5305.8047058823531</v>
          </cell>
          <cell r="T2275">
            <v>10600</v>
          </cell>
          <cell r="U2275">
            <v>3890.71</v>
          </cell>
          <cell r="V2275">
            <v>4777.3058823529409</v>
          </cell>
          <cell r="W2275">
            <v>9600</v>
          </cell>
          <cell r="X2275">
            <v>10000</v>
          </cell>
        </row>
        <row r="2276">
          <cell r="B2276" t="str">
            <v>9S521301</v>
          </cell>
          <cell r="C2276" t="str">
            <v>完売</v>
          </cell>
          <cell r="D2276"/>
          <cell r="E2276">
            <v>0</v>
          </cell>
          <cell r="F2276" t="str">
            <v>エシェゾー【アンティックボトル】</v>
          </cell>
          <cell r="G2276">
            <v>2001</v>
          </cell>
          <cell r="H2276" t="str">
            <v>赤</v>
          </cell>
          <cell r="I2276" t="str">
            <v>ポール・レイツ</v>
          </cell>
          <cell r="J2276" t="str">
            <v>コート・ド・ニュイ 特級</v>
          </cell>
          <cell r="K2276">
            <v>750</v>
          </cell>
          <cell r="L2276" t="str">
            <v>セレクション・ギード・アシェッド'08</v>
          </cell>
          <cell r="M2276">
            <v>69</v>
          </cell>
          <cell r="N2276">
            <v>132</v>
          </cell>
          <cell r="O2276">
            <v>350</v>
          </cell>
          <cell r="P2276">
            <v>9495.8320000000003</v>
          </cell>
          <cell r="Q2276">
            <v>93.75</v>
          </cell>
          <cell r="R2276">
            <v>9739.5820000000003</v>
          </cell>
          <cell r="S2276">
            <v>11698.331764705883</v>
          </cell>
          <cell r="T2276">
            <v>23400</v>
          </cell>
          <cell r="U2276">
            <v>8973</v>
          </cell>
          <cell r="V2276">
            <v>10756.470588235294</v>
          </cell>
          <cell r="W2276">
            <v>21500</v>
          </cell>
          <cell r="X2276">
            <v>23000</v>
          </cell>
        </row>
        <row r="2277">
          <cell r="B2277" t="str">
            <v>9S520296</v>
          </cell>
          <cell r="C2277" t="str">
            <v>完売</v>
          </cell>
          <cell r="D2277"/>
          <cell r="E2277">
            <v>0</v>
          </cell>
          <cell r="F2277" t="str">
            <v>クロ・サン・ドニ</v>
          </cell>
          <cell r="G2277">
            <v>1996</v>
          </cell>
          <cell r="H2277" t="str">
            <v>赤</v>
          </cell>
          <cell r="I2277" t="str">
            <v>ポール・レイツ</v>
          </cell>
          <cell r="J2277" t="str">
            <v>コート・ド・ニュイ 特級</v>
          </cell>
          <cell r="K2277">
            <v>750</v>
          </cell>
          <cell r="L2277" t="str">
            <v>タストヴィネ'01</v>
          </cell>
          <cell r="M2277">
            <v>40</v>
          </cell>
          <cell r="N2277">
            <v>132</v>
          </cell>
          <cell r="O2277">
            <v>350</v>
          </cell>
          <cell r="P2277">
            <v>5652.52</v>
          </cell>
          <cell r="Q2277">
            <v>93.75</v>
          </cell>
          <cell r="R2277">
            <v>5896.27</v>
          </cell>
          <cell r="S2277">
            <v>7176.7882352941187</v>
          </cell>
          <cell r="T2277">
            <v>14400</v>
          </cell>
          <cell r="U2277">
            <v>5479.76</v>
          </cell>
          <cell r="V2277">
            <v>6646.7764705882355</v>
          </cell>
          <cell r="W2277">
            <v>13300</v>
          </cell>
          <cell r="X2277">
            <v>13500</v>
          </cell>
        </row>
        <row r="2278">
          <cell r="B2278" t="str">
            <v>9S521401</v>
          </cell>
          <cell r="C2278" t="str">
            <v>完売</v>
          </cell>
          <cell r="D2278"/>
          <cell r="E2278">
            <v>0</v>
          </cell>
          <cell r="F2278" t="str">
            <v>クロ・ド・ヴージョ【アンティックボトル】</v>
          </cell>
          <cell r="G2278">
            <v>2001</v>
          </cell>
          <cell r="H2278" t="str">
            <v>赤</v>
          </cell>
          <cell r="I2278" t="str">
            <v>ポール・レイツ</v>
          </cell>
          <cell r="J2278" t="str">
            <v>コート・ド・ニュイ 特級</v>
          </cell>
          <cell r="K2278">
            <v>750</v>
          </cell>
          <cell r="L2278"/>
          <cell r="M2278">
            <v>68</v>
          </cell>
          <cell r="N2278">
            <v>132</v>
          </cell>
          <cell r="O2278">
            <v>350</v>
          </cell>
          <cell r="P2278">
            <v>9363.3040000000001</v>
          </cell>
          <cell r="Q2278">
            <v>93.75</v>
          </cell>
          <cell r="R2278">
            <v>9607.0540000000001</v>
          </cell>
          <cell r="S2278">
            <v>11542.416470588236</v>
          </cell>
          <cell r="T2278">
            <v>23100</v>
          </cell>
          <cell r="U2278">
            <v>8650.1200000000008</v>
          </cell>
          <cell r="V2278">
            <v>10376.611764705884</v>
          </cell>
          <cell r="W2278">
            <v>20800</v>
          </cell>
          <cell r="X2278">
            <v>23000</v>
          </cell>
        </row>
        <row r="2279">
          <cell r="B2279" t="str">
            <v>9S521404</v>
          </cell>
          <cell r="C2279" t="str">
            <v>完売</v>
          </cell>
          <cell r="D2279"/>
          <cell r="E2279">
            <v>0</v>
          </cell>
          <cell r="F2279" t="str">
            <v>クロ・ド・ヴージョ【アンティックボトル】</v>
          </cell>
          <cell r="G2279">
            <v>2004</v>
          </cell>
          <cell r="H2279" t="str">
            <v>赤</v>
          </cell>
          <cell r="I2279" t="str">
            <v>ポール・レイツ</v>
          </cell>
          <cell r="J2279" t="str">
            <v>コート・ド・ニュイ 特級</v>
          </cell>
          <cell r="K2279">
            <v>750</v>
          </cell>
          <cell r="L2279" t="str">
            <v>タストヴィネ'10</v>
          </cell>
          <cell r="M2279">
            <v>48</v>
          </cell>
          <cell r="N2279">
            <v>132</v>
          </cell>
          <cell r="O2279">
            <v>350</v>
          </cell>
          <cell r="P2279">
            <v>6712.7439999999997</v>
          </cell>
          <cell r="Q2279">
            <v>93.75</v>
          </cell>
          <cell r="R2279">
            <v>6956.4939999999997</v>
          </cell>
          <cell r="S2279">
            <v>8424.1105882352931</v>
          </cell>
          <cell r="T2279">
            <v>16800</v>
          </cell>
          <cell r="U2279">
            <v>5407.89</v>
          </cell>
          <cell r="V2279">
            <v>6562.2235294117654</v>
          </cell>
          <cell r="W2279">
            <v>13100</v>
          </cell>
          <cell r="X2279">
            <v>14000</v>
          </cell>
        </row>
        <row r="2280">
          <cell r="B2280" t="str">
            <v>9S520195</v>
          </cell>
          <cell r="C2280" t="str">
            <v>完売</v>
          </cell>
          <cell r="D2280"/>
          <cell r="E2280">
            <v>0</v>
          </cell>
          <cell r="F2280" t="str">
            <v>クロ・ドラ・ロッシュ</v>
          </cell>
          <cell r="G2280">
            <v>1995</v>
          </cell>
          <cell r="H2280" t="str">
            <v>赤</v>
          </cell>
          <cell r="I2280" t="str">
            <v>ポール・レイツ</v>
          </cell>
          <cell r="J2280" t="str">
            <v>コート・ド・ニュイ 特級</v>
          </cell>
          <cell r="K2280">
            <v>750</v>
          </cell>
          <cell r="L2280" t="str">
            <v>セレクション・ギード・アシェッド</v>
          </cell>
          <cell r="M2280">
            <v>31.1</v>
          </cell>
          <cell r="N2280">
            <v>132</v>
          </cell>
          <cell r="O2280">
            <v>350</v>
          </cell>
          <cell r="P2280">
            <v>4473.0208000000002</v>
          </cell>
          <cell r="Q2280">
            <v>93.75</v>
          </cell>
          <cell r="R2280">
            <v>4716.7708000000002</v>
          </cell>
          <cell r="S2280">
            <v>5789.1421176470594</v>
          </cell>
          <cell r="T2280">
            <v>11600</v>
          </cell>
          <cell r="U2280">
            <v>0</v>
          </cell>
          <cell r="V2280">
            <v>200</v>
          </cell>
          <cell r="W2280">
            <v>400</v>
          </cell>
          <cell r="X2280">
            <v>11500</v>
          </cell>
        </row>
        <row r="2281">
          <cell r="B2281" t="str">
            <v>9S520199</v>
          </cell>
          <cell r="C2281" t="str">
            <v>完売</v>
          </cell>
          <cell r="D2281"/>
          <cell r="E2281">
            <v>0</v>
          </cell>
          <cell r="F2281" t="str">
            <v>クロ・ドラ・ロッシュ</v>
          </cell>
          <cell r="G2281">
            <v>1999</v>
          </cell>
          <cell r="H2281" t="str">
            <v>赤</v>
          </cell>
          <cell r="I2281" t="str">
            <v>ポール・レイツ</v>
          </cell>
          <cell r="J2281" t="str">
            <v>コート・ド・ニュイ 特級</v>
          </cell>
          <cell r="K2281">
            <v>750</v>
          </cell>
          <cell r="L2281"/>
          <cell r="M2281">
            <v>40</v>
          </cell>
          <cell r="N2281">
            <v>132</v>
          </cell>
          <cell r="O2281">
            <v>350</v>
          </cell>
          <cell r="P2281">
            <v>5652.52</v>
          </cell>
          <cell r="Q2281">
            <v>93.75</v>
          </cell>
          <cell r="R2281">
            <v>5896.27</v>
          </cell>
          <cell r="S2281">
            <v>7176.7882352941187</v>
          </cell>
          <cell r="T2281">
            <v>14400</v>
          </cell>
          <cell r="U2281">
            <v>0</v>
          </cell>
          <cell r="V2281">
            <v>200</v>
          </cell>
          <cell r="W2281">
            <v>400</v>
          </cell>
          <cell r="X2281">
            <v>12000</v>
          </cell>
        </row>
        <row r="2282">
          <cell r="B2282" t="str">
            <v>9S520495</v>
          </cell>
          <cell r="C2282" t="str">
            <v>完売</v>
          </cell>
          <cell r="D2282"/>
          <cell r="E2282">
            <v>0</v>
          </cell>
          <cell r="F2282" t="str">
            <v>コルトン</v>
          </cell>
          <cell r="G2282">
            <v>1995</v>
          </cell>
          <cell r="H2282" t="str">
            <v>赤</v>
          </cell>
          <cell r="I2282" t="str">
            <v>ポール・レイツ</v>
          </cell>
          <cell r="J2282" t="str">
            <v>コート・ド・ボーヌ 特級</v>
          </cell>
          <cell r="K2282">
            <v>750</v>
          </cell>
          <cell r="L2282" t="str">
            <v>セレクション・ギード・アシェッド</v>
          </cell>
          <cell r="M2282">
            <v>27.8</v>
          </cell>
          <cell r="N2282">
            <v>132</v>
          </cell>
          <cell r="O2282">
            <v>350</v>
          </cell>
          <cell r="P2282">
            <v>4035.6783999999998</v>
          </cell>
          <cell r="Q2282">
            <v>93.75</v>
          </cell>
          <cell r="R2282">
            <v>4279.4283999999998</v>
          </cell>
          <cell r="S2282">
            <v>5274.6216470588233</v>
          </cell>
          <cell r="T2282">
            <v>10500</v>
          </cell>
          <cell r="U2282">
            <v>0</v>
          </cell>
          <cell r="V2282">
            <v>200</v>
          </cell>
          <cell r="W2282">
            <v>400</v>
          </cell>
          <cell r="X2282">
            <v>10200</v>
          </cell>
        </row>
        <row r="2283">
          <cell r="B2283" t="str">
            <v>9S520499</v>
          </cell>
          <cell r="C2283" t="str">
            <v>完売</v>
          </cell>
          <cell r="D2283"/>
          <cell r="E2283">
            <v>0</v>
          </cell>
          <cell r="F2283" t="str">
            <v>コルトン</v>
          </cell>
          <cell r="G2283">
            <v>1999</v>
          </cell>
          <cell r="H2283" t="str">
            <v>赤</v>
          </cell>
          <cell r="I2283" t="str">
            <v>ポール・レイツ</v>
          </cell>
          <cell r="J2283" t="str">
            <v>コート・ド・ボーヌ 特級</v>
          </cell>
          <cell r="K2283">
            <v>750</v>
          </cell>
          <cell r="L2283"/>
          <cell r="M2283">
            <v>40</v>
          </cell>
          <cell r="N2283">
            <v>132</v>
          </cell>
          <cell r="O2283">
            <v>350</v>
          </cell>
          <cell r="P2283">
            <v>5652.52</v>
          </cell>
          <cell r="Q2283">
            <v>93.75</v>
          </cell>
          <cell r="R2283">
            <v>5896.27</v>
          </cell>
          <cell r="S2283">
            <v>7176.7882352941187</v>
          </cell>
          <cell r="T2283">
            <v>14400</v>
          </cell>
          <cell r="U2283">
            <v>5206.5</v>
          </cell>
          <cell r="V2283">
            <v>6325.2941176470586</v>
          </cell>
          <cell r="W2283">
            <v>12700</v>
          </cell>
          <cell r="X2283">
            <v>14500</v>
          </cell>
        </row>
        <row r="2284">
          <cell r="B2284" t="str">
            <v>9S521896</v>
          </cell>
          <cell r="C2284" t="str">
            <v>完売</v>
          </cell>
          <cell r="D2284"/>
          <cell r="E2284">
            <v>0</v>
          </cell>
          <cell r="F2284" t="str">
            <v>シャペル・シャンベルタン</v>
          </cell>
          <cell r="G2284">
            <v>1996</v>
          </cell>
          <cell r="H2284" t="str">
            <v>赤</v>
          </cell>
          <cell r="I2284" t="str">
            <v>ポール・レイツ</v>
          </cell>
          <cell r="J2284" t="str">
            <v>コート・ド・ニュイ 特級</v>
          </cell>
          <cell r="K2284">
            <v>750</v>
          </cell>
          <cell r="L2284" t="str">
            <v>セレクション・ギード・アシェッド'08</v>
          </cell>
          <cell r="M2284">
            <v>50</v>
          </cell>
          <cell r="N2284">
            <v>132</v>
          </cell>
          <cell r="O2284">
            <v>350</v>
          </cell>
          <cell r="P2284">
            <v>6977.8</v>
          </cell>
          <cell r="Q2284">
            <v>93.75</v>
          </cell>
          <cell r="R2284">
            <v>7221.55</v>
          </cell>
          <cell r="S2284">
            <v>8735.9411764705892</v>
          </cell>
          <cell r="T2284">
            <v>17500</v>
          </cell>
          <cell r="U2284">
            <v>6502.12</v>
          </cell>
          <cell r="V2284">
            <v>7849.552941176471</v>
          </cell>
          <cell r="W2284">
            <v>15700</v>
          </cell>
          <cell r="X2284">
            <v>16500</v>
          </cell>
        </row>
        <row r="2285">
          <cell r="B2285" t="str">
            <v>9S520396</v>
          </cell>
          <cell r="C2285" t="str">
            <v>完売</v>
          </cell>
          <cell r="D2285"/>
          <cell r="E2285">
            <v>0</v>
          </cell>
          <cell r="F2285" t="str">
            <v>シャルム・シャンベルタン</v>
          </cell>
          <cell r="G2285">
            <v>1996</v>
          </cell>
          <cell r="H2285" t="str">
            <v>赤</v>
          </cell>
          <cell r="I2285" t="str">
            <v>ポール・レイツ</v>
          </cell>
          <cell r="J2285" t="str">
            <v>コート・ド・ニュイ 特級</v>
          </cell>
          <cell r="K2285">
            <v>750</v>
          </cell>
          <cell r="L2285" t="str">
            <v>金賞受賞(ﾒﾙｷｭﾚ'00)</v>
          </cell>
          <cell r="M2285">
            <v>34</v>
          </cell>
          <cell r="N2285">
            <v>132</v>
          </cell>
          <cell r="O2285">
            <v>350</v>
          </cell>
          <cell r="P2285">
            <v>4857.3519999999999</v>
          </cell>
          <cell r="Q2285">
            <v>93.75</v>
          </cell>
          <cell r="R2285">
            <v>5101.1019999999999</v>
          </cell>
          <cell r="S2285">
            <v>6241.296470588235</v>
          </cell>
          <cell r="T2285">
            <v>12500</v>
          </cell>
          <cell r="U2285">
            <v>0</v>
          </cell>
          <cell r="V2285">
            <v>200</v>
          </cell>
          <cell r="W2285">
            <v>400</v>
          </cell>
          <cell r="X2285">
            <v>10500</v>
          </cell>
        </row>
        <row r="2286">
          <cell r="B2286" t="str">
            <v>9S521195</v>
          </cell>
          <cell r="C2286" t="str">
            <v>完売</v>
          </cell>
          <cell r="D2286"/>
          <cell r="E2286">
            <v>0</v>
          </cell>
          <cell r="F2286" t="str">
            <v>シャンベルタン・クロ・ド・ベーズ【アンティックボトル】</v>
          </cell>
          <cell r="G2286">
            <v>1995</v>
          </cell>
          <cell r="H2286" t="str">
            <v>赤</v>
          </cell>
          <cell r="I2286" t="str">
            <v>ポール・レイツ</v>
          </cell>
          <cell r="J2286" t="str">
            <v>コート・ド・ニュイ 特級</v>
          </cell>
          <cell r="K2286">
            <v>750</v>
          </cell>
          <cell r="L2286"/>
          <cell r="M2286">
            <v>41</v>
          </cell>
          <cell r="N2286">
            <v>132</v>
          </cell>
          <cell r="O2286">
            <v>350</v>
          </cell>
          <cell r="P2286">
            <v>5785.0479999999998</v>
          </cell>
          <cell r="Q2286">
            <v>93.75</v>
          </cell>
          <cell r="R2286">
            <v>6028.7979999999998</v>
          </cell>
          <cell r="S2286">
            <v>7332.703529411765</v>
          </cell>
          <cell r="T2286">
            <v>14700</v>
          </cell>
          <cell r="U2286">
            <v>0</v>
          </cell>
          <cell r="V2286">
            <v>200</v>
          </cell>
          <cell r="W2286">
            <v>400</v>
          </cell>
          <cell r="X2286">
            <v>12500</v>
          </cell>
        </row>
        <row r="2287">
          <cell r="B2287" t="str">
            <v>9S521101</v>
          </cell>
          <cell r="C2287" t="str">
            <v>完売</v>
          </cell>
          <cell r="D2287"/>
          <cell r="E2287">
            <v>0</v>
          </cell>
          <cell r="F2287" t="str">
            <v>シャンベルタン・クロ・ド・ベーズ【アンティックボトル】</v>
          </cell>
          <cell r="G2287">
            <v>2001</v>
          </cell>
          <cell r="H2287" t="str">
            <v>赤</v>
          </cell>
          <cell r="I2287" t="str">
            <v>ポール・レイツ</v>
          </cell>
          <cell r="J2287" t="str">
            <v>コート・ド・ニュイ 特級</v>
          </cell>
          <cell r="K2287">
            <v>750</v>
          </cell>
          <cell r="L2287"/>
          <cell r="M2287">
            <v>79</v>
          </cell>
          <cell r="N2287">
            <v>132</v>
          </cell>
          <cell r="O2287">
            <v>350</v>
          </cell>
          <cell r="P2287">
            <v>10821.111999999999</v>
          </cell>
          <cell r="Q2287">
            <v>93.75</v>
          </cell>
          <cell r="R2287">
            <v>11064.861999999999</v>
          </cell>
          <cell r="S2287">
            <v>13257.484705882353</v>
          </cell>
          <cell r="T2287">
            <v>26500</v>
          </cell>
          <cell r="U2287">
            <v>10090.33</v>
          </cell>
          <cell r="V2287">
            <v>12070.976470588235</v>
          </cell>
          <cell r="W2287">
            <v>24100</v>
          </cell>
          <cell r="X2287">
            <v>26000</v>
          </cell>
        </row>
        <row r="2288">
          <cell r="B2288" t="str">
            <v>9S522100</v>
          </cell>
          <cell r="C2288" t="str">
            <v>完売</v>
          </cell>
          <cell r="D2288"/>
          <cell r="E2288">
            <v>0</v>
          </cell>
          <cell r="F2288" t="str">
            <v>シャンボール・ミュジニー・レ・ゼシャンジュ</v>
          </cell>
          <cell r="G2288">
            <v>2000</v>
          </cell>
          <cell r="H2288" t="str">
            <v>赤</v>
          </cell>
          <cell r="I2288" t="str">
            <v>ポール・レイツ</v>
          </cell>
          <cell r="J2288" t="str">
            <v>コート・ド・ニュイ 1級</v>
          </cell>
          <cell r="K2288">
            <v>750</v>
          </cell>
          <cell r="L2288"/>
          <cell r="M2288">
            <v>34</v>
          </cell>
          <cell r="N2288">
            <v>132</v>
          </cell>
          <cell r="O2288">
            <v>350</v>
          </cell>
          <cell r="P2288">
            <v>4857.3519999999999</v>
          </cell>
          <cell r="Q2288">
            <v>93.75</v>
          </cell>
          <cell r="R2288">
            <v>5101.1019999999999</v>
          </cell>
          <cell r="S2288">
            <v>6241.296470588235</v>
          </cell>
          <cell r="T2288">
            <v>12500</v>
          </cell>
          <cell r="U2288">
            <v>4931.75</v>
          </cell>
          <cell r="V2288">
            <v>6002.0588235294117</v>
          </cell>
          <cell r="W2288">
            <v>12000</v>
          </cell>
          <cell r="X2288">
            <v>12500</v>
          </cell>
        </row>
        <row r="2289">
          <cell r="B2289" t="str">
            <v>9S522205</v>
          </cell>
          <cell r="C2289" t="str">
            <v>完売</v>
          </cell>
          <cell r="D2289"/>
          <cell r="E2289">
            <v>0</v>
          </cell>
          <cell r="F2289" t="str">
            <v>シャンボール・ミュジニー・レ・フスロット</v>
          </cell>
          <cell r="G2289">
            <v>2005</v>
          </cell>
          <cell r="H2289" t="str">
            <v>赤</v>
          </cell>
          <cell r="I2289" t="str">
            <v>ポール・レイツ</v>
          </cell>
          <cell r="J2289" t="str">
            <v>コート・ド・ニュイ 1級</v>
          </cell>
          <cell r="K2289">
            <v>750</v>
          </cell>
          <cell r="L2289"/>
          <cell r="M2289">
            <v>36</v>
          </cell>
          <cell r="N2289">
            <v>132</v>
          </cell>
          <cell r="O2289">
            <v>350</v>
          </cell>
          <cell r="P2289">
            <v>5122.4080000000004</v>
          </cell>
          <cell r="Q2289">
            <v>93.75</v>
          </cell>
          <cell r="R2289">
            <v>5366.1580000000004</v>
          </cell>
          <cell r="S2289">
            <v>6553.1270588235302</v>
          </cell>
          <cell r="T2289">
            <v>13100</v>
          </cell>
          <cell r="U2289">
            <v>4920.8100000000004</v>
          </cell>
          <cell r="V2289">
            <v>5989.1882352941184</v>
          </cell>
          <cell r="W2289">
            <v>12000</v>
          </cell>
          <cell r="X2289">
            <v>12000</v>
          </cell>
        </row>
        <row r="2290">
          <cell r="B2290" t="str">
            <v>9S522817</v>
          </cell>
          <cell r="C2290" t="str">
            <v>完売</v>
          </cell>
          <cell r="D2290"/>
          <cell r="E2290">
            <v>0</v>
          </cell>
          <cell r="F2290" t="str">
            <v>ジュヴレ・シャンベルタン</v>
          </cell>
          <cell r="G2290">
            <v>2017</v>
          </cell>
          <cell r="H2290" t="str">
            <v>赤</v>
          </cell>
          <cell r="I2290" t="str">
            <v>ポール・レイツ</v>
          </cell>
          <cell r="J2290" t="str">
            <v>コート・ド・ニュイ</v>
          </cell>
          <cell r="K2290">
            <v>750</v>
          </cell>
          <cell r="L2290"/>
          <cell r="M2290">
            <v>27.5</v>
          </cell>
          <cell r="N2290">
            <v>132</v>
          </cell>
          <cell r="O2290">
            <v>350</v>
          </cell>
          <cell r="P2290">
            <v>3995.92</v>
          </cell>
          <cell r="Q2290">
            <v>93.75</v>
          </cell>
          <cell r="R2290">
            <v>4239.67</v>
          </cell>
          <cell r="S2290">
            <v>5227.8470588235296</v>
          </cell>
          <cell r="T2290">
            <v>10500</v>
          </cell>
          <cell r="U2290">
            <v>3745.16</v>
          </cell>
          <cell r="V2290">
            <v>4606.0705882352941</v>
          </cell>
          <cell r="W2290">
            <v>9200</v>
          </cell>
          <cell r="X2290">
            <v>9500</v>
          </cell>
        </row>
        <row r="2291">
          <cell r="B2291" t="str">
            <v>9S521001</v>
          </cell>
          <cell r="C2291" t="str">
            <v>完売</v>
          </cell>
          <cell r="D2291"/>
          <cell r="E2291">
            <v>0</v>
          </cell>
          <cell r="F2291" t="str">
            <v>ジュヴレ・シャンベルタン・ラヴォー・サン・ジャック</v>
          </cell>
          <cell r="G2291">
            <v>2001</v>
          </cell>
          <cell r="H2291" t="str">
            <v>赤</v>
          </cell>
          <cell r="I2291" t="str">
            <v>ポール・レイツ</v>
          </cell>
          <cell r="J2291" t="str">
            <v>コート・ド・ニュイ 1級</v>
          </cell>
          <cell r="K2291">
            <v>750</v>
          </cell>
          <cell r="L2291"/>
          <cell r="M2291">
            <v>33</v>
          </cell>
          <cell r="N2291">
            <v>132</v>
          </cell>
          <cell r="O2291">
            <v>350</v>
          </cell>
          <cell r="P2291">
            <v>4724.8239999999996</v>
          </cell>
          <cell r="Q2291">
            <v>93.75</v>
          </cell>
          <cell r="R2291">
            <v>4968.5739999999996</v>
          </cell>
          <cell r="S2291">
            <v>6085.3811764705879</v>
          </cell>
          <cell r="T2291">
            <v>12200</v>
          </cell>
          <cell r="U2291">
            <v>4693.6000000000004</v>
          </cell>
          <cell r="V2291">
            <v>5721.8823529411775</v>
          </cell>
          <cell r="W2291">
            <v>11400</v>
          </cell>
          <cell r="X2291">
            <v>12000</v>
          </cell>
        </row>
        <row r="2292">
          <cell r="B2292" t="str">
            <v>9S521205</v>
          </cell>
          <cell r="C2292" t="str">
            <v>完売</v>
          </cell>
          <cell r="D2292"/>
          <cell r="E2292">
            <v>0</v>
          </cell>
          <cell r="F2292" t="str">
            <v>ジュヴレ・シャンベルタン・レ・シャンポー</v>
          </cell>
          <cell r="G2292">
            <v>2005</v>
          </cell>
          <cell r="H2292" t="str">
            <v>赤</v>
          </cell>
          <cell r="I2292" t="str">
            <v>ポール・レイツ</v>
          </cell>
          <cell r="J2292" t="str">
            <v>コート・ド・ニュイ 1級</v>
          </cell>
          <cell r="K2292">
            <v>750</v>
          </cell>
          <cell r="L2292" t="str">
            <v>金賞受賞(ﾌﾞﾙｺﾞｰﾆｭ'09)</v>
          </cell>
          <cell r="M2292">
            <v>35</v>
          </cell>
          <cell r="N2292">
            <v>132</v>
          </cell>
          <cell r="O2292">
            <v>350</v>
          </cell>
          <cell r="P2292">
            <v>4989.88</v>
          </cell>
          <cell r="Q2292">
            <v>93.75</v>
          </cell>
          <cell r="R2292">
            <v>5233.63</v>
          </cell>
          <cell r="S2292">
            <v>6397.2117647058831</v>
          </cell>
          <cell r="T2292">
            <v>12800</v>
          </cell>
          <cell r="U2292">
            <v>4592.6000000000004</v>
          </cell>
          <cell r="V2292">
            <v>5603.0588235294126</v>
          </cell>
          <cell r="W2292">
            <v>11200</v>
          </cell>
          <cell r="X2292">
            <v>12500</v>
          </cell>
        </row>
        <row r="2293">
          <cell r="B2293" t="str">
            <v>9S522900</v>
          </cell>
          <cell r="C2293" t="str">
            <v>完売</v>
          </cell>
          <cell r="D2293"/>
          <cell r="E2293">
            <v>0</v>
          </cell>
          <cell r="F2293" t="str">
            <v>ニュイ・サン・ジョルジュ・プルミエ・クリュ</v>
          </cell>
          <cell r="G2293">
            <v>2000</v>
          </cell>
          <cell r="H2293" t="str">
            <v>赤</v>
          </cell>
          <cell r="I2293" t="str">
            <v>ポール・レイツ</v>
          </cell>
          <cell r="J2293" t="str">
            <v>コート・ド・ニュイ 1級</v>
          </cell>
          <cell r="K2293">
            <v>750</v>
          </cell>
          <cell r="L2293"/>
          <cell r="M2293">
            <v>49</v>
          </cell>
          <cell r="N2293">
            <v>132</v>
          </cell>
          <cell r="O2293">
            <v>350</v>
          </cell>
          <cell r="P2293">
            <v>6845.2719999999999</v>
          </cell>
          <cell r="Q2293">
            <v>93.75</v>
          </cell>
          <cell r="R2293">
            <v>7089.0219999999999</v>
          </cell>
          <cell r="S2293">
            <v>8580.0258823529421</v>
          </cell>
          <cell r="T2293">
            <v>17200</v>
          </cell>
          <cell r="U2293">
            <v>6379.5</v>
          </cell>
          <cell r="V2293">
            <v>7705.2941176470595</v>
          </cell>
          <cell r="W2293">
            <v>15400</v>
          </cell>
          <cell r="X2293">
            <v>16000</v>
          </cell>
        </row>
        <row r="2294">
          <cell r="B2294" t="str">
            <v>9S521696</v>
          </cell>
          <cell r="C2294" t="str">
            <v>完売</v>
          </cell>
          <cell r="D2294"/>
          <cell r="E2294">
            <v>0</v>
          </cell>
          <cell r="F2294" t="str">
            <v>ニュイ・サン・ジョルジュ・レ・ダモード</v>
          </cell>
          <cell r="G2294">
            <v>1996</v>
          </cell>
          <cell r="H2294" t="str">
            <v>赤</v>
          </cell>
          <cell r="I2294" t="str">
            <v>ポール・レイツ</v>
          </cell>
          <cell r="J2294" t="str">
            <v>コート・ド・ニュイ 1級</v>
          </cell>
          <cell r="K2294">
            <v>750</v>
          </cell>
          <cell r="L2294"/>
          <cell r="M2294">
            <v>20</v>
          </cell>
          <cell r="N2294">
            <v>132</v>
          </cell>
          <cell r="O2294">
            <v>350</v>
          </cell>
          <cell r="P2294">
            <v>3001.96</v>
          </cell>
          <cell r="Q2294">
            <v>93.75</v>
          </cell>
          <cell r="R2294">
            <v>3245.71</v>
          </cell>
          <cell r="S2294">
            <v>4058.4823529411765</v>
          </cell>
          <cell r="T2294">
            <v>8100</v>
          </cell>
          <cell r="U2294">
            <v>0</v>
          </cell>
          <cell r="V2294">
            <v>200</v>
          </cell>
          <cell r="W2294">
            <v>400</v>
          </cell>
          <cell r="X2294">
            <v>6000</v>
          </cell>
        </row>
        <row r="2295">
          <cell r="B2295" t="str">
            <v>9S520996</v>
          </cell>
          <cell r="C2295" t="str">
            <v>完売</v>
          </cell>
          <cell r="D2295"/>
          <cell r="E2295">
            <v>0</v>
          </cell>
          <cell r="F2295" t="str">
            <v>ニュイ・サン・ジョルジュ・レ・ブド</v>
          </cell>
          <cell r="G2295">
            <v>1996</v>
          </cell>
          <cell r="H2295" t="str">
            <v>赤</v>
          </cell>
          <cell r="I2295" t="str">
            <v>ポール・レイツ</v>
          </cell>
          <cell r="J2295" t="str">
            <v>コート・ド・ニュイ 1級</v>
          </cell>
          <cell r="K2295">
            <v>750</v>
          </cell>
          <cell r="L2295"/>
          <cell r="M2295">
            <v>21</v>
          </cell>
          <cell r="N2295">
            <v>132</v>
          </cell>
          <cell r="O2295">
            <v>350</v>
          </cell>
          <cell r="P2295">
            <v>3134.4879999999998</v>
          </cell>
          <cell r="Q2295">
            <v>93.75</v>
          </cell>
          <cell r="R2295">
            <v>3378.2379999999998</v>
          </cell>
          <cell r="S2295">
            <v>4214.3976470588241</v>
          </cell>
          <cell r="T2295">
            <v>8400</v>
          </cell>
          <cell r="U2295">
            <v>3006.18</v>
          </cell>
          <cell r="V2295">
            <v>3736.6823529411763</v>
          </cell>
          <cell r="W2295">
            <v>7500</v>
          </cell>
          <cell r="X2295">
            <v>7500</v>
          </cell>
        </row>
        <row r="2296">
          <cell r="B2296" t="str">
            <v>9S522510</v>
          </cell>
          <cell r="C2296" t="str">
            <v>完売</v>
          </cell>
          <cell r="D2296"/>
          <cell r="E2296">
            <v>0</v>
          </cell>
          <cell r="F2296" t="str">
            <v>ブルゴーニュ・ピノ・ノワール</v>
          </cell>
          <cell r="G2296">
            <v>2010</v>
          </cell>
          <cell r="H2296" t="str">
            <v>赤</v>
          </cell>
          <cell r="I2296" t="str">
            <v>ポール・レイツ</v>
          </cell>
          <cell r="J2296" t="str">
            <v>AOC ブルゴーニュ</v>
          </cell>
          <cell r="K2296">
            <v>750</v>
          </cell>
          <cell r="L2296"/>
          <cell r="M2296">
            <v>6.2</v>
          </cell>
          <cell r="N2296">
            <v>132</v>
          </cell>
          <cell r="O2296">
            <v>350</v>
          </cell>
          <cell r="P2296">
            <v>1173.0736000000002</v>
          </cell>
          <cell r="Q2296">
            <v>93.75</v>
          </cell>
          <cell r="R2296">
            <v>1416.8236000000002</v>
          </cell>
          <cell r="S2296">
            <v>1906.8512941176473</v>
          </cell>
          <cell r="T2296">
            <v>3800</v>
          </cell>
          <cell r="U2296">
            <v>1130.93</v>
          </cell>
          <cell r="V2296">
            <v>1530.5058823529414</v>
          </cell>
          <cell r="W2296">
            <v>3100</v>
          </cell>
          <cell r="X2296">
            <v>3000</v>
          </cell>
        </row>
        <row r="2297">
          <cell r="B2297" t="str">
            <v>9S522514</v>
          </cell>
          <cell r="C2297" t="str">
            <v>完売</v>
          </cell>
          <cell r="D2297"/>
          <cell r="E2297">
            <v>0</v>
          </cell>
          <cell r="F2297" t="str">
            <v>ブルゴーニュ・ピノ・ノワール</v>
          </cell>
          <cell r="G2297">
            <v>2014</v>
          </cell>
          <cell r="H2297" t="str">
            <v>赤</v>
          </cell>
          <cell r="I2297" t="str">
            <v>ポール・レイツ</v>
          </cell>
          <cell r="J2297" t="str">
            <v>AOC ブルゴーニュ</v>
          </cell>
          <cell r="K2297">
            <v>750</v>
          </cell>
          <cell r="L2297"/>
          <cell r="M2297">
            <v>6.6</v>
          </cell>
          <cell r="N2297">
            <v>132</v>
          </cell>
          <cell r="O2297">
            <v>350</v>
          </cell>
          <cell r="P2297">
            <v>1226.0847999999999</v>
          </cell>
          <cell r="Q2297">
            <v>93.75</v>
          </cell>
          <cell r="R2297">
            <v>1469.8347999999999</v>
          </cell>
          <cell r="S2297">
            <v>1969.2174117647057</v>
          </cell>
          <cell r="T2297">
            <v>3900</v>
          </cell>
          <cell r="U2297">
            <v>1159</v>
          </cell>
          <cell r="V2297">
            <v>1563.5294117647059</v>
          </cell>
          <cell r="W2297">
            <v>3100</v>
          </cell>
          <cell r="X2297">
            <v>3000</v>
          </cell>
        </row>
        <row r="2298">
          <cell r="B2298" t="str">
            <v>9S522307</v>
          </cell>
          <cell r="C2298" t="str">
            <v>完売</v>
          </cell>
          <cell r="D2298"/>
          <cell r="E2298">
            <v>1</v>
          </cell>
          <cell r="F2298" t="str">
            <v>ボーヌ・プルミエ・クリュ</v>
          </cell>
          <cell r="G2298">
            <v>2007</v>
          </cell>
          <cell r="H2298" t="str">
            <v>赤</v>
          </cell>
          <cell r="I2298" t="str">
            <v>ポール・レイツ</v>
          </cell>
          <cell r="J2298" t="str">
            <v>コート・ド・ボーヌ 1級</v>
          </cell>
          <cell r="K2298">
            <v>750</v>
          </cell>
          <cell r="L2298"/>
          <cell r="M2298">
            <v>33</v>
          </cell>
          <cell r="N2298">
            <v>132</v>
          </cell>
          <cell r="O2298">
            <v>350</v>
          </cell>
          <cell r="P2298">
            <v>4724.8239999999996</v>
          </cell>
          <cell r="Q2298">
            <v>93.75</v>
          </cell>
          <cell r="R2298">
            <v>4968.5739999999996</v>
          </cell>
          <cell r="S2298">
            <v>6085.3811764705879</v>
          </cell>
          <cell r="T2298">
            <v>12200</v>
          </cell>
          <cell r="U2298">
            <v>4535</v>
          </cell>
          <cell r="V2298">
            <v>5535.2941176470586</v>
          </cell>
          <cell r="W2298">
            <v>11100</v>
          </cell>
          <cell r="X2298">
            <v>11000</v>
          </cell>
        </row>
        <row r="2299">
          <cell r="B2299" t="str">
            <v>9S523010</v>
          </cell>
          <cell r="C2299" t="str">
            <v>完売</v>
          </cell>
          <cell r="D2299"/>
          <cell r="E2299">
            <v>0</v>
          </cell>
          <cell r="F2299" t="str">
            <v>ポマール・レ・ソーシーユ</v>
          </cell>
          <cell r="G2299">
            <v>2010</v>
          </cell>
          <cell r="H2299" t="str">
            <v>赤</v>
          </cell>
          <cell r="I2299" t="str">
            <v>ポール・レイツ</v>
          </cell>
          <cell r="J2299" t="str">
            <v>コート・ド・ボーヌ 1級</v>
          </cell>
          <cell r="K2299">
            <v>750</v>
          </cell>
          <cell r="L2299"/>
          <cell r="M2299">
            <v>28</v>
          </cell>
          <cell r="N2299">
            <v>132</v>
          </cell>
          <cell r="O2299">
            <v>350</v>
          </cell>
          <cell r="P2299">
            <v>4062.1840000000002</v>
          </cell>
          <cell r="Q2299">
            <v>93.75</v>
          </cell>
          <cell r="R2299">
            <v>4305.9340000000002</v>
          </cell>
          <cell r="S2299">
            <v>5305.8047058823531</v>
          </cell>
          <cell r="T2299">
            <v>10600</v>
          </cell>
          <cell r="U2299">
            <v>3806.6</v>
          </cell>
          <cell r="V2299">
            <v>4678.3529411764703</v>
          </cell>
          <cell r="W2299">
            <v>9400</v>
          </cell>
          <cell r="X2299">
            <v>9700</v>
          </cell>
        </row>
        <row r="2300">
          <cell r="B2300" t="str">
            <v>9S520095</v>
          </cell>
          <cell r="C2300" t="str">
            <v>完売</v>
          </cell>
          <cell r="D2300"/>
          <cell r="E2300">
            <v>0</v>
          </cell>
          <cell r="F2300" t="str">
            <v>ボンヌ・マール</v>
          </cell>
          <cell r="G2300">
            <v>1995</v>
          </cell>
          <cell r="H2300" t="str">
            <v>赤</v>
          </cell>
          <cell r="I2300" t="str">
            <v>ポール・レイツ</v>
          </cell>
          <cell r="J2300" t="str">
            <v>コート・ド・ニュイ 特級</v>
          </cell>
          <cell r="K2300">
            <v>750</v>
          </cell>
          <cell r="L2300"/>
          <cell r="M2300">
            <v>29.9</v>
          </cell>
          <cell r="N2300">
            <v>132</v>
          </cell>
          <cell r="O2300">
            <v>350</v>
          </cell>
          <cell r="P2300">
            <v>4313.9871999999996</v>
          </cell>
          <cell r="Q2300">
            <v>93.75</v>
          </cell>
          <cell r="R2300">
            <v>4557.7371999999996</v>
          </cell>
          <cell r="S2300">
            <v>5602.0437647058816</v>
          </cell>
          <cell r="T2300">
            <v>11200</v>
          </cell>
          <cell r="U2300">
            <v>0</v>
          </cell>
          <cell r="V2300">
            <v>200</v>
          </cell>
          <cell r="W2300">
            <v>400</v>
          </cell>
          <cell r="X2300">
            <v>12500</v>
          </cell>
        </row>
        <row r="2301">
          <cell r="B2301" t="str">
            <v>9S522603</v>
          </cell>
          <cell r="C2301" t="str">
            <v>完売</v>
          </cell>
          <cell r="D2301"/>
          <cell r="E2301">
            <v>0</v>
          </cell>
          <cell r="F2301" t="str">
            <v>ムーラン・ナ・ヴァン・クロ・デ・マレショー</v>
          </cell>
          <cell r="G2301">
            <v>2003</v>
          </cell>
          <cell r="H2301" t="str">
            <v>赤</v>
          </cell>
          <cell r="I2301" t="str">
            <v>ポール・レイツ</v>
          </cell>
          <cell r="J2301" t="str">
            <v>AOC ブルゴーニュ</v>
          </cell>
          <cell r="K2301">
            <v>750</v>
          </cell>
          <cell r="L2301"/>
          <cell r="M2301">
            <v>7.2</v>
          </cell>
          <cell r="N2301">
            <v>132</v>
          </cell>
          <cell r="O2301">
            <v>350</v>
          </cell>
          <cell r="P2301">
            <v>1305.6016000000002</v>
          </cell>
          <cell r="Q2301">
            <v>93.75</v>
          </cell>
          <cell r="R2301">
            <v>1549.3516000000002</v>
          </cell>
          <cell r="S2301">
            <v>2062.7665882352944</v>
          </cell>
          <cell r="T2301">
            <v>4100</v>
          </cell>
          <cell r="U2301">
            <v>1268</v>
          </cell>
          <cell r="V2301">
            <v>1691.7647058823529</v>
          </cell>
          <cell r="W2301">
            <v>3400</v>
          </cell>
          <cell r="X2301">
            <v>3400</v>
          </cell>
        </row>
        <row r="2302">
          <cell r="B2302" t="str">
            <v>9S520501</v>
          </cell>
          <cell r="C2302" t="str">
            <v>完売</v>
          </cell>
          <cell r="D2302"/>
          <cell r="E2302">
            <v>0</v>
          </cell>
          <cell r="F2302" t="str">
            <v>ムルソー</v>
          </cell>
          <cell r="G2302">
            <v>2001</v>
          </cell>
          <cell r="H2302" t="str">
            <v>白</v>
          </cell>
          <cell r="I2302" t="str">
            <v>ポール・レイツ</v>
          </cell>
          <cell r="J2302" t="str">
            <v>コート・ド・ボーヌ</v>
          </cell>
          <cell r="K2302">
            <v>750</v>
          </cell>
          <cell r="L2302"/>
          <cell r="M2302">
            <v>17.100000000000001</v>
          </cell>
          <cell r="N2302">
            <v>132</v>
          </cell>
          <cell r="O2302">
            <v>350</v>
          </cell>
          <cell r="P2302">
            <v>2617.6288000000004</v>
          </cell>
          <cell r="Q2302">
            <v>93.75</v>
          </cell>
          <cell r="R2302">
            <v>2861.3788000000004</v>
          </cell>
          <cell r="S2302">
            <v>3606.3280000000004</v>
          </cell>
          <cell r="T2302">
            <v>7200</v>
          </cell>
          <cell r="U2302">
            <v>2116.02</v>
          </cell>
          <cell r="V2302">
            <v>2689.4352941176471</v>
          </cell>
          <cell r="W2302">
            <v>5400</v>
          </cell>
          <cell r="X2302">
            <v>6100</v>
          </cell>
        </row>
        <row r="2303">
          <cell r="B2303" t="str">
            <v>9S521795</v>
          </cell>
          <cell r="C2303" t="str">
            <v>完売</v>
          </cell>
          <cell r="D2303"/>
          <cell r="E2303">
            <v>0</v>
          </cell>
          <cell r="F2303" t="str">
            <v>ラトリシエール・シャンベルタン</v>
          </cell>
          <cell r="G2303">
            <v>1995</v>
          </cell>
          <cell r="H2303" t="str">
            <v>赤</v>
          </cell>
          <cell r="I2303" t="str">
            <v>ポール・レイツ</v>
          </cell>
          <cell r="J2303" t="str">
            <v>コート・ド・ニュイ 特級</v>
          </cell>
          <cell r="K2303">
            <v>750</v>
          </cell>
          <cell r="L2303" t="str">
            <v>セレクション・ギード・アシェッド'08</v>
          </cell>
          <cell r="M2303">
            <v>37</v>
          </cell>
          <cell r="N2303">
            <v>132</v>
          </cell>
          <cell r="O2303">
            <v>350</v>
          </cell>
          <cell r="P2303">
            <v>5254.9359999999997</v>
          </cell>
          <cell r="Q2303">
            <v>93.75</v>
          </cell>
          <cell r="R2303">
            <v>5498.6859999999997</v>
          </cell>
          <cell r="S2303">
            <v>6709.0423529411764</v>
          </cell>
          <cell r="T2303">
            <v>13400</v>
          </cell>
          <cell r="U2303">
            <v>5146.66</v>
          </cell>
          <cell r="V2303">
            <v>6254.8941176470589</v>
          </cell>
          <cell r="W2303">
            <v>12500</v>
          </cell>
          <cell r="X2303">
            <v>14000</v>
          </cell>
        </row>
        <row r="2304">
          <cell r="B2304" t="str">
            <v>9S521505</v>
          </cell>
          <cell r="C2304" t="str">
            <v>完売</v>
          </cell>
          <cell r="D2304"/>
          <cell r="E2304">
            <v>0</v>
          </cell>
          <cell r="F2304" t="str">
            <v>ロマネ・サン・ヴィヴァン</v>
          </cell>
          <cell r="G2304">
            <v>2005</v>
          </cell>
          <cell r="H2304" t="str">
            <v>赤</v>
          </cell>
          <cell r="I2304" t="str">
            <v>ポール・レイツ</v>
          </cell>
          <cell r="J2304" t="str">
            <v>コート・ド・ニュイ 特級</v>
          </cell>
          <cell r="K2304">
            <v>750</v>
          </cell>
          <cell r="L2304" t="str">
            <v>セレクション・ギード・アシェッド'09</v>
          </cell>
          <cell r="M2304">
            <v>126</v>
          </cell>
          <cell r="N2304">
            <v>132</v>
          </cell>
          <cell r="O2304">
            <v>350</v>
          </cell>
          <cell r="P2304">
            <v>17049.928</v>
          </cell>
          <cell r="Q2304">
            <v>93.75</v>
          </cell>
          <cell r="R2304">
            <v>17293.678</v>
          </cell>
          <cell r="S2304">
            <v>20585.503529411766</v>
          </cell>
          <cell r="T2304">
            <v>41200</v>
          </cell>
          <cell r="U2304">
            <v>15769</v>
          </cell>
          <cell r="V2304">
            <v>18751.764705882353</v>
          </cell>
          <cell r="W2304">
            <v>37500</v>
          </cell>
          <cell r="X2304">
            <v>38000</v>
          </cell>
        </row>
        <row r="2305">
          <cell r="B2305" t="str">
            <v>9S523117</v>
          </cell>
          <cell r="C2305">
            <v>34</v>
          </cell>
          <cell r="D2305"/>
          <cell r="E2305">
            <v>34</v>
          </cell>
          <cell r="F2305" t="str">
            <v>サヴィニー･レ・ボーヌ</v>
          </cell>
          <cell r="G2305">
            <v>2017</v>
          </cell>
          <cell r="H2305" t="str">
            <v>赤</v>
          </cell>
          <cell r="I2305" t="str">
            <v>ポール・レイツ</v>
          </cell>
          <cell r="J2305" t="str">
            <v>コート・ド・ボーヌ</v>
          </cell>
          <cell r="K2305">
            <v>750</v>
          </cell>
          <cell r="L2305"/>
          <cell r="M2305">
            <v>15</v>
          </cell>
          <cell r="N2305">
            <v>132</v>
          </cell>
          <cell r="O2305">
            <v>350</v>
          </cell>
          <cell r="P2305">
            <v>2339.3200000000002</v>
          </cell>
          <cell r="Q2305">
            <v>93.75</v>
          </cell>
          <cell r="R2305">
            <v>2583.0700000000002</v>
          </cell>
          <cell r="S2305">
            <v>3278.9058823529413</v>
          </cell>
          <cell r="T2305">
            <v>6600</v>
          </cell>
          <cell r="U2305">
            <v>2171.83</v>
          </cell>
          <cell r="V2305">
            <v>2755.0941176470587</v>
          </cell>
          <cell r="W2305">
            <v>5500</v>
          </cell>
          <cell r="X2305">
            <v>5600</v>
          </cell>
        </row>
        <row r="2306">
          <cell r="B2306" t="str">
            <v>9S530207</v>
          </cell>
          <cell r="C2306" t="str">
            <v>完売</v>
          </cell>
          <cell r="D2306"/>
          <cell r="E2306">
            <v>0</v>
          </cell>
          <cell r="F2306" t="str">
            <v>コルトン</v>
          </cell>
          <cell r="G2306">
            <v>2007</v>
          </cell>
          <cell r="H2306" t="str">
            <v>赤</v>
          </cell>
          <cell r="I2306" t="str">
            <v>ボノー・デュ・マルトレイ</v>
          </cell>
          <cell r="J2306" t="str">
            <v>コート・ド・ボーヌ 特級</v>
          </cell>
          <cell r="K2306">
            <v>750</v>
          </cell>
          <cell r="L2306"/>
          <cell r="M2306">
            <v>75</v>
          </cell>
          <cell r="N2306">
            <v>132</v>
          </cell>
          <cell r="O2306">
            <v>350</v>
          </cell>
          <cell r="P2306">
            <v>10291</v>
          </cell>
          <cell r="Q2306">
            <v>93.75</v>
          </cell>
          <cell r="R2306">
            <v>10534.75</v>
          </cell>
          <cell r="S2306">
            <v>12633.823529411766</v>
          </cell>
          <cell r="T2306">
            <v>25300</v>
          </cell>
          <cell r="U2306">
            <v>0</v>
          </cell>
          <cell r="V2306">
            <v>200</v>
          </cell>
          <cell r="W2306">
            <v>400</v>
          </cell>
          <cell r="X2306">
            <v>19600</v>
          </cell>
        </row>
        <row r="2307">
          <cell r="B2307" t="str">
            <v>9S530110</v>
          </cell>
          <cell r="C2307" t="str">
            <v>完売</v>
          </cell>
          <cell r="D2307"/>
          <cell r="E2307">
            <v>0</v>
          </cell>
          <cell r="F2307" t="str">
            <v>コルトン・シャルルマーニュ</v>
          </cell>
          <cell r="G2307">
            <v>2010</v>
          </cell>
          <cell r="H2307" t="str">
            <v>白</v>
          </cell>
          <cell r="I2307" t="str">
            <v>ボノー・デュ・マルトレイ</v>
          </cell>
          <cell r="J2307" t="str">
            <v>コート・ド・ボーヌ 特級</v>
          </cell>
          <cell r="K2307">
            <v>750</v>
          </cell>
          <cell r="L2307" t="str">
            <v>９６点</v>
          </cell>
          <cell r="M2307">
            <v>85</v>
          </cell>
          <cell r="N2307">
            <v>132</v>
          </cell>
          <cell r="O2307">
            <v>350</v>
          </cell>
          <cell r="P2307">
            <v>11616.28</v>
          </cell>
          <cell r="Q2307">
            <v>93.75</v>
          </cell>
          <cell r="R2307">
            <v>11860.03</v>
          </cell>
          <cell r="S2307">
            <v>14192.976470588237</v>
          </cell>
          <cell r="T2307">
            <v>28400</v>
          </cell>
          <cell r="U2307">
            <v>13781.66</v>
          </cell>
          <cell r="V2307">
            <v>16413.717647058824</v>
          </cell>
          <cell r="W2307">
            <v>32800</v>
          </cell>
          <cell r="X2307">
            <v>29000</v>
          </cell>
        </row>
        <row r="2308">
          <cell r="B2308" t="str">
            <v>9S540200</v>
          </cell>
          <cell r="C2308" t="str">
            <v>完売</v>
          </cell>
          <cell r="D2308"/>
          <cell r="E2308">
            <v>0</v>
          </cell>
          <cell r="F2308" t="str">
            <v>グリオット・シャンベルタン</v>
          </cell>
          <cell r="G2308">
            <v>2000</v>
          </cell>
          <cell r="H2308" t="str">
            <v>赤</v>
          </cell>
          <cell r="I2308" t="str">
            <v>ポンソ</v>
          </cell>
          <cell r="J2308" t="str">
            <v>コート・ド・ニュイ 特級</v>
          </cell>
          <cell r="K2308">
            <v>750</v>
          </cell>
          <cell r="L2308"/>
          <cell r="M2308">
            <v>236</v>
          </cell>
          <cell r="N2308">
            <v>132</v>
          </cell>
          <cell r="O2308">
            <v>350</v>
          </cell>
          <cell r="P2308">
            <v>31628.008000000002</v>
          </cell>
          <cell r="Q2308">
            <v>93.75</v>
          </cell>
          <cell r="R2308">
            <v>31871.758000000002</v>
          </cell>
          <cell r="S2308">
            <v>37736.185882352947</v>
          </cell>
          <cell r="T2308">
            <v>75500</v>
          </cell>
          <cell r="U2308">
            <v>28193</v>
          </cell>
          <cell r="V2308">
            <v>33368.23529411765</v>
          </cell>
          <cell r="W2308">
            <v>66700</v>
          </cell>
          <cell r="X2308">
            <v>70400</v>
          </cell>
        </row>
        <row r="2309">
          <cell r="B2309" t="str">
            <v>9S541608</v>
          </cell>
          <cell r="C2309" t="str">
            <v>完売</v>
          </cell>
          <cell r="D2309"/>
          <cell r="E2309">
            <v>0</v>
          </cell>
          <cell r="F2309" t="str">
            <v>クロ・サン・ドニ・ヴィエユ・ヴィーニュ</v>
          </cell>
          <cell r="G2309">
            <v>2008</v>
          </cell>
          <cell r="H2309" t="str">
            <v>赤</v>
          </cell>
          <cell r="I2309" t="str">
            <v>ポンソ</v>
          </cell>
          <cell r="J2309" t="str">
            <v>コート・ド・ニュイ 特級</v>
          </cell>
          <cell r="K2309">
            <v>750</v>
          </cell>
          <cell r="L2309"/>
          <cell r="M2309">
            <v>197.7</v>
          </cell>
          <cell r="N2309">
            <v>132</v>
          </cell>
          <cell r="O2309">
            <v>350</v>
          </cell>
          <cell r="P2309">
            <v>26552.185599999997</v>
          </cell>
          <cell r="Q2309">
            <v>93.75</v>
          </cell>
          <cell r="R2309">
            <v>26795.935599999997</v>
          </cell>
          <cell r="S2309">
            <v>31764.630117647055</v>
          </cell>
          <cell r="T2309">
            <v>63500</v>
          </cell>
          <cell r="U2309">
            <v>21229</v>
          </cell>
          <cell r="V2309">
            <v>25175.294117647059</v>
          </cell>
          <cell r="W2309">
            <v>50400</v>
          </cell>
          <cell r="X2309">
            <v>53000</v>
          </cell>
        </row>
        <row r="2310">
          <cell r="B2310" t="str">
            <v>9S540304</v>
          </cell>
          <cell r="C2310" t="str">
            <v>完売</v>
          </cell>
          <cell r="D2310"/>
          <cell r="E2310">
            <v>0</v>
          </cell>
          <cell r="F2310" t="str">
            <v>クロ・ドラ・ロッシュ・ヴィエユ・ヴィーニュ</v>
          </cell>
          <cell r="G2310">
            <v>2004</v>
          </cell>
          <cell r="H2310" t="str">
            <v>赤</v>
          </cell>
          <cell r="I2310" t="str">
            <v>ポンソ</v>
          </cell>
          <cell r="J2310" t="str">
            <v>コート・ド・ニュイ 特級</v>
          </cell>
          <cell r="K2310">
            <v>750</v>
          </cell>
          <cell r="L2310"/>
          <cell r="M2310">
            <v>120.5</v>
          </cell>
          <cell r="N2310">
            <v>132</v>
          </cell>
          <cell r="O2310">
            <v>350</v>
          </cell>
          <cell r="P2310">
            <v>16321.023999999999</v>
          </cell>
          <cell r="Q2310">
            <v>93.75</v>
          </cell>
          <cell r="R2310">
            <v>16564.773999999998</v>
          </cell>
          <cell r="S2310">
            <v>19727.969411764705</v>
          </cell>
          <cell r="T2310">
            <v>39500</v>
          </cell>
          <cell r="U2310">
            <v>12447.5</v>
          </cell>
          <cell r="V2310">
            <v>14844.117647058823</v>
          </cell>
          <cell r="W2310">
            <v>29700</v>
          </cell>
          <cell r="X2310">
            <v>32000</v>
          </cell>
        </row>
        <row r="2311">
          <cell r="B2311" t="str">
            <v>9S541909</v>
          </cell>
          <cell r="C2311" t="str">
            <v>完売</v>
          </cell>
          <cell r="D2311"/>
          <cell r="E2311">
            <v>0</v>
          </cell>
          <cell r="F2311" t="str">
            <v>コルトン・キュヴェ・デュ・ブルドン</v>
          </cell>
          <cell r="G2311">
            <v>2009</v>
          </cell>
          <cell r="H2311" t="str">
            <v>赤</v>
          </cell>
          <cell r="I2311" t="str">
            <v>ポンソ</v>
          </cell>
          <cell r="J2311" t="str">
            <v>コート・ド・ニュイ 特級</v>
          </cell>
          <cell r="K2311">
            <v>750</v>
          </cell>
          <cell r="L2311" t="str">
            <v>92-95点</v>
          </cell>
          <cell r="M2311">
            <v>149</v>
          </cell>
          <cell r="N2311">
            <v>132</v>
          </cell>
          <cell r="O2311">
            <v>350</v>
          </cell>
          <cell r="P2311">
            <v>20098.072</v>
          </cell>
          <cell r="Q2311">
            <v>93.75</v>
          </cell>
          <cell r="R2311">
            <v>20341.822</v>
          </cell>
          <cell r="S2311">
            <v>24171.555294117647</v>
          </cell>
          <cell r="T2311">
            <v>48300</v>
          </cell>
          <cell r="U2311">
            <v>19302.66</v>
          </cell>
          <cell r="V2311">
            <v>22909.011764705883</v>
          </cell>
          <cell r="W2311">
            <v>45800</v>
          </cell>
          <cell r="X2311">
            <v>47300</v>
          </cell>
        </row>
        <row r="2312">
          <cell r="B2312" t="str">
            <v>9S541711</v>
          </cell>
          <cell r="C2312" t="str">
            <v>完売</v>
          </cell>
          <cell r="D2312"/>
          <cell r="E2312">
            <v>0</v>
          </cell>
          <cell r="F2312" t="str">
            <v>サン・ロマン・ブラン</v>
          </cell>
          <cell r="G2312">
            <v>2011</v>
          </cell>
          <cell r="H2312" t="str">
            <v>白</v>
          </cell>
          <cell r="I2312" t="str">
            <v>ポンソ</v>
          </cell>
          <cell r="J2312" t="str">
            <v>コート・ド・ボーヌ</v>
          </cell>
          <cell r="K2312">
            <v>750</v>
          </cell>
          <cell r="L2312"/>
          <cell r="M2312">
            <v>38</v>
          </cell>
          <cell r="N2312">
            <v>132</v>
          </cell>
          <cell r="O2312">
            <v>350</v>
          </cell>
          <cell r="P2312">
            <v>5387.4639999999999</v>
          </cell>
          <cell r="Q2312">
            <v>93.75</v>
          </cell>
          <cell r="R2312">
            <v>5631.2139999999999</v>
          </cell>
          <cell r="S2312">
            <v>6864.9576470588236</v>
          </cell>
          <cell r="T2312">
            <v>13700</v>
          </cell>
          <cell r="U2312">
            <v>4889.75</v>
          </cell>
          <cell r="V2312">
            <v>5952.6470588235297</v>
          </cell>
          <cell r="W2312">
            <v>11900</v>
          </cell>
          <cell r="X2312">
            <v>12100</v>
          </cell>
        </row>
        <row r="2313">
          <cell r="B2313" t="str">
            <v>9S540108</v>
          </cell>
          <cell r="C2313" t="str">
            <v>完売</v>
          </cell>
          <cell r="D2313"/>
          <cell r="E2313">
            <v>0</v>
          </cell>
          <cell r="F2313" t="str">
            <v>シャペル・シャンベルタン</v>
          </cell>
          <cell r="G2313">
            <v>2008</v>
          </cell>
          <cell r="H2313" t="str">
            <v>赤</v>
          </cell>
          <cell r="I2313" t="str">
            <v>ポンソ</v>
          </cell>
          <cell r="J2313" t="str">
            <v>コート・ド・ニュイ 特級</v>
          </cell>
          <cell r="K2313">
            <v>750</v>
          </cell>
          <cell r="L2313" t="str">
            <v>９５点＋</v>
          </cell>
          <cell r="M2313">
            <v>115</v>
          </cell>
          <cell r="N2313">
            <v>132</v>
          </cell>
          <cell r="O2313">
            <v>350</v>
          </cell>
          <cell r="P2313">
            <v>15592.12</v>
          </cell>
          <cell r="Q2313">
            <v>93.75</v>
          </cell>
          <cell r="R2313">
            <v>15835.87</v>
          </cell>
          <cell r="S2313">
            <v>18870.435294117648</v>
          </cell>
          <cell r="T2313">
            <v>37700</v>
          </cell>
          <cell r="U2313">
            <v>16128.33</v>
          </cell>
          <cell r="V2313">
            <v>19174.50588235294</v>
          </cell>
          <cell r="W2313">
            <v>38300</v>
          </cell>
          <cell r="X2313">
            <v>38600</v>
          </cell>
        </row>
        <row r="2314">
          <cell r="B2314" t="str">
            <v>9S540408</v>
          </cell>
          <cell r="C2314" t="str">
            <v>完売</v>
          </cell>
          <cell r="D2314"/>
          <cell r="E2314">
            <v>0</v>
          </cell>
          <cell r="F2314" t="str">
            <v>シャルム・シャンベルタン･キュヴェ・デ・メール</v>
          </cell>
          <cell r="G2314">
            <v>2008</v>
          </cell>
          <cell r="H2314" t="str">
            <v>赤</v>
          </cell>
          <cell r="I2314" t="str">
            <v>ポンソ</v>
          </cell>
          <cell r="J2314" t="str">
            <v>コート・ド・ニュイ 特級</v>
          </cell>
          <cell r="K2314">
            <v>750</v>
          </cell>
          <cell r="L2314"/>
          <cell r="M2314">
            <v>106.5</v>
          </cell>
          <cell r="N2314">
            <v>132</v>
          </cell>
          <cell r="O2314">
            <v>350</v>
          </cell>
          <cell r="P2314">
            <v>14465.632</v>
          </cell>
          <cell r="Q2314">
            <v>93.75</v>
          </cell>
          <cell r="R2314">
            <v>14709.382</v>
          </cell>
          <cell r="S2314">
            <v>17545.155294117649</v>
          </cell>
          <cell r="T2314">
            <v>35100</v>
          </cell>
          <cell r="U2314">
            <v>11974.45</v>
          </cell>
          <cell r="V2314">
            <v>14287.588235294119</v>
          </cell>
          <cell r="W2314">
            <v>28600</v>
          </cell>
          <cell r="X2314">
            <v>30000</v>
          </cell>
        </row>
        <row r="2315">
          <cell r="B2315" t="str">
            <v>9S540607</v>
          </cell>
          <cell r="C2315" t="str">
            <v>完売</v>
          </cell>
          <cell r="D2315"/>
          <cell r="E2315">
            <v>0</v>
          </cell>
          <cell r="F2315" t="str">
            <v>シャンベルタン</v>
          </cell>
          <cell r="G2315">
            <v>2007</v>
          </cell>
          <cell r="H2315" t="str">
            <v>赤</v>
          </cell>
          <cell r="I2315" t="str">
            <v>ポンソ</v>
          </cell>
          <cell r="J2315" t="str">
            <v>コート・ド・ニュイ 特級</v>
          </cell>
          <cell r="K2315">
            <v>750</v>
          </cell>
          <cell r="L2315" t="str">
            <v>９５点</v>
          </cell>
          <cell r="M2315">
            <v>205.9</v>
          </cell>
          <cell r="N2315">
            <v>132</v>
          </cell>
          <cell r="O2315">
            <v>350</v>
          </cell>
          <cell r="P2315">
            <v>27638.915199999999</v>
          </cell>
          <cell r="Q2315">
            <v>93.75</v>
          </cell>
          <cell r="R2315">
            <v>27882.665199999999</v>
          </cell>
          <cell r="S2315">
            <v>33043.135529411767</v>
          </cell>
          <cell r="T2315">
            <v>66100</v>
          </cell>
          <cell r="U2315">
            <v>0</v>
          </cell>
          <cell r="V2315">
            <v>200</v>
          </cell>
          <cell r="W2315">
            <v>400</v>
          </cell>
          <cell r="X2315">
            <v>54500</v>
          </cell>
        </row>
        <row r="2316">
          <cell r="B2316" t="str">
            <v>9S540708</v>
          </cell>
          <cell r="C2316" t="str">
            <v>完売</v>
          </cell>
          <cell r="D2316"/>
          <cell r="E2316">
            <v>0</v>
          </cell>
          <cell r="F2316" t="str">
            <v>シャンボール・ミュジニ・レ・シャルム</v>
          </cell>
          <cell r="G2316">
            <v>2008</v>
          </cell>
          <cell r="H2316" t="str">
            <v>赤</v>
          </cell>
          <cell r="I2316" t="str">
            <v>ポンソ</v>
          </cell>
          <cell r="J2316" t="str">
            <v>コート・ド・ニュイ 1級</v>
          </cell>
          <cell r="K2316">
            <v>750</v>
          </cell>
          <cell r="L2316" t="str">
            <v>９１－９２点</v>
          </cell>
          <cell r="M2316">
            <v>50.3</v>
          </cell>
          <cell r="N2316">
            <v>132</v>
          </cell>
          <cell r="O2316">
            <v>350</v>
          </cell>
          <cell r="P2316">
            <v>7017.5583999999999</v>
          </cell>
          <cell r="Q2316">
            <v>93.75</v>
          </cell>
          <cell r="R2316">
            <v>7261.3083999999999</v>
          </cell>
          <cell r="S2316">
            <v>8782.715764705883</v>
          </cell>
          <cell r="T2316">
            <v>17600</v>
          </cell>
          <cell r="U2316">
            <v>0</v>
          </cell>
          <cell r="V2316">
            <v>200</v>
          </cell>
          <cell r="W2316">
            <v>400</v>
          </cell>
          <cell r="X2316">
            <v>14400</v>
          </cell>
        </row>
        <row r="2317">
          <cell r="B2317" t="str">
            <v>9S541408</v>
          </cell>
          <cell r="C2317" t="str">
            <v>完売</v>
          </cell>
          <cell r="D2317"/>
          <cell r="E2317">
            <v>0</v>
          </cell>
          <cell r="F2317" t="str">
            <v>シャンボール・ミュジニー･キュヴェ・デ・シガール</v>
          </cell>
          <cell r="G2317">
            <v>2008</v>
          </cell>
          <cell r="H2317" t="str">
            <v>赤</v>
          </cell>
          <cell r="I2317" t="str">
            <v>ポンソ</v>
          </cell>
          <cell r="J2317" t="str">
            <v>コート・ド・ニュイ</v>
          </cell>
          <cell r="K2317">
            <v>750</v>
          </cell>
          <cell r="L2317" t="str">
            <v>８９－９０点</v>
          </cell>
          <cell r="M2317">
            <v>75.8</v>
          </cell>
          <cell r="N2317">
            <v>132</v>
          </cell>
          <cell r="O2317">
            <v>350</v>
          </cell>
          <cell r="P2317">
            <v>10397.0224</v>
          </cell>
          <cell r="Q2317">
            <v>93.75</v>
          </cell>
          <cell r="R2317">
            <v>10640.7724</v>
          </cell>
          <cell r="S2317">
            <v>12758.555764705883</v>
          </cell>
          <cell r="T2317">
            <v>25500</v>
          </cell>
          <cell r="U2317">
            <v>10877.5</v>
          </cell>
          <cell r="V2317">
            <v>12997.058823529413</v>
          </cell>
          <cell r="W2317">
            <v>26000</v>
          </cell>
          <cell r="X2317">
            <v>25000</v>
          </cell>
        </row>
        <row r="2318">
          <cell r="B2318" t="str">
            <v>9S540508</v>
          </cell>
          <cell r="C2318" t="str">
            <v>完売</v>
          </cell>
          <cell r="D2318"/>
          <cell r="E2318">
            <v>0</v>
          </cell>
          <cell r="F2318" t="str">
            <v>ジュヴレ・シャンベルタン・キュヴェ・ド・ラベイユ</v>
          </cell>
          <cell r="G2318">
            <v>2008</v>
          </cell>
          <cell r="H2318" t="str">
            <v>赤</v>
          </cell>
          <cell r="I2318" t="str">
            <v>ポンソ</v>
          </cell>
          <cell r="J2318" t="str">
            <v>コート・ド・ニュイ</v>
          </cell>
          <cell r="K2318">
            <v>750</v>
          </cell>
          <cell r="L2318" t="str">
            <v>８９－９０点</v>
          </cell>
          <cell r="M2318">
            <v>28</v>
          </cell>
          <cell r="N2318">
            <v>132</v>
          </cell>
          <cell r="O2318">
            <v>350</v>
          </cell>
          <cell r="P2318">
            <v>4062.1840000000002</v>
          </cell>
          <cell r="Q2318">
            <v>93.75</v>
          </cell>
          <cell r="R2318">
            <v>4305.9340000000002</v>
          </cell>
          <cell r="S2318">
            <v>5305.8047058823531</v>
          </cell>
          <cell r="T2318">
            <v>10600</v>
          </cell>
          <cell r="U2318">
            <v>3324.52</v>
          </cell>
          <cell r="V2318">
            <v>4111.2000000000007</v>
          </cell>
          <cell r="W2318">
            <v>8200</v>
          </cell>
          <cell r="X2318">
            <v>8700</v>
          </cell>
        </row>
        <row r="2319">
          <cell r="B2319" t="str">
            <v>9S541001</v>
          </cell>
          <cell r="C2319" t="str">
            <v>完売</v>
          </cell>
          <cell r="D2319"/>
          <cell r="E2319">
            <v>0</v>
          </cell>
          <cell r="F2319" t="str">
            <v>ブルゴーニュ・アリゴテ</v>
          </cell>
          <cell r="G2319">
            <v>2001</v>
          </cell>
          <cell r="H2319" t="str">
            <v>白</v>
          </cell>
          <cell r="I2319" t="str">
            <v>ポンソ</v>
          </cell>
          <cell r="J2319" t="str">
            <v>AOC ブルゴーニュ</v>
          </cell>
          <cell r="K2319">
            <v>750</v>
          </cell>
          <cell r="L2319"/>
          <cell r="M2319">
            <v>10</v>
          </cell>
          <cell r="N2319">
            <v>132</v>
          </cell>
          <cell r="O2319">
            <v>350</v>
          </cell>
          <cell r="P2319">
            <v>1676.68</v>
          </cell>
          <cell r="Q2319">
            <v>93.75</v>
          </cell>
          <cell r="R2319">
            <v>1920.43</v>
          </cell>
          <cell r="S2319">
            <v>2499.329411764706</v>
          </cell>
          <cell r="T2319">
            <v>5000</v>
          </cell>
          <cell r="U2319">
            <v>0</v>
          </cell>
          <cell r="V2319">
            <v>200</v>
          </cell>
          <cell r="W2319">
            <v>400</v>
          </cell>
          <cell r="X2319">
            <v>4000</v>
          </cell>
        </row>
        <row r="2320">
          <cell r="B2320" t="str">
            <v>9S540911</v>
          </cell>
          <cell r="C2320" t="str">
            <v>完売</v>
          </cell>
          <cell r="D2320"/>
          <cell r="E2320">
            <v>0</v>
          </cell>
          <cell r="F2320" t="str">
            <v>ブルゴーニュ・ピノ・ノワール･キュヴェ・パンソン</v>
          </cell>
          <cell r="G2320">
            <v>2011</v>
          </cell>
          <cell r="H2320" t="str">
            <v>赤</v>
          </cell>
          <cell r="I2320" t="str">
            <v>ポンソ</v>
          </cell>
          <cell r="J2320" t="str">
            <v>AOC ブルゴーニュ</v>
          </cell>
          <cell r="K2320">
            <v>750</v>
          </cell>
          <cell r="L2320"/>
          <cell r="M2320">
            <v>33.4</v>
          </cell>
          <cell r="N2320">
            <v>132</v>
          </cell>
          <cell r="O2320">
            <v>350</v>
          </cell>
          <cell r="P2320">
            <v>4777.8352000000004</v>
          </cell>
          <cell r="Q2320">
            <v>93.75</v>
          </cell>
          <cell r="R2320">
            <v>5021.5852000000004</v>
          </cell>
          <cell r="S2320">
            <v>6147.7472941176475</v>
          </cell>
          <cell r="T2320">
            <v>12300</v>
          </cell>
          <cell r="U2320">
            <v>4571</v>
          </cell>
          <cell r="V2320">
            <v>5577.6470588235297</v>
          </cell>
          <cell r="W2320">
            <v>11200</v>
          </cell>
          <cell r="X2320">
            <v>11500</v>
          </cell>
        </row>
        <row r="2321">
          <cell r="B2321" t="str">
            <v>9S540913</v>
          </cell>
          <cell r="C2321" t="str">
            <v>完売</v>
          </cell>
          <cell r="D2321"/>
          <cell r="E2321">
            <v>0</v>
          </cell>
          <cell r="F2321" t="str">
            <v>ブルゴーニュ・ピノ・ノワール･キュヴェ・パンソン</v>
          </cell>
          <cell r="G2321">
            <v>2013</v>
          </cell>
          <cell r="H2321" t="str">
            <v>赤</v>
          </cell>
          <cell r="I2321" t="str">
            <v>ポンソ</v>
          </cell>
          <cell r="J2321" t="str">
            <v>AOC ブルゴーニュ</v>
          </cell>
          <cell r="K2321">
            <v>750</v>
          </cell>
          <cell r="L2321"/>
          <cell r="M2321">
            <v>32.5</v>
          </cell>
          <cell r="N2321">
            <v>132</v>
          </cell>
          <cell r="O2321">
            <v>350</v>
          </cell>
          <cell r="P2321">
            <v>4658.5600000000004</v>
          </cell>
          <cell r="Q2321">
            <v>93.75</v>
          </cell>
          <cell r="R2321">
            <v>4902.3100000000004</v>
          </cell>
          <cell r="S2321">
            <v>6007.4235294117652</v>
          </cell>
          <cell r="T2321">
            <v>12000</v>
          </cell>
          <cell r="U2321">
            <v>4465</v>
          </cell>
          <cell r="V2321">
            <v>5452.9411764705883</v>
          </cell>
          <cell r="W2321">
            <v>10900</v>
          </cell>
          <cell r="X2321">
            <v>11300</v>
          </cell>
        </row>
        <row r="2322">
          <cell r="B2322" t="str">
            <v>9S541102</v>
          </cell>
          <cell r="C2322" t="str">
            <v>完売</v>
          </cell>
          <cell r="D2322"/>
          <cell r="E2322">
            <v>0</v>
          </cell>
          <cell r="F2322" t="str">
            <v>モレ・サン・ドニ･キュヴェ・デ・グリーヴ</v>
          </cell>
          <cell r="G2322">
            <v>2002</v>
          </cell>
          <cell r="H2322" t="str">
            <v>赤</v>
          </cell>
          <cell r="I2322" t="str">
            <v>ポンソ</v>
          </cell>
          <cell r="J2322" t="str">
            <v>コート・ド・ニュイ</v>
          </cell>
          <cell r="K2322">
            <v>750</v>
          </cell>
          <cell r="L2322"/>
          <cell r="M2322">
            <v>44.3</v>
          </cell>
          <cell r="N2322">
            <v>132</v>
          </cell>
          <cell r="O2322">
            <v>350</v>
          </cell>
          <cell r="P2322">
            <v>6222.3903999999993</v>
          </cell>
          <cell r="Q2322">
            <v>93.75</v>
          </cell>
          <cell r="R2322">
            <v>6466.1403999999993</v>
          </cell>
          <cell r="S2322">
            <v>7847.2239999999993</v>
          </cell>
          <cell r="T2322">
            <v>15700</v>
          </cell>
          <cell r="U2322">
            <v>8552.16</v>
          </cell>
          <cell r="V2322">
            <v>10261.364705882354</v>
          </cell>
          <cell r="W2322">
            <v>20500</v>
          </cell>
          <cell r="X2322">
            <v>12500</v>
          </cell>
        </row>
        <row r="2323">
          <cell r="B2323" t="str">
            <v>9S541207</v>
          </cell>
          <cell r="C2323" t="str">
            <v>完売</v>
          </cell>
          <cell r="D2323"/>
          <cell r="E2323">
            <v>0</v>
          </cell>
          <cell r="F2323" t="str">
            <v>モレ・サン・ドニ･キュヴェ・デ・ザルエット</v>
          </cell>
          <cell r="G2323">
            <v>2007</v>
          </cell>
          <cell r="H2323" t="str">
            <v>赤</v>
          </cell>
          <cell r="I2323" t="str">
            <v>ポンソ</v>
          </cell>
          <cell r="J2323" t="str">
            <v>コート・ド・ニュイ</v>
          </cell>
          <cell r="K2323">
            <v>750</v>
          </cell>
          <cell r="L2323" t="str">
            <v>９２点</v>
          </cell>
          <cell r="M2323">
            <v>40</v>
          </cell>
          <cell r="N2323">
            <v>132</v>
          </cell>
          <cell r="O2323">
            <v>350</v>
          </cell>
          <cell r="P2323">
            <v>5652.52</v>
          </cell>
          <cell r="Q2323">
            <v>93.75</v>
          </cell>
          <cell r="R2323">
            <v>5896.27</v>
          </cell>
          <cell r="S2323">
            <v>7176.7882352941187</v>
          </cell>
          <cell r="T2323">
            <v>14400</v>
          </cell>
          <cell r="U2323">
            <v>0</v>
          </cell>
          <cell r="V2323">
            <v>200</v>
          </cell>
          <cell r="W2323">
            <v>400</v>
          </cell>
          <cell r="X2323">
            <v>11700</v>
          </cell>
        </row>
        <row r="2324">
          <cell r="B2324" t="str">
            <v>9S540810</v>
          </cell>
          <cell r="C2324" t="str">
            <v>完売</v>
          </cell>
          <cell r="D2324"/>
          <cell r="E2324">
            <v>0</v>
          </cell>
          <cell r="F2324" t="str">
            <v>モレ・サン・ドニ･クロ・デ・モン・リュイザン</v>
          </cell>
          <cell r="G2324">
            <v>2010</v>
          </cell>
          <cell r="H2324" t="str">
            <v>白</v>
          </cell>
          <cell r="I2324" t="str">
            <v>ポンソ</v>
          </cell>
          <cell r="J2324" t="str">
            <v>コート・ド・ニュイ 1級</v>
          </cell>
          <cell r="K2324">
            <v>750</v>
          </cell>
          <cell r="L2324"/>
          <cell r="M2324">
            <v>59</v>
          </cell>
          <cell r="N2324">
            <v>132</v>
          </cell>
          <cell r="O2324">
            <v>350</v>
          </cell>
          <cell r="P2324">
            <v>8170.5519999999997</v>
          </cell>
          <cell r="Q2324">
            <v>93.75</v>
          </cell>
          <cell r="R2324">
            <v>8414.3019999999997</v>
          </cell>
          <cell r="S2324">
            <v>10139.178823529412</v>
          </cell>
          <cell r="T2324">
            <v>20300</v>
          </cell>
          <cell r="U2324">
            <v>6455</v>
          </cell>
          <cell r="V2324">
            <v>7794.1176470588234</v>
          </cell>
          <cell r="W2324">
            <v>15600</v>
          </cell>
          <cell r="X2324">
            <v>17200</v>
          </cell>
        </row>
        <row r="2325">
          <cell r="B2325" t="str">
            <v>9S890298</v>
          </cell>
          <cell r="C2325" t="str">
            <v>完売</v>
          </cell>
          <cell r="D2325"/>
          <cell r="E2325">
            <v>0</v>
          </cell>
          <cell r="F2325" t="str">
            <v>ヴォルネイ</v>
          </cell>
          <cell r="G2325">
            <v>1998</v>
          </cell>
          <cell r="H2325" t="str">
            <v>赤</v>
          </cell>
          <cell r="I2325" t="str">
            <v>マルキ・ダンジェルヴィーユ</v>
          </cell>
          <cell r="J2325" t="str">
            <v>コート・ド・ボーヌ</v>
          </cell>
          <cell r="K2325">
            <v>750</v>
          </cell>
          <cell r="L2325"/>
          <cell r="M2325">
            <v>28.6</v>
          </cell>
          <cell r="N2325">
            <v>132</v>
          </cell>
          <cell r="O2325">
            <v>350</v>
          </cell>
          <cell r="P2325">
            <v>4141.7008000000005</v>
          </cell>
          <cell r="Q2325">
            <v>93.75</v>
          </cell>
          <cell r="R2325">
            <v>4385.4508000000005</v>
          </cell>
          <cell r="S2325">
            <v>5399.3538823529416</v>
          </cell>
          <cell r="T2325">
            <v>10800</v>
          </cell>
          <cell r="U2325">
            <v>0</v>
          </cell>
          <cell r="V2325">
            <v>200</v>
          </cell>
          <cell r="W2325">
            <v>400</v>
          </cell>
          <cell r="X2325">
            <v>9000</v>
          </cell>
        </row>
        <row r="2326">
          <cell r="B2326" t="str">
            <v>9S890811</v>
          </cell>
          <cell r="C2326" t="str">
            <v>完売</v>
          </cell>
          <cell r="D2326"/>
          <cell r="E2326">
            <v>0</v>
          </cell>
          <cell r="F2326" t="str">
            <v>ヴォルネイ・カイユレ</v>
          </cell>
          <cell r="G2326">
            <v>2011</v>
          </cell>
          <cell r="H2326" t="str">
            <v>赤</v>
          </cell>
          <cell r="I2326" t="str">
            <v>マルキ・ダンジェルヴィーユ</v>
          </cell>
          <cell r="J2326" t="str">
            <v>コート・ド・ボーヌ 1級</v>
          </cell>
          <cell r="K2326">
            <v>750</v>
          </cell>
          <cell r="L2326" t="str">
            <v>91-93（BH)</v>
          </cell>
          <cell r="M2326">
            <v>62.1</v>
          </cell>
          <cell r="N2326">
            <v>132</v>
          </cell>
          <cell r="O2326">
            <v>350</v>
          </cell>
          <cell r="P2326">
            <v>8581.3888000000006</v>
          </cell>
          <cell r="Q2326">
            <v>93.75</v>
          </cell>
          <cell r="R2326">
            <v>8825.1388000000006</v>
          </cell>
          <cell r="S2326">
            <v>10622.516235294119</v>
          </cell>
          <cell r="T2326">
            <v>21200</v>
          </cell>
          <cell r="U2326">
            <v>8213.5</v>
          </cell>
          <cell r="V2326">
            <v>9862.9411764705892</v>
          </cell>
          <cell r="W2326">
            <v>19700</v>
          </cell>
          <cell r="X2326">
            <v>20500</v>
          </cell>
        </row>
        <row r="2327">
          <cell r="B2327" t="str">
            <v>9S890308</v>
          </cell>
          <cell r="C2327" t="str">
            <v>完売</v>
          </cell>
          <cell r="D2327"/>
          <cell r="E2327">
            <v>0</v>
          </cell>
          <cell r="F2327" t="str">
            <v>ヴォルネイ・クロ・デ・デュック</v>
          </cell>
          <cell r="G2327">
            <v>2008</v>
          </cell>
          <cell r="H2327" t="str">
            <v>赤</v>
          </cell>
          <cell r="I2327" t="str">
            <v>マルキ・ダンジェルヴィーユ</v>
          </cell>
          <cell r="J2327" t="str">
            <v>コート・ド・ボーヌ 1級</v>
          </cell>
          <cell r="K2327">
            <v>750</v>
          </cell>
          <cell r="L2327" t="str">
            <v>９３点</v>
          </cell>
          <cell r="M2327">
            <v>67.900000000000006</v>
          </cell>
          <cell r="N2327">
            <v>132</v>
          </cell>
          <cell r="O2327">
            <v>350</v>
          </cell>
          <cell r="P2327">
            <v>9350.0512000000017</v>
          </cell>
          <cell r="Q2327">
            <v>93.75</v>
          </cell>
          <cell r="R2327">
            <v>9593.8012000000017</v>
          </cell>
          <cell r="S2327">
            <v>11526.824941176474</v>
          </cell>
          <cell r="T2327">
            <v>23100</v>
          </cell>
          <cell r="U2327">
            <v>9311.66</v>
          </cell>
          <cell r="V2327">
            <v>11154.89411764706</v>
          </cell>
          <cell r="W2327">
            <v>22300</v>
          </cell>
          <cell r="X2327">
            <v>23700</v>
          </cell>
        </row>
        <row r="2328">
          <cell r="B2328" t="str">
            <v>9S890111</v>
          </cell>
          <cell r="C2328" t="str">
            <v>完売</v>
          </cell>
          <cell r="D2328"/>
          <cell r="E2328">
            <v>0</v>
          </cell>
          <cell r="F2328" t="str">
            <v>ヴォルネイ・シャンパン</v>
          </cell>
          <cell r="G2328">
            <v>2011</v>
          </cell>
          <cell r="H2328" t="str">
            <v>赤</v>
          </cell>
          <cell r="I2328" t="str">
            <v>マルキ・ダンジェルヴィーユ</v>
          </cell>
          <cell r="J2328" t="str">
            <v>コート・ド・ボーヌ 1級</v>
          </cell>
          <cell r="K2328">
            <v>750</v>
          </cell>
          <cell r="L2328" t="str">
            <v>９０点</v>
          </cell>
          <cell r="M2328">
            <v>59.2</v>
          </cell>
          <cell r="N2328">
            <v>132</v>
          </cell>
          <cell r="O2328">
            <v>350</v>
          </cell>
          <cell r="P2328">
            <v>8197.0576000000001</v>
          </cell>
          <cell r="Q2328">
            <v>93.75</v>
          </cell>
          <cell r="R2328">
            <v>8440.8076000000001</v>
          </cell>
          <cell r="S2328">
            <v>10170.361882352941</v>
          </cell>
          <cell r="T2328">
            <v>20300</v>
          </cell>
          <cell r="U2328">
            <v>8629</v>
          </cell>
          <cell r="V2328">
            <v>10351.764705882353</v>
          </cell>
          <cell r="W2328">
            <v>20700</v>
          </cell>
          <cell r="X2328">
            <v>20000</v>
          </cell>
        </row>
        <row r="2329">
          <cell r="B2329" t="str">
            <v>9S890407</v>
          </cell>
          <cell r="C2329" t="str">
            <v>完売</v>
          </cell>
          <cell r="D2329"/>
          <cell r="E2329">
            <v>0</v>
          </cell>
          <cell r="F2329" t="str">
            <v>ヴォルネイ・タイユピエ</v>
          </cell>
          <cell r="G2329">
            <v>2007</v>
          </cell>
          <cell r="H2329" t="str">
            <v>赤</v>
          </cell>
          <cell r="I2329" t="str">
            <v>マルキ・ダンジェルヴィーユ</v>
          </cell>
          <cell r="J2329" t="str">
            <v>コート・ド・ボーヌ 1級</v>
          </cell>
          <cell r="K2329">
            <v>750</v>
          </cell>
          <cell r="L2329"/>
          <cell r="M2329">
            <v>51.8</v>
          </cell>
          <cell r="N2329">
            <v>132</v>
          </cell>
          <cell r="O2329">
            <v>350</v>
          </cell>
          <cell r="P2329">
            <v>7216.3503999999994</v>
          </cell>
          <cell r="Q2329">
            <v>93.75</v>
          </cell>
          <cell r="R2329">
            <v>7460.1003999999994</v>
          </cell>
          <cell r="S2329">
            <v>9016.5887058823519</v>
          </cell>
          <cell r="T2329">
            <v>18000</v>
          </cell>
          <cell r="U2329">
            <v>6038</v>
          </cell>
          <cell r="V2329">
            <v>7303.5294117647063</v>
          </cell>
          <cell r="W2329">
            <v>14600</v>
          </cell>
          <cell r="X2329">
            <v>15600</v>
          </cell>
        </row>
        <row r="2330">
          <cell r="B2330" t="str">
            <v>9S890511</v>
          </cell>
          <cell r="C2330" t="str">
            <v>完売</v>
          </cell>
          <cell r="D2330"/>
          <cell r="E2330">
            <v>0</v>
          </cell>
          <cell r="F2330" t="str">
            <v>ヴォルネイ・フレミエ</v>
          </cell>
          <cell r="G2330">
            <v>2011</v>
          </cell>
          <cell r="H2330" t="str">
            <v>赤</v>
          </cell>
          <cell r="I2330" t="str">
            <v>マルキ・ダンジェルヴィーユ</v>
          </cell>
          <cell r="J2330" t="str">
            <v>コート・ド・ボーヌ 1級</v>
          </cell>
          <cell r="K2330">
            <v>750</v>
          </cell>
          <cell r="L2330" t="str">
            <v xml:space="preserve">88点 </v>
          </cell>
          <cell r="M2330">
            <v>51</v>
          </cell>
          <cell r="N2330">
            <v>132</v>
          </cell>
          <cell r="O2330">
            <v>350</v>
          </cell>
          <cell r="P2330">
            <v>7110.3280000000004</v>
          </cell>
          <cell r="Q2330">
            <v>93.75</v>
          </cell>
          <cell r="R2330">
            <v>7354.0780000000004</v>
          </cell>
          <cell r="S2330">
            <v>8891.8564705882363</v>
          </cell>
          <cell r="T2330">
            <v>17800</v>
          </cell>
          <cell r="U2330">
            <v>6848.66</v>
          </cell>
          <cell r="V2330">
            <v>8257.2470588235301</v>
          </cell>
          <cell r="W2330">
            <v>16500</v>
          </cell>
          <cell r="X2330">
            <v>17000</v>
          </cell>
        </row>
        <row r="2331">
          <cell r="B2331" t="str">
            <v>9S890513</v>
          </cell>
          <cell r="C2331" t="str">
            <v>完売</v>
          </cell>
          <cell r="D2331"/>
          <cell r="E2331">
            <v>0</v>
          </cell>
          <cell r="F2331" t="str">
            <v>ヴォルネイ・フレミエ</v>
          </cell>
          <cell r="G2331">
            <v>2013</v>
          </cell>
          <cell r="H2331" t="str">
            <v>赤</v>
          </cell>
          <cell r="I2331" t="str">
            <v>マルキ・ダンジェルヴィーユ</v>
          </cell>
          <cell r="J2331" t="str">
            <v>コート・ド・ボーヌ 1級</v>
          </cell>
          <cell r="K2331">
            <v>750</v>
          </cell>
          <cell r="L2331" t="str">
            <v xml:space="preserve">91-93点 </v>
          </cell>
          <cell r="M2331">
            <v>63</v>
          </cell>
          <cell r="N2331">
            <v>132</v>
          </cell>
          <cell r="O2331">
            <v>350</v>
          </cell>
          <cell r="P2331">
            <v>8700.6640000000007</v>
          </cell>
          <cell r="Q2331">
            <v>93.75</v>
          </cell>
          <cell r="R2331">
            <v>8944.4140000000007</v>
          </cell>
          <cell r="S2331">
            <v>10762.840000000002</v>
          </cell>
          <cell r="T2331">
            <v>21500</v>
          </cell>
          <cell r="U2331">
            <v>8324.1200000000008</v>
          </cell>
          <cell r="V2331">
            <v>9993.0823529411773</v>
          </cell>
          <cell r="W2331">
            <v>20000</v>
          </cell>
          <cell r="X2331">
            <v>20700</v>
          </cell>
        </row>
        <row r="2332">
          <cell r="B2332" t="str">
            <v>9S890003</v>
          </cell>
          <cell r="C2332" t="str">
            <v>完売</v>
          </cell>
          <cell r="D2332"/>
          <cell r="E2332">
            <v>0</v>
          </cell>
          <cell r="F2332" t="str">
            <v>ポマール</v>
          </cell>
          <cell r="G2332">
            <v>2003</v>
          </cell>
          <cell r="H2332" t="str">
            <v>赤</v>
          </cell>
          <cell r="I2332" t="str">
            <v>マルキ・ダンジェルヴィーユ</v>
          </cell>
          <cell r="J2332" t="str">
            <v>コート・ド・ボーヌ</v>
          </cell>
          <cell r="K2332">
            <v>750</v>
          </cell>
          <cell r="L2332"/>
          <cell r="M2332">
            <v>37.799999999999997</v>
          </cell>
          <cell r="N2332">
            <v>132</v>
          </cell>
          <cell r="O2332">
            <v>350</v>
          </cell>
          <cell r="P2332">
            <v>5360.9583999999995</v>
          </cell>
          <cell r="Q2332">
            <v>93.75</v>
          </cell>
          <cell r="R2332">
            <v>5604.7083999999995</v>
          </cell>
          <cell r="S2332">
            <v>6833.7745882352938</v>
          </cell>
          <cell r="T2332">
            <v>13700</v>
          </cell>
          <cell r="U2332">
            <v>4123.7</v>
          </cell>
          <cell r="V2332">
            <v>5051.411764705882</v>
          </cell>
          <cell r="W2332">
            <v>10100</v>
          </cell>
          <cell r="X2332">
            <v>11300</v>
          </cell>
        </row>
        <row r="2333">
          <cell r="B2333" t="str">
            <v>9S890709</v>
          </cell>
          <cell r="C2333" t="str">
            <v>完売</v>
          </cell>
          <cell r="D2333"/>
          <cell r="E2333">
            <v>0</v>
          </cell>
          <cell r="F2333" t="str">
            <v>ポマール・コンブ・ドゥシュ</v>
          </cell>
          <cell r="G2333">
            <v>2009</v>
          </cell>
          <cell r="H2333" t="str">
            <v>赤</v>
          </cell>
          <cell r="I2333" t="str">
            <v>マルキ・ダンジェルヴィーユ</v>
          </cell>
          <cell r="J2333" t="str">
            <v>コート・ド・ボーヌ</v>
          </cell>
          <cell r="K2333">
            <v>750</v>
          </cell>
          <cell r="L2333"/>
          <cell r="M2333">
            <v>51.8</v>
          </cell>
          <cell r="N2333">
            <v>132</v>
          </cell>
          <cell r="O2333">
            <v>350</v>
          </cell>
          <cell r="P2333">
            <v>7216.3503999999994</v>
          </cell>
          <cell r="Q2333">
            <v>93.75</v>
          </cell>
          <cell r="R2333">
            <v>7460.1003999999994</v>
          </cell>
          <cell r="S2333">
            <v>9016.5887058823519</v>
          </cell>
          <cell r="T2333">
            <v>18000</v>
          </cell>
          <cell r="U2333">
            <v>7846</v>
          </cell>
          <cell r="V2333">
            <v>9430.5882352941171</v>
          </cell>
          <cell r="W2333">
            <v>18900</v>
          </cell>
          <cell r="X2333">
            <v>20400</v>
          </cell>
        </row>
        <row r="2334">
          <cell r="B2334" t="str">
            <v>9S890704</v>
          </cell>
          <cell r="C2334" t="str">
            <v>完売</v>
          </cell>
          <cell r="D2334"/>
          <cell r="E2334">
            <v>0</v>
          </cell>
          <cell r="F2334" t="str">
            <v>ポマール・コンブ・ドゥシュ【マグナム】</v>
          </cell>
          <cell r="G2334">
            <v>2004</v>
          </cell>
          <cell r="H2334" t="str">
            <v>赤</v>
          </cell>
          <cell r="I2334" t="str">
            <v>マルキ・ダンジェルヴィーユ</v>
          </cell>
          <cell r="J2334" t="str">
            <v>コート・ド・ボーヌ</v>
          </cell>
          <cell r="K2334">
            <v>1500</v>
          </cell>
          <cell r="L2334"/>
          <cell r="M2334">
            <v>137</v>
          </cell>
          <cell r="N2334">
            <v>132</v>
          </cell>
          <cell r="O2334">
            <v>700</v>
          </cell>
          <cell r="P2334">
            <v>18859.135999999999</v>
          </cell>
          <cell r="Q2334">
            <v>187.5</v>
          </cell>
          <cell r="R2334">
            <v>19256.635999999999</v>
          </cell>
          <cell r="S2334">
            <v>22894.86588235294</v>
          </cell>
          <cell r="T2334">
            <v>45800</v>
          </cell>
          <cell r="U2334">
            <v>19205</v>
          </cell>
          <cell r="V2334">
            <v>22794.117647058825</v>
          </cell>
          <cell r="W2334">
            <v>45600</v>
          </cell>
          <cell r="X2334">
            <v>46800</v>
          </cell>
        </row>
        <row r="2335">
          <cell r="B2335" t="str">
            <v>9S890601</v>
          </cell>
          <cell r="C2335" t="str">
            <v>完売</v>
          </cell>
          <cell r="D2335"/>
          <cell r="E2335">
            <v>0</v>
          </cell>
          <cell r="F2335" t="str">
            <v>ムルソー・サントノ</v>
          </cell>
          <cell r="G2335">
            <v>2001</v>
          </cell>
          <cell r="H2335" t="str">
            <v>白</v>
          </cell>
          <cell r="I2335" t="str">
            <v>マルキ・ダンジェルヴィーユ</v>
          </cell>
          <cell r="J2335" t="str">
            <v>コート・ド・ボーヌ 1級</v>
          </cell>
          <cell r="K2335">
            <v>750</v>
          </cell>
          <cell r="L2335"/>
          <cell r="M2335">
            <v>37.5</v>
          </cell>
          <cell r="N2335">
            <v>132</v>
          </cell>
          <cell r="O2335">
            <v>350</v>
          </cell>
          <cell r="P2335">
            <v>5321.2</v>
          </cell>
          <cell r="Q2335">
            <v>93.75</v>
          </cell>
          <cell r="R2335">
            <v>5564.95</v>
          </cell>
          <cell r="S2335">
            <v>6787</v>
          </cell>
          <cell r="T2335">
            <v>13600</v>
          </cell>
          <cell r="U2335">
            <v>5280</v>
          </cell>
          <cell r="V2335">
            <v>6411.7647058823532</v>
          </cell>
          <cell r="W2335">
            <v>12800</v>
          </cell>
          <cell r="X2335">
            <v>13600</v>
          </cell>
        </row>
        <row r="2336">
          <cell r="B2336" t="str">
            <v>9S551309</v>
          </cell>
          <cell r="C2336" t="str">
            <v>完売</v>
          </cell>
          <cell r="D2336"/>
          <cell r="E2336">
            <v>0</v>
          </cell>
          <cell r="F2336" t="str">
            <v>コルトン・シャルルマーニュ</v>
          </cell>
          <cell r="G2336">
            <v>2009</v>
          </cell>
          <cell r="H2336" t="str">
            <v>白</v>
          </cell>
          <cell r="I2336" t="str">
            <v>マルク・コラン・エ・フィス</v>
          </cell>
          <cell r="J2336" t="str">
            <v>コート・ド・ボーヌ 特級</v>
          </cell>
          <cell r="K2336">
            <v>750</v>
          </cell>
          <cell r="L2336"/>
          <cell r="M2336">
            <v>72.8</v>
          </cell>
          <cell r="N2336">
            <v>132</v>
          </cell>
          <cell r="O2336">
            <v>350</v>
          </cell>
          <cell r="P2336">
            <v>9999.4384000000009</v>
          </cell>
          <cell r="Q2336">
            <v>93.75</v>
          </cell>
          <cell r="R2336">
            <v>10243.188400000001</v>
          </cell>
          <cell r="S2336">
            <v>12290.809882352942</v>
          </cell>
          <cell r="T2336">
            <v>24600</v>
          </cell>
          <cell r="U2336">
            <v>10139.5</v>
          </cell>
          <cell r="V2336">
            <v>12128.823529411766</v>
          </cell>
          <cell r="W2336">
            <v>24300</v>
          </cell>
          <cell r="X2336">
            <v>24800</v>
          </cell>
        </row>
        <row r="2337">
          <cell r="B2337" t="str">
            <v>9S551502</v>
          </cell>
          <cell r="C2337" t="str">
            <v>完売</v>
          </cell>
          <cell r="D2337"/>
          <cell r="E2337">
            <v>0</v>
          </cell>
          <cell r="F2337" t="str">
            <v>サン・トーバン</v>
          </cell>
          <cell r="G2337">
            <v>2002</v>
          </cell>
          <cell r="H2337" t="str">
            <v>赤</v>
          </cell>
          <cell r="I2337" t="str">
            <v>マルク・コラン・エ・フィス</v>
          </cell>
          <cell r="J2337" t="str">
            <v>コート・ド・ボーヌ</v>
          </cell>
          <cell r="K2337">
            <v>750</v>
          </cell>
          <cell r="L2337"/>
          <cell r="M2337">
            <v>10.199999999999999</v>
          </cell>
          <cell r="N2337">
            <v>132</v>
          </cell>
          <cell r="O2337">
            <v>350</v>
          </cell>
          <cell r="P2337">
            <v>1703.1855999999998</v>
          </cell>
          <cell r="Q2337">
            <v>93.75</v>
          </cell>
          <cell r="R2337">
            <v>1946.9355999999998</v>
          </cell>
          <cell r="S2337">
            <v>2530.5124705882349</v>
          </cell>
          <cell r="T2337">
            <v>5100</v>
          </cell>
          <cell r="U2337">
            <v>0</v>
          </cell>
          <cell r="V2337">
            <v>200</v>
          </cell>
          <cell r="W2337">
            <v>400</v>
          </cell>
          <cell r="X2337">
            <v>3800</v>
          </cell>
        </row>
        <row r="2338">
          <cell r="B2338" t="str">
            <v>9S552107</v>
          </cell>
          <cell r="C2338" t="str">
            <v>完売</v>
          </cell>
          <cell r="D2338"/>
          <cell r="E2338">
            <v>0</v>
          </cell>
          <cell r="F2338" t="str">
            <v>サン・トーバン･・ルージュ</v>
          </cell>
          <cell r="G2338">
            <v>2007</v>
          </cell>
          <cell r="H2338" t="str">
            <v>赤</v>
          </cell>
          <cell r="I2338" t="str">
            <v>マルク・コラン・エ・フィス</v>
          </cell>
          <cell r="J2338" t="str">
            <v>コート・ド・ボーヌ</v>
          </cell>
          <cell r="K2338">
            <v>750</v>
          </cell>
          <cell r="L2338"/>
          <cell r="M2338">
            <v>11.6</v>
          </cell>
          <cell r="N2338">
            <v>132</v>
          </cell>
          <cell r="O2338">
            <v>350</v>
          </cell>
          <cell r="P2338">
            <v>1888.7248</v>
          </cell>
          <cell r="Q2338">
            <v>93.75</v>
          </cell>
          <cell r="R2338">
            <v>2132.4748</v>
          </cell>
          <cell r="S2338">
            <v>2748.7938823529412</v>
          </cell>
          <cell r="T2338">
            <v>5500</v>
          </cell>
          <cell r="U2338">
            <v>2065</v>
          </cell>
          <cell r="V2338">
            <v>2629.4117647058824</v>
          </cell>
          <cell r="W2338">
            <v>5300</v>
          </cell>
          <cell r="X2338">
            <v>5000</v>
          </cell>
        </row>
        <row r="2339">
          <cell r="B2339" t="str">
            <v>9S550911</v>
          </cell>
          <cell r="C2339" t="str">
            <v>完売</v>
          </cell>
          <cell r="D2339"/>
          <cell r="E2339">
            <v>0</v>
          </cell>
          <cell r="F2339" t="str">
            <v>サン・トーバン･アン・モンショー</v>
          </cell>
          <cell r="G2339">
            <v>2011</v>
          </cell>
          <cell r="H2339" t="str">
            <v>白</v>
          </cell>
          <cell r="I2339" t="str">
            <v>マルク・コラン・エ・フィス</v>
          </cell>
          <cell r="J2339" t="str">
            <v>コート・ド・ボーヌ 1級</v>
          </cell>
          <cell r="K2339">
            <v>750</v>
          </cell>
          <cell r="L2339"/>
          <cell r="M2339">
            <v>20.9</v>
          </cell>
          <cell r="N2339">
            <v>132</v>
          </cell>
          <cell r="O2339">
            <v>350</v>
          </cell>
          <cell r="P2339">
            <v>3121.2351999999996</v>
          </cell>
          <cell r="Q2339">
            <v>93.75</v>
          </cell>
          <cell r="R2339">
            <v>3364.9851999999996</v>
          </cell>
          <cell r="S2339">
            <v>4198.8061176470583</v>
          </cell>
          <cell r="T2339">
            <v>8400</v>
          </cell>
          <cell r="U2339">
            <v>3366</v>
          </cell>
          <cell r="V2339">
            <v>4160</v>
          </cell>
          <cell r="W2339">
            <v>8300</v>
          </cell>
          <cell r="X2339">
            <v>8000</v>
          </cell>
        </row>
        <row r="2340">
          <cell r="B2340" t="str">
            <v>9S551812</v>
          </cell>
          <cell r="C2340" t="str">
            <v>完売</v>
          </cell>
          <cell r="D2340"/>
          <cell r="E2340">
            <v>0</v>
          </cell>
          <cell r="F2340" t="str">
            <v>サン・トーバン･アン・レミリー</v>
          </cell>
          <cell r="G2340">
            <v>2012</v>
          </cell>
          <cell r="H2340" t="str">
            <v>白</v>
          </cell>
          <cell r="I2340" t="str">
            <v>マルク・コラン・エ・フィス</v>
          </cell>
          <cell r="J2340" t="str">
            <v>コート・ド・ボーヌ 1級</v>
          </cell>
          <cell r="K2340">
            <v>750</v>
          </cell>
          <cell r="L2340"/>
          <cell r="M2340">
            <v>23.3</v>
          </cell>
          <cell r="N2340">
            <v>132</v>
          </cell>
          <cell r="O2340">
            <v>350</v>
          </cell>
          <cell r="P2340">
            <v>3439.3024</v>
          </cell>
          <cell r="Q2340">
            <v>93.75</v>
          </cell>
          <cell r="R2340">
            <v>3683.0524</v>
          </cell>
          <cell r="S2340">
            <v>4573.0028235294121</v>
          </cell>
          <cell r="T2340">
            <v>9100</v>
          </cell>
          <cell r="U2340">
            <v>3692.6</v>
          </cell>
          <cell r="V2340">
            <v>4544.2352941176468</v>
          </cell>
          <cell r="W2340">
            <v>9100</v>
          </cell>
          <cell r="X2340">
            <v>8800</v>
          </cell>
        </row>
        <row r="2341">
          <cell r="B2341" t="str">
            <v>9S551405</v>
          </cell>
          <cell r="C2341" t="str">
            <v>完売</v>
          </cell>
          <cell r="D2341"/>
          <cell r="E2341">
            <v>0</v>
          </cell>
          <cell r="F2341" t="str">
            <v>サン・トーバン･ヴィエユ・ヴィーニュ</v>
          </cell>
          <cell r="G2341">
            <v>2005</v>
          </cell>
          <cell r="H2341" t="str">
            <v>赤</v>
          </cell>
          <cell r="I2341" t="str">
            <v>マルク・コラン・エ・フィス</v>
          </cell>
          <cell r="J2341" t="str">
            <v>コート・ド・ボーヌ</v>
          </cell>
          <cell r="K2341">
            <v>750</v>
          </cell>
          <cell r="L2341"/>
          <cell r="M2341">
            <v>12.8</v>
          </cell>
          <cell r="N2341">
            <v>132</v>
          </cell>
          <cell r="O2341">
            <v>350</v>
          </cell>
          <cell r="P2341">
            <v>2047.7584000000002</v>
          </cell>
          <cell r="Q2341">
            <v>93.75</v>
          </cell>
          <cell r="R2341">
            <v>2291.5084000000002</v>
          </cell>
          <cell r="S2341">
            <v>2935.8922352941181</v>
          </cell>
          <cell r="T2341">
            <v>5900</v>
          </cell>
          <cell r="U2341">
            <v>2137.87</v>
          </cell>
          <cell r="V2341">
            <v>2715.1411764705881</v>
          </cell>
          <cell r="W2341">
            <v>5400</v>
          </cell>
          <cell r="X2341">
            <v>5400</v>
          </cell>
        </row>
        <row r="2342">
          <cell r="B2342" t="str">
            <v>9S551003</v>
          </cell>
          <cell r="C2342" t="str">
            <v>完売</v>
          </cell>
          <cell r="D2342"/>
          <cell r="E2342">
            <v>0</v>
          </cell>
          <cell r="F2342" t="str">
            <v>サン・トーバン･シャルモワ</v>
          </cell>
          <cell r="G2342">
            <v>2003</v>
          </cell>
          <cell r="H2342" t="str">
            <v>白</v>
          </cell>
          <cell r="I2342" t="str">
            <v>マルク・コラン・エ・フィス</v>
          </cell>
          <cell r="J2342" t="str">
            <v>コート・ド・ボーヌ 1級</v>
          </cell>
          <cell r="K2342">
            <v>750</v>
          </cell>
          <cell r="L2342" t="str">
            <v>８８点</v>
          </cell>
          <cell r="M2342">
            <v>17.399999999999999</v>
          </cell>
          <cell r="N2342">
            <v>132</v>
          </cell>
          <cell r="O2342">
            <v>350</v>
          </cell>
          <cell r="P2342">
            <v>2657.3871999999997</v>
          </cell>
          <cell r="Q2342">
            <v>93.75</v>
          </cell>
          <cell r="R2342">
            <v>2901.1371999999997</v>
          </cell>
          <cell r="S2342">
            <v>3653.1025882352938</v>
          </cell>
          <cell r="T2342">
            <v>7300</v>
          </cell>
          <cell r="U2342">
            <v>2911</v>
          </cell>
          <cell r="V2342">
            <v>3624.7058823529414</v>
          </cell>
          <cell r="W2342">
            <v>7200</v>
          </cell>
          <cell r="X2342">
            <v>7100</v>
          </cell>
        </row>
        <row r="2343">
          <cell r="B2343" t="str">
            <v>9S551205</v>
          </cell>
          <cell r="C2343" t="str">
            <v>完売</v>
          </cell>
          <cell r="D2343"/>
          <cell r="E2343">
            <v>0</v>
          </cell>
          <cell r="F2343" t="str">
            <v>サン・トーバン･プルミエ・クリュ</v>
          </cell>
          <cell r="G2343">
            <v>2005</v>
          </cell>
          <cell r="H2343" t="str">
            <v>赤</v>
          </cell>
          <cell r="I2343" t="str">
            <v>マルク・コラン・エ・フィス</v>
          </cell>
          <cell r="J2343" t="str">
            <v>コート・ド・ボーヌ 1級</v>
          </cell>
          <cell r="K2343">
            <v>750</v>
          </cell>
          <cell r="L2343"/>
          <cell r="M2343">
            <v>14.6</v>
          </cell>
          <cell r="N2343">
            <v>132</v>
          </cell>
          <cell r="O2343">
            <v>350</v>
          </cell>
          <cell r="P2343">
            <v>2286.3087999999998</v>
          </cell>
          <cell r="Q2343">
            <v>93.75</v>
          </cell>
          <cell r="R2343">
            <v>2530.0587999999998</v>
          </cell>
          <cell r="S2343">
            <v>3216.5397647058821</v>
          </cell>
          <cell r="T2343">
            <v>6400</v>
          </cell>
          <cell r="U2343">
            <v>2461.66</v>
          </cell>
          <cell r="V2343">
            <v>3096.0705882352941</v>
          </cell>
          <cell r="W2343">
            <v>6200</v>
          </cell>
          <cell r="X2343">
            <v>5300</v>
          </cell>
        </row>
        <row r="2344">
          <cell r="B2344" t="str">
            <v>9S552599</v>
          </cell>
          <cell r="C2344" t="str">
            <v>完売</v>
          </cell>
          <cell r="D2344"/>
          <cell r="E2344">
            <v>0</v>
          </cell>
          <cell r="F2344" t="str">
            <v>サン・トーバン･ラ・フォントノット</v>
          </cell>
          <cell r="G2344">
            <v>1999</v>
          </cell>
          <cell r="H2344" t="str">
            <v>白</v>
          </cell>
          <cell r="I2344" t="str">
            <v>マルク・コラン・エ・フィス</v>
          </cell>
          <cell r="J2344" t="str">
            <v>コート・ド・ボーヌ</v>
          </cell>
          <cell r="K2344">
            <v>750</v>
          </cell>
          <cell r="L2344"/>
          <cell r="M2344">
            <v>13.7</v>
          </cell>
          <cell r="N2344">
            <v>132</v>
          </cell>
          <cell r="O2344">
            <v>350</v>
          </cell>
          <cell r="P2344">
            <v>2167.0335999999998</v>
          </cell>
          <cell r="Q2344">
            <v>93.75</v>
          </cell>
          <cell r="R2344">
            <v>2410.7835999999998</v>
          </cell>
          <cell r="S2344">
            <v>3076.2159999999999</v>
          </cell>
          <cell r="T2344">
            <v>6200</v>
          </cell>
          <cell r="U2344">
            <v>0</v>
          </cell>
          <cell r="V2344">
            <v>200</v>
          </cell>
          <cell r="W2344">
            <v>400</v>
          </cell>
          <cell r="X2344">
            <v>5500</v>
          </cell>
        </row>
        <row r="2345">
          <cell r="B2345" t="str">
            <v>9S551903</v>
          </cell>
          <cell r="C2345" t="str">
            <v>完売</v>
          </cell>
          <cell r="D2345"/>
          <cell r="E2345">
            <v>0</v>
          </cell>
          <cell r="F2345" t="str">
            <v>サン・トーバン･ル・サンティエ・デュ・クル</v>
          </cell>
          <cell r="G2345">
            <v>2003</v>
          </cell>
          <cell r="H2345" t="str">
            <v>白</v>
          </cell>
          <cell r="I2345" t="str">
            <v>マルク・コラン・エ・フィス</v>
          </cell>
          <cell r="J2345" t="str">
            <v>コート・ド・ボーヌ 1級</v>
          </cell>
          <cell r="K2345">
            <v>750</v>
          </cell>
          <cell r="L2345"/>
          <cell r="M2345">
            <v>17.399999999999999</v>
          </cell>
          <cell r="N2345">
            <v>132</v>
          </cell>
          <cell r="O2345">
            <v>350</v>
          </cell>
          <cell r="P2345">
            <v>2657.3871999999997</v>
          </cell>
          <cell r="Q2345">
            <v>93.75</v>
          </cell>
          <cell r="R2345">
            <v>2901.1371999999997</v>
          </cell>
          <cell r="S2345">
            <v>3653.1025882352938</v>
          </cell>
          <cell r="T2345">
            <v>7300</v>
          </cell>
          <cell r="U2345">
            <v>2908.11</v>
          </cell>
          <cell r="V2345">
            <v>3621.3058823529414</v>
          </cell>
          <cell r="W2345">
            <v>7200</v>
          </cell>
          <cell r="X2345">
            <v>6900</v>
          </cell>
        </row>
        <row r="2346">
          <cell r="B2346" t="str">
            <v>9S551103</v>
          </cell>
          <cell r="C2346" t="str">
            <v>完売</v>
          </cell>
          <cell r="D2346"/>
          <cell r="E2346">
            <v>0</v>
          </cell>
          <cell r="F2346" t="str">
            <v>サン・トーバン･レ・コンベ</v>
          </cell>
          <cell r="G2346">
            <v>2003</v>
          </cell>
          <cell r="H2346" t="str">
            <v>白</v>
          </cell>
          <cell r="I2346" t="str">
            <v>マルク・コラン・エ・フィス</v>
          </cell>
          <cell r="J2346" t="str">
            <v>コート・ド・ボーヌ 1級</v>
          </cell>
          <cell r="K2346">
            <v>750</v>
          </cell>
          <cell r="L2346"/>
          <cell r="M2346">
            <v>17.399999999999999</v>
          </cell>
          <cell r="N2346">
            <v>132</v>
          </cell>
          <cell r="O2346">
            <v>350</v>
          </cell>
          <cell r="P2346">
            <v>2657.3871999999997</v>
          </cell>
          <cell r="Q2346">
            <v>93.75</v>
          </cell>
          <cell r="R2346">
            <v>2901.1371999999997</v>
          </cell>
          <cell r="S2346">
            <v>3653.1025882352938</v>
          </cell>
          <cell r="T2346">
            <v>7300</v>
          </cell>
          <cell r="U2346">
            <v>2910</v>
          </cell>
          <cell r="V2346">
            <v>3623.5294117647059</v>
          </cell>
          <cell r="W2346">
            <v>7200</v>
          </cell>
          <cell r="X2346">
            <v>7000</v>
          </cell>
        </row>
        <row r="2347">
          <cell r="B2347" t="str">
            <v>9S552610</v>
          </cell>
          <cell r="C2347" t="str">
            <v>完売</v>
          </cell>
          <cell r="D2347"/>
          <cell r="E2347">
            <v>0</v>
          </cell>
          <cell r="F2347" t="str">
            <v>サン・トーバン･レ・ザルジリエ</v>
          </cell>
          <cell r="G2347">
            <v>2010</v>
          </cell>
          <cell r="H2347" t="str">
            <v>赤</v>
          </cell>
          <cell r="I2347" t="str">
            <v>マルク・コラン・エ・フィス</v>
          </cell>
          <cell r="J2347" t="str">
            <v>コート・ド・ボーヌ</v>
          </cell>
          <cell r="K2347">
            <v>750</v>
          </cell>
          <cell r="L2347"/>
          <cell r="M2347">
            <v>11.6</v>
          </cell>
          <cell r="N2347">
            <v>132</v>
          </cell>
          <cell r="O2347">
            <v>350</v>
          </cell>
          <cell r="P2347">
            <v>1888.7248</v>
          </cell>
          <cell r="Q2347">
            <v>93.75</v>
          </cell>
          <cell r="R2347">
            <v>2132.4748</v>
          </cell>
          <cell r="S2347">
            <v>2748.7938823529412</v>
          </cell>
          <cell r="T2347">
            <v>5500</v>
          </cell>
          <cell r="U2347">
            <v>1970.31</v>
          </cell>
          <cell r="V2347">
            <v>2518.0117647058823</v>
          </cell>
          <cell r="W2347">
            <v>5000</v>
          </cell>
          <cell r="X2347">
            <v>5000</v>
          </cell>
        </row>
        <row r="2348">
          <cell r="B2348" t="str">
            <v>9S552000</v>
          </cell>
          <cell r="C2348" t="str">
            <v>完売</v>
          </cell>
          <cell r="D2348"/>
          <cell r="E2348">
            <v>0</v>
          </cell>
          <cell r="F2348" t="str">
            <v>サン・トーバン･レ・ミュルジェ・ド・ダン・ド・シエン</v>
          </cell>
          <cell r="G2348">
            <v>2000</v>
          </cell>
          <cell r="H2348" t="str">
            <v>白</v>
          </cell>
          <cell r="I2348" t="str">
            <v>マルク・コラン・エ・フィス</v>
          </cell>
          <cell r="J2348" t="str">
            <v>コート・ド・ボーヌ 1級</v>
          </cell>
          <cell r="K2348">
            <v>750</v>
          </cell>
          <cell r="L2348"/>
          <cell r="M2348">
            <v>19.399999999999999</v>
          </cell>
          <cell r="N2348">
            <v>132</v>
          </cell>
          <cell r="O2348">
            <v>350</v>
          </cell>
          <cell r="P2348">
            <v>2922.4431999999997</v>
          </cell>
          <cell r="Q2348">
            <v>93.75</v>
          </cell>
          <cell r="R2348">
            <v>3166.1931999999997</v>
          </cell>
          <cell r="S2348">
            <v>3964.933176470588</v>
          </cell>
          <cell r="T2348">
            <v>7900</v>
          </cell>
          <cell r="U2348">
            <v>0</v>
          </cell>
          <cell r="V2348">
            <v>200</v>
          </cell>
          <cell r="W2348">
            <v>400</v>
          </cell>
          <cell r="X2348">
            <v>6400</v>
          </cell>
        </row>
        <row r="2349">
          <cell r="B2349" t="str">
            <v>9S553111</v>
          </cell>
          <cell r="C2349" t="str">
            <v>完売</v>
          </cell>
          <cell r="D2349"/>
          <cell r="E2349">
            <v>0</v>
          </cell>
          <cell r="F2349" t="str">
            <v>サントネイ・ヴィエユ・ヴィーニュ</v>
          </cell>
          <cell r="G2349">
            <v>2011</v>
          </cell>
          <cell r="H2349" t="str">
            <v>赤</v>
          </cell>
          <cell r="I2349" t="str">
            <v>マルク・コラン・エ・フィス</v>
          </cell>
          <cell r="J2349" t="str">
            <v>コート・ド・ボーヌ</v>
          </cell>
          <cell r="K2349">
            <v>750</v>
          </cell>
          <cell r="L2349"/>
          <cell r="M2349">
            <v>15.1</v>
          </cell>
          <cell r="N2349">
            <v>132</v>
          </cell>
          <cell r="O2349">
            <v>350</v>
          </cell>
          <cell r="P2349">
            <v>2352.5727999999999</v>
          </cell>
          <cell r="Q2349">
            <v>93.75</v>
          </cell>
          <cell r="R2349">
            <v>2596.3227999999999</v>
          </cell>
          <cell r="S2349">
            <v>3294.4974117647057</v>
          </cell>
          <cell r="T2349">
            <v>6600</v>
          </cell>
          <cell r="U2349">
            <v>2878.5</v>
          </cell>
          <cell r="V2349">
            <v>3586.4705882352941</v>
          </cell>
          <cell r="W2349">
            <v>7200</v>
          </cell>
          <cell r="X2349">
            <v>6300</v>
          </cell>
        </row>
        <row r="2350">
          <cell r="B2350" t="str">
            <v>9S552499</v>
          </cell>
          <cell r="C2350" t="str">
            <v>完売</v>
          </cell>
          <cell r="D2350"/>
          <cell r="E2350">
            <v>0</v>
          </cell>
          <cell r="F2350" t="str">
            <v>シャサーニュ・モンラッシェ</v>
          </cell>
          <cell r="G2350">
            <v>1999</v>
          </cell>
          <cell r="H2350" t="str">
            <v>白</v>
          </cell>
          <cell r="I2350" t="str">
            <v>マルク・コラン・エ・フィス</v>
          </cell>
          <cell r="J2350" t="str">
            <v>コート・ド・ボーヌ</v>
          </cell>
          <cell r="K2350">
            <v>750</v>
          </cell>
          <cell r="L2350"/>
          <cell r="M2350">
            <v>22.9</v>
          </cell>
          <cell r="N2350">
            <v>132</v>
          </cell>
          <cell r="O2350">
            <v>350</v>
          </cell>
          <cell r="P2350">
            <v>3386.2911999999997</v>
          </cell>
          <cell r="Q2350">
            <v>93.75</v>
          </cell>
          <cell r="R2350">
            <v>3630.0411999999997</v>
          </cell>
          <cell r="S2350">
            <v>4510.6367058823525</v>
          </cell>
          <cell r="T2350">
            <v>9000</v>
          </cell>
          <cell r="U2350">
            <v>0</v>
          </cell>
          <cell r="V2350">
            <v>200</v>
          </cell>
          <cell r="W2350">
            <v>400</v>
          </cell>
          <cell r="X2350">
            <v>8000</v>
          </cell>
        </row>
        <row r="2351">
          <cell r="B2351" t="str">
            <v>9S550009</v>
          </cell>
          <cell r="C2351" t="str">
            <v>完売</v>
          </cell>
          <cell r="D2351"/>
          <cell r="E2351">
            <v>0</v>
          </cell>
          <cell r="F2351" t="str">
            <v>シャサーニュ・モンラッシェ･ヴィド･ブルス</v>
          </cell>
          <cell r="G2351">
            <v>2009</v>
          </cell>
          <cell r="H2351" t="str">
            <v>白</v>
          </cell>
          <cell r="I2351" t="str">
            <v>マルク・コラン・エ・フィス</v>
          </cell>
          <cell r="J2351" t="str">
            <v>コート・ド・ボーヌ 1級</v>
          </cell>
          <cell r="K2351">
            <v>750</v>
          </cell>
          <cell r="L2351"/>
          <cell r="M2351">
            <v>37.5</v>
          </cell>
          <cell r="N2351">
            <v>132</v>
          </cell>
          <cell r="O2351">
            <v>350</v>
          </cell>
          <cell r="P2351">
            <v>5321.2</v>
          </cell>
          <cell r="Q2351">
            <v>93.75</v>
          </cell>
          <cell r="R2351">
            <v>5564.95</v>
          </cell>
          <cell r="S2351">
            <v>6787</v>
          </cell>
          <cell r="T2351">
            <v>13600</v>
          </cell>
          <cell r="U2351">
            <v>5171</v>
          </cell>
          <cell r="V2351">
            <v>6283.5294117647063</v>
          </cell>
          <cell r="W2351">
            <v>12600</v>
          </cell>
          <cell r="X2351">
            <v>12600</v>
          </cell>
        </row>
        <row r="2352">
          <cell r="B2352" t="str">
            <v>9S551600</v>
          </cell>
          <cell r="C2352" t="str">
            <v>完売</v>
          </cell>
          <cell r="D2352"/>
          <cell r="E2352">
            <v>0</v>
          </cell>
          <cell r="F2352" t="str">
            <v>シャサーニュ・モンラッシェ・ルージュ</v>
          </cell>
          <cell r="G2352">
            <v>2000</v>
          </cell>
          <cell r="H2352" t="str">
            <v>赤</v>
          </cell>
          <cell r="I2352" t="str">
            <v>マルク・コラン・エ・フィス</v>
          </cell>
          <cell r="J2352" t="str">
            <v>コート・ド・ボーヌ</v>
          </cell>
          <cell r="K2352">
            <v>750</v>
          </cell>
          <cell r="L2352"/>
          <cell r="M2352">
            <v>12.5</v>
          </cell>
          <cell r="N2352">
            <v>132</v>
          </cell>
          <cell r="O2352">
            <v>350</v>
          </cell>
          <cell r="P2352">
            <v>2008</v>
          </cell>
          <cell r="Q2352">
            <v>93.75</v>
          </cell>
          <cell r="R2352">
            <v>2251.75</v>
          </cell>
          <cell r="S2352">
            <v>2889.1176470588234</v>
          </cell>
          <cell r="T2352">
            <v>5800</v>
          </cell>
          <cell r="U2352">
            <v>0</v>
          </cell>
          <cell r="V2352">
            <v>200</v>
          </cell>
          <cell r="W2352">
            <v>400</v>
          </cell>
          <cell r="X2352">
            <v>4500</v>
          </cell>
        </row>
        <row r="2353">
          <cell r="B2353" t="str">
            <v>9S552306</v>
          </cell>
          <cell r="C2353" t="str">
            <v>完売</v>
          </cell>
          <cell r="D2353"/>
          <cell r="E2353">
            <v>0</v>
          </cell>
          <cell r="F2353" t="str">
            <v>シャサーニュ・モンラッシェ･レ･カイユレ</v>
          </cell>
          <cell r="G2353">
            <v>2006</v>
          </cell>
          <cell r="H2353" t="str">
            <v>白</v>
          </cell>
          <cell r="I2353" t="str">
            <v>マルク・コラン・エ・フィス</v>
          </cell>
          <cell r="J2353" t="str">
            <v>コート・ド・ボーヌ 1級</v>
          </cell>
          <cell r="K2353">
            <v>750</v>
          </cell>
          <cell r="L2353"/>
          <cell r="M2353">
            <v>37.5</v>
          </cell>
          <cell r="N2353">
            <v>132</v>
          </cell>
          <cell r="O2353">
            <v>350</v>
          </cell>
          <cell r="P2353">
            <v>5321.2</v>
          </cell>
          <cell r="Q2353">
            <v>93.75</v>
          </cell>
          <cell r="R2353">
            <v>5564.95</v>
          </cell>
          <cell r="S2353">
            <v>6787</v>
          </cell>
          <cell r="T2353">
            <v>13600</v>
          </cell>
          <cell r="U2353">
            <v>5627.58</v>
          </cell>
          <cell r="V2353">
            <v>6820.6823529411768</v>
          </cell>
          <cell r="W2353">
            <v>13600</v>
          </cell>
          <cell r="X2353">
            <v>14000</v>
          </cell>
        </row>
        <row r="2354">
          <cell r="B2354" t="str">
            <v>9S550410</v>
          </cell>
          <cell r="C2354" t="str">
            <v>完売</v>
          </cell>
          <cell r="D2354"/>
          <cell r="E2354">
            <v>0</v>
          </cell>
          <cell r="F2354" t="str">
            <v>シャサーニュ・モンラッシェ・レ・ザンセニエール</v>
          </cell>
          <cell r="G2354">
            <v>2010</v>
          </cell>
          <cell r="H2354" t="str">
            <v>白</v>
          </cell>
          <cell r="I2354" t="str">
            <v>マルク・コラン・エ・フィス</v>
          </cell>
          <cell r="J2354" t="str">
            <v>コート・ド・ボーヌ</v>
          </cell>
          <cell r="K2354">
            <v>750</v>
          </cell>
          <cell r="L2354"/>
          <cell r="M2354">
            <v>25</v>
          </cell>
          <cell r="N2354">
            <v>132</v>
          </cell>
          <cell r="O2354">
            <v>350</v>
          </cell>
          <cell r="P2354">
            <v>3664.6</v>
          </cell>
          <cell r="Q2354">
            <v>93.75</v>
          </cell>
          <cell r="R2354">
            <v>3908.35</v>
          </cell>
          <cell r="S2354">
            <v>4838.0588235294117</v>
          </cell>
          <cell r="T2354">
            <v>9700</v>
          </cell>
          <cell r="U2354">
            <v>3912.95</v>
          </cell>
          <cell r="V2354">
            <v>4803.4705882352937</v>
          </cell>
          <cell r="W2354">
            <v>9600</v>
          </cell>
          <cell r="X2354">
            <v>9100</v>
          </cell>
        </row>
        <row r="2355">
          <cell r="B2355" t="str">
            <v>9S550106</v>
          </cell>
          <cell r="C2355" t="str">
            <v>完売</v>
          </cell>
          <cell r="D2355"/>
          <cell r="E2355">
            <v>0</v>
          </cell>
          <cell r="F2355" t="str">
            <v>シャサーニュ・モンラッシェ･レ･シャンガン</v>
          </cell>
          <cell r="G2355">
            <v>2006</v>
          </cell>
          <cell r="H2355" t="str">
            <v>白</v>
          </cell>
          <cell r="I2355" t="str">
            <v>マルク・コラン・エ・フィス</v>
          </cell>
          <cell r="J2355" t="str">
            <v>コート・ド・ボーヌ 1級</v>
          </cell>
          <cell r="K2355">
            <v>750</v>
          </cell>
          <cell r="L2355"/>
          <cell r="M2355">
            <v>35</v>
          </cell>
          <cell r="N2355">
            <v>132</v>
          </cell>
          <cell r="O2355">
            <v>350</v>
          </cell>
          <cell r="P2355">
            <v>4989.88</v>
          </cell>
          <cell r="Q2355">
            <v>93.75</v>
          </cell>
          <cell r="R2355">
            <v>5233.63</v>
          </cell>
          <cell r="S2355">
            <v>6397.2117647058831</v>
          </cell>
          <cell r="T2355">
            <v>12800</v>
          </cell>
          <cell r="U2355">
            <v>0</v>
          </cell>
          <cell r="V2355">
            <v>200</v>
          </cell>
          <cell r="W2355">
            <v>400</v>
          </cell>
          <cell r="X2355">
            <v>10300</v>
          </cell>
        </row>
        <row r="2356">
          <cell r="B2356" t="str">
            <v>9S550503</v>
          </cell>
          <cell r="C2356" t="str">
            <v>完売</v>
          </cell>
          <cell r="D2356"/>
          <cell r="E2356">
            <v>0</v>
          </cell>
          <cell r="F2356" t="str">
            <v>ピュリニー・モンラッシェ・ガレンヌ</v>
          </cell>
          <cell r="G2356">
            <v>2003</v>
          </cell>
          <cell r="H2356" t="str">
            <v>白</v>
          </cell>
          <cell r="I2356" t="str">
            <v>マルク・コラン・エ・フィス</v>
          </cell>
          <cell r="J2356" t="str">
            <v>コート・ド・ボーヌ 1級</v>
          </cell>
          <cell r="K2356">
            <v>750</v>
          </cell>
          <cell r="L2356" t="str">
            <v>８７点</v>
          </cell>
          <cell r="M2356">
            <v>31.8</v>
          </cell>
          <cell r="N2356">
            <v>132</v>
          </cell>
          <cell r="O2356">
            <v>350</v>
          </cell>
          <cell r="P2356">
            <v>4565.7904000000008</v>
          </cell>
          <cell r="Q2356">
            <v>93.75</v>
          </cell>
          <cell r="R2356">
            <v>4809.5404000000008</v>
          </cell>
          <cell r="S2356">
            <v>5898.2828235294128</v>
          </cell>
          <cell r="T2356">
            <v>11800</v>
          </cell>
          <cell r="U2356">
            <v>4993.16</v>
          </cell>
          <cell r="V2356">
            <v>6074.3058823529409</v>
          </cell>
          <cell r="W2356">
            <v>12100</v>
          </cell>
          <cell r="X2356">
            <v>13000</v>
          </cell>
        </row>
        <row r="2357">
          <cell r="B2357" t="str">
            <v>9S553003</v>
          </cell>
          <cell r="C2357" t="str">
            <v>完売</v>
          </cell>
          <cell r="D2357"/>
          <cell r="E2357">
            <v>0</v>
          </cell>
          <cell r="F2357" t="str">
            <v>ピュリニー・モンラッシェ・シャン・ガン</v>
          </cell>
          <cell r="G2357">
            <v>2003</v>
          </cell>
          <cell r="H2357" t="str">
            <v>白</v>
          </cell>
          <cell r="I2357" t="str">
            <v>マルク・コラン・エ・フィス</v>
          </cell>
          <cell r="J2357" t="str">
            <v>コート・ド・ボーヌ 1級</v>
          </cell>
          <cell r="K2357">
            <v>750</v>
          </cell>
          <cell r="L2357" t="str">
            <v>８９点</v>
          </cell>
          <cell r="M2357">
            <v>32.299999999999997</v>
          </cell>
          <cell r="N2357">
            <v>132</v>
          </cell>
          <cell r="O2357">
            <v>350</v>
          </cell>
          <cell r="P2357">
            <v>4632.0543999999991</v>
          </cell>
          <cell r="Q2357">
            <v>93.75</v>
          </cell>
          <cell r="R2357">
            <v>4875.8043999999991</v>
          </cell>
          <cell r="S2357">
            <v>5976.2404705882345</v>
          </cell>
          <cell r="T2357">
            <v>12000</v>
          </cell>
          <cell r="U2357">
            <v>4818.5</v>
          </cell>
          <cell r="V2357">
            <v>5868.8235294117649</v>
          </cell>
          <cell r="W2357">
            <v>11700</v>
          </cell>
          <cell r="X2357">
            <v>12000</v>
          </cell>
        </row>
        <row r="2358">
          <cell r="B2358" t="str">
            <v>9S550399</v>
          </cell>
          <cell r="C2358" t="str">
            <v>完売</v>
          </cell>
          <cell r="D2358"/>
          <cell r="E2358">
            <v>0</v>
          </cell>
          <cell r="F2358" t="str">
            <v>ピュリニー・モンラッシェ・フォラティエール</v>
          </cell>
          <cell r="G2358">
            <v>1999</v>
          </cell>
          <cell r="H2358" t="str">
            <v>白</v>
          </cell>
          <cell r="I2358" t="str">
            <v>マルク・コラン・エ・フィス</v>
          </cell>
          <cell r="J2358" t="str">
            <v>コート・ド・ボーヌ 1級</v>
          </cell>
          <cell r="K2358">
            <v>750</v>
          </cell>
          <cell r="L2358" t="str">
            <v>９０点</v>
          </cell>
          <cell r="M2358">
            <v>53</v>
          </cell>
          <cell r="N2358">
            <v>132</v>
          </cell>
          <cell r="O2358">
            <v>350</v>
          </cell>
          <cell r="P2358">
            <v>7375.384</v>
          </cell>
          <cell r="Q2358">
            <v>93.75</v>
          </cell>
          <cell r="R2358">
            <v>7619.134</v>
          </cell>
          <cell r="S2358">
            <v>9203.6870588235288</v>
          </cell>
          <cell r="T2358">
            <v>18400</v>
          </cell>
          <cell r="U2358">
            <v>0</v>
          </cell>
          <cell r="V2358">
            <v>200</v>
          </cell>
          <cell r="W2358">
            <v>400</v>
          </cell>
          <cell r="X2358">
            <v>14000</v>
          </cell>
        </row>
        <row r="2359">
          <cell r="B2359" t="str">
            <v>9S550208</v>
          </cell>
          <cell r="C2359" t="str">
            <v>完売</v>
          </cell>
          <cell r="D2359"/>
          <cell r="E2359">
            <v>0</v>
          </cell>
          <cell r="F2359" t="str">
            <v>ピュリニー・モンラッシェ･ル・トレザン</v>
          </cell>
          <cell r="G2359">
            <v>2008</v>
          </cell>
          <cell r="H2359" t="str">
            <v>白</v>
          </cell>
          <cell r="I2359" t="str">
            <v>マルク・コラン・エ・フィス</v>
          </cell>
          <cell r="J2359" t="str">
            <v>コート・ド・ボーヌ</v>
          </cell>
          <cell r="K2359">
            <v>750</v>
          </cell>
          <cell r="L2359"/>
          <cell r="M2359">
            <v>26.3</v>
          </cell>
          <cell r="N2359">
            <v>132</v>
          </cell>
          <cell r="O2359">
            <v>350</v>
          </cell>
          <cell r="P2359">
            <v>3836.8863999999999</v>
          </cell>
          <cell r="Q2359">
            <v>93.75</v>
          </cell>
          <cell r="R2359">
            <v>4080.6363999999999</v>
          </cell>
          <cell r="S2359">
            <v>5040.7487058823526</v>
          </cell>
          <cell r="T2359">
            <v>10100</v>
          </cell>
          <cell r="U2359">
            <v>0</v>
          </cell>
          <cell r="V2359">
            <v>200</v>
          </cell>
          <cell r="W2359">
            <v>400</v>
          </cell>
          <cell r="X2359">
            <v>8400</v>
          </cell>
        </row>
        <row r="2360">
          <cell r="B2360" t="str">
            <v>9S552911</v>
          </cell>
          <cell r="C2360" t="str">
            <v>完売</v>
          </cell>
          <cell r="D2360"/>
          <cell r="E2360">
            <v>0</v>
          </cell>
          <cell r="F2360" t="str">
            <v>ブルゴーニュ・ブラン</v>
          </cell>
          <cell r="G2360">
            <v>2011</v>
          </cell>
          <cell r="H2360" t="str">
            <v>白</v>
          </cell>
          <cell r="I2360" t="str">
            <v>マルク・コラン・エ・フィス</v>
          </cell>
          <cell r="J2360" t="str">
            <v>AOC ブルゴーニュ</v>
          </cell>
          <cell r="K2360">
            <v>750</v>
          </cell>
          <cell r="L2360"/>
          <cell r="M2360">
            <v>9.6999999999999993</v>
          </cell>
          <cell r="N2360">
            <v>132</v>
          </cell>
          <cell r="O2360">
            <v>350</v>
          </cell>
          <cell r="P2360">
            <v>1636.9215999999999</v>
          </cell>
          <cell r="Q2360">
            <v>93.75</v>
          </cell>
          <cell r="R2360">
            <v>1880.6715999999999</v>
          </cell>
          <cell r="S2360">
            <v>2452.5548235294118</v>
          </cell>
          <cell r="T2360">
            <v>4900</v>
          </cell>
          <cell r="U2360">
            <v>1833.66</v>
          </cell>
          <cell r="V2360">
            <v>2357.2470588235296</v>
          </cell>
          <cell r="W2360">
            <v>4700</v>
          </cell>
          <cell r="X2360">
            <v>4500</v>
          </cell>
        </row>
        <row r="2361">
          <cell r="B2361" t="str">
            <v>9S552899</v>
          </cell>
          <cell r="C2361" t="str">
            <v>完売</v>
          </cell>
          <cell r="D2361"/>
          <cell r="E2361">
            <v>0</v>
          </cell>
          <cell r="F2361" t="str">
            <v>ポマール・レ・フレミエール</v>
          </cell>
          <cell r="G2361">
            <v>1999</v>
          </cell>
          <cell r="H2361" t="str">
            <v>赤</v>
          </cell>
          <cell r="I2361" t="str">
            <v>マルク・コラン・エ・フィス</v>
          </cell>
          <cell r="J2361" t="str">
            <v>コート・ド・ボーヌ 1級</v>
          </cell>
          <cell r="K2361">
            <v>750</v>
          </cell>
          <cell r="L2361"/>
          <cell r="M2361">
            <v>30.3</v>
          </cell>
          <cell r="N2361">
            <v>132</v>
          </cell>
          <cell r="O2361">
            <v>350</v>
          </cell>
          <cell r="P2361">
            <v>4366.9984000000004</v>
          </cell>
          <cell r="Q2361">
            <v>93.75</v>
          </cell>
          <cell r="R2361">
            <v>4610.7484000000004</v>
          </cell>
          <cell r="S2361">
            <v>5664.4098823529421</v>
          </cell>
          <cell r="T2361">
            <v>11300</v>
          </cell>
          <cell r="U2361">
            <v>4445.66</v>
          </cell>
          <cell r="V2361">
            <v>5430.1882352941175</v>
          </cell>
          <cell r="W2361">
            <v>10900</v>
          </cell>
          <cell r="X2361">
            <v>9000</v>
          </cell>
        </row>
        <row r="2362">
          <cell r="B2362" t="str">
            <v>9S552799</v>
          </cell>
          <cell r="C2362" t="str">
            <v>完売</v>
          </cell>
          <cell r="D2362"/>
          <cell r="E2362">
            <v>0</v>
          </cell>
          <cell r="F2362" t="str">
            <v>ムルソー・グートドール</v>
          </cell>
          <cell r="G2362">
            <v>1999</v>
          </cell>
          <cell r="H2362" t="str">
            <v>白</v>
          </cell>
          <cell r="I2362" t="str">
            <v>マルク・コラン・エ・フィス</v>
          </cell>
          <cell r="J2362" t="str">
            <v>コート・ド・ボーヌ 1級</v>
          </cell>
          <cell r="K2362">
            <v>750</v>
          </cell>
          <cell r="L2362"/>
          <cell r="M2362">
            <v>35</v>
          </cell>
          <cell r="N2362">
            <v>132</v>
          </cell>
          <cell r="O2362">
            <v>350</v>
          </cell>
          <cell r="P2362">
            <v>4989.88</v>
          </cell>
          <cell r="Q2362">
            <v>93.75</v>
          </cell>
          <cell r="R2362">
            <v>5233.63</v>
          </cell>
          <cell r="S2362">
            <v>6397.2117647058831</v>
          </cell>
          <cell r="T2362">
            <v>12800</v>
          </cell>
          <cell r="U2362">
            <v>0</v>
          </cell>
          <cell r="V2362">
            <v>200</v>
          </cell>
          <cell r="W2362">
            <v>400</v>
          </cell>
          <cell r="X2362">
            <v>10300</v>
          </cell>
        </row>
        <row r="2363">
          <cell r="B2363" t="str">
            <v>9S550600</v>
          </cell>
          <cell r="C2363" t="str">
            <v>完売</v>
          </cell>
          <cell r="D2363"/>
          <cell r="E2363">
            <v>0</v>
          </cell>
          <cell r="F2363" t="str">
            <v>ムルソー・シャルム</v>
          </cell>
          <cell r="G2363">
            <v>2000</v>
          </cell>
          <cell r="H2363" t="str">
            <v>白</v>
          </cell>
          <cell r="I2363" t="str">
            <v>マルク・コラン・エ・フィス</v>
          </cell>
          <cell r="J2363" t="str">
            <v>コート・ド・ボーヌ 1級</v>
          </cell>
          <cell r="K2363">
            <v>750</v>
          </cell>
          <cell r="L2363"/>
          <cell r="M2363">
            <v>40.799999999999997</v>
          </cell>
          <cell r="N2363">
            <v>132</v>
          </cell>
          <cell r="O2363">
            <v>350</v>
          </cell>
          <cell r="P2363">
            <v>5758.5423999999994</v>
          </cell>
          <cell r="Q2363">
            <v>93.75</v>
          </cell>
          <cell r="R2363">
            <v>6002.2923999999994</v>
          </cell>
          <cell r="S2363">
            <v>7301.5204705882343</v>
          </cell>
          <cell r="T2363">
            <v>14600</v>
          </cell>
          <cell r="U2363">
            <v>4456.0600000000004</v>
          </cell>
          <cell r="V2363">
            <v>5442.4235294117652</v>
          </cell>
          <cell r="W2363">
            <v>10900</v>
          </cell>
          <cell r="X2363">
            <v>11900</v>
          </cell>
        </row>
        <row r="2364">
          <cell r="B2364" t="str">
            <v>9S551703</v>
          </cell>
          <cell r="C2364" t="str">
            <v>完売</v>
          </cell>
          <cell r="D2364"/>
          <cell r="E2364">
            <v>0</v>
          </cell>
          <cell r="F2364" t="str">
            <v>ムルソー・ナルヴォー</v>
          </cell>
          <cell r="G2364">
            <v>2003</v>
          </cell>
          <cell r="H2364" t="str">
            <v>白</v>
          </cell>
          <cell r="I2364" t="str">
            <v>マルク・コラン・エ・フィス</v>
          </cell>
          <cell r="J2364" t="str">
            <v>コート・ド・ボーヌ</v>
          </cell>
          <cell r="K2364">
            <v>750</v>
          </cell>
          <cell r="L2364"/>
          <cell r="M2364">
            <v>20.6</v>
          </cell>
          <cell r="N2364">
            <v>132</v>
          </cell>
          <cell r="O2364">
            <v>350</v>
          </cell>
          <cell r="P2364">
            <v>3081.4768000000004</v>
          </cell>
          <cell r="Q2364">
            <v>93.75</v>
          </cell>
          <cell r="R2364">
            <v>3325.2268000000004</v>
          </cell>
          <cell r="S2364">
            <v>4152.0315294117654</v>
          </cell>
          <cell r="T2364">
            <v>8300</v>
          </cell>
          <cell r="U2364">
            <v>0</v>
          </cell>
          <cell r="V2364">
            <v>200</v>
          </cell>
          <cell r="W2364">
            <v>400</v>
          </cell>
          <cell r="X2364">
            <v>7000</v>
          </cell>
        </row>
        <row r="2365">
          <cell r="B2365" t="str">
            <v>9S553200</v>
          </cell>
          <cell r="C2365" t="str">
            <v>完売</v>
          </cell>
          <cell r="D2365"/>
          <cell r="E2365">
            <v>0</v>
          </cell>
          <cell r="F2365" t="str">
            <v>ムルソー・ポリュゾ</v>
          </cell>
          <cell r="G2365">
            <v>2000</v>
          </cell>
          <cell r="H2365" t="str">
            <v>白</v>
          </cell>
          <cell r="I2365" t="str">
            <v>マルク・コラン・エ・フィス</v>
          </cell>
          <cell r="J2365" t="str">
            <v>コート・ド・ボーヌ 1級</v>
          </cell>
          <cell r="K2365">
            <v>750</v>
          </cell>
          <cell r="L2365"/>
          <cell r="M2365">
            <v>40.799999999999997</v>
          </cell>
          <cell r="N2365">
            <v>132</v>
          </cell>
          <cell r="O2365">
            <v>350</v>
          </cell>
          <cell r="P2365">
            <v>5758.5423999999994</v>
          </cell>
          <cell r="Q2365">
            <v>93.75</v>
          </cell>
          <cell r="R2365">
            <v>6002.2923999999994</v>
          </cell>
          <cell r="S2365">
            <v>7301.5204705882343</v>
          </cell>
          <cell r="T2365">
            <v>14600</v>
          </cell>
          <cell r="U2365">
            <v>5833.5</v>
          </cell>
          <cell r="V2365">
            <v>7062.9411764705883</v>
          </cell>
          <cell r="W2365">
            <v>14100</v>
          </cell>
          <cell r="X2365">
            <v>11000</v>
          </cell>
        </row>
        <row r="2366">
          <cell r="B2366" t="str">
            <v>9S550803</v>
          </cell>
          <cell r="C2366" t="str">
            <v>完売</v>
          </cell>
          <cell r="D2366"/>
          <cell r="E2366">
            <v>0</v>
          </cell>
          <cell r="F2366" t="str">
            <v>モンラッシェ</v>
          </cell>
          <cell r="G2366">
            <v>2003</v>
          </cell>
          <cell r="H2366" t="str">
            <v>白</v>
          </cell>
          <cell r="I2366" t="str">
            <v>マルク・コラン・エ・フィス</v>
          </cell>
          <cell r="J2366" t="str">
            <v>コート・ド・ボーヌ 特級</v>
          </cell>
          <cell r="K2366">
            <v>750</v>
          </cell>
          <cell r="L2366" t="str">
            <v>９２点(ＷＳ)</v>
          </cell>
          <cell r="M2366">
            <v>272</v>
          </cell>
          <cell r="N2366">
            <v>132</v>
          </cell>
          <cell r="O2366">
            <v>350</v>
          </cell>
          <cell r="P2366">
            <v>36399.016000000003</v>
          </cell>
          <cell r="Q2366">
            <v>93.75</v>
          </cell>
          <cell r="R2366">
            <v>36642.766000000003</v>
          </cell>
          <cell r="S2366">
            <v>43349.136470588237</v>
          </cell>
          <cell r="T2366">
            <v>86700</v>
          </cell>
          <cell r="U2366">
            <v>38210</v>
          </cell>
          <cell r="V2366">
            <v>45152.941176470587</v>
          </cell>
          <cell r="W2366">
            <v>90300</v>
          </cell>
          <cell r="X2366">
            <v>91600</v>
          </cell>
        </row>
        <row r="2367">
          <cell r="B2367" t="str">
            <v>9S560098</v>
          </cell>
          <cell r="C2367" t="str">
            <v>完売</v>
          </cell>
          <cell r="D2367"/>
          <cell r="E2367">
            <v>0</v>
          </cell>
          <cell r="F2367" t="str">
            <v>シャサーニュ・モンラッシェ･ヴィロンド</v>
          </cell>
          <cell r="G2367">
            <v>1998</v>
          </cell>
          <cell r="H2367" t="str">
            <v>白</v>
          </cell>
          <cell r="I2367" t="str">
            <v>マルク・モレ</v>
          </cell>
          <cell r="J2367" t="str">
            <v>コート・ド・ボーヌ 1級</v>
          </cell>
          <cell r="K2367">
            <v>750</v>
          </cell>
          <cell r="L2367" t="str">
            <v>８８点</v>
          </cell>
          <cell r="M2367">
            <v>29</v>
          </cell>
          <cell r="N2367">
            <v>132</v>
          </cell>
          <cell r="O2367">
            <v>350</v>
          </cell>
          <cell r="P2367">
            <v>4194.7120000000004</v>
          </cell>
          <cell r="Q2367">
            <v>93.75</v>
          </cell>
          <cell r="R2367">
            <v>4438.4620000000004</v>
          </cell>
          <cell r="S2367">
            <v>5461.72</v>
          </cell>
          <cell r="T2367">
            <v>10900</v>
          </cell>
          <cell r="U2367">
            <v>0</v>
          </cell>
          <cell r="V2367">
            <v>200</v>
          </cell>
          <cell r="W2367">
            <v>400</v>
          </cell>
          <cell r="X2367">
            <v>8500</v>
          </cell>
        </row>
        <row r="2368">
          <cell r="B2368" t="str">
            <v>9S560211</v>
          </cell>
          <cell r="C2368" t="str">
            <v>完売</v>
          </cell>
          <cell r="D2368"/>
          <cell r="E2368">
            <v>0</v>
          </cell>
          <cell r="F2368" t="str">
            <v>シャサーニュ・モンラッシェ･レ･カイユレ</v>
          </cell>
          <cell r="G2368">
            <v>2011</v>
          </cell>
          <cell r="H2368" t="str">
            <v>白</v>
          </cell>
          <cell r="I2368" t="str">
            <v>マルク・モレ</v>
          </cell>
          <cell r="J2368" t="str">
            <v>コート・ド・ボーヌ 1級</v>
          </cell>
          <cell r="K2368">
            <v>750</v>
          </cell>
          <cell r="L2368" t="str">
            <v>９３点</v>
          </cell>
          <cell r="M2368">
            <v>42</v>
          </cell>
          <cell r="N2368">
            <v>132</v>
          </cell>
          <cell r="O2368">
            <v>350</v>
          </cell>
          <cell r="P2368">
            <v>5917.576</v>
          </cell>
          <cell r="Q2368">
            <v>93.75</v>
          </cell>
          <cell r="R2368">
            <v>6161.326</v>
          </cell>
          <cell r="S2368">
            <v>7488.6188235294121</v>
          </cell>
          <cell r="T2368">
            <v>15000</v>
          </cell>
          <cell r="U2368">
            <v>5792</v>
          </cell>
          <cell r="V2368">
            <v>7014.1176470588234</v>
          </cell>
          <cell r="W2368">
            <v>14000</v>
          </cell>
          <cell r="X2368">
            <v>13800</v>
          </cell>
        </row>
        <row r="2369">
          <cell r="B2369" t="str">
            <v>9S560111</v>
          </cell>
          <cell r="C2369" t="str">
            <v>完売</v>
          </cell>
          <cell r="D2369"/>
          <cell r="E2369">
            <v>0</v>
          </cell>
          <cell r="F2369" t="str">
            <v>シャサーニュ・モンラッシェ･レ･シェヌヴォット</v>
          </cell>
          <cell r="G2369">
            <v>2011</v>
          </cell>
          <cell r="H2369" t="str">
            <v>白</v>
          </cell>
          <cell r="I2369" t="str">
            <v>マルク・モレ</v>
          </cell>
          <cell r="J2369" t="str">
            <v>コート・ド・ボーヌ 1級</v>
          </cell>
          <cell r="K2369">
            <v>750</v>
          </cell>
          <cell r="L2369" t="str">
            <v>93点</v>
          </cell>
          <cell r="M2369">
            <v>40.299999999999997</v>
          </cell>
          <cell r="N2369">
            <v>132</v>
          </cell>
          <cell r="O2369">
            <v>350</v>
          </cell>
          <cell r="P2369">
            <v>5692.2783999999992</v>
          </cell>
          <cell r="Q2369">
            <v>93.75</v>
          </cell>
          <cell r="R2369">
            <v>5936.0283999999992</v>
          </cell>
          <cell r="S2369">
            <v>7223.5628235294107</v>
          </cell>
          <cell r="T2369">
            <v>14400</v>
          </cell>
          <cell r="U2369">
            <v>5891.33</v>
          </cell>
          <cell r="V2369">
            <v>7130.9764705882353</v>
          </cell>
          <cell r="W2369">
            <v>14300</v>
          </cell>
          <cell r="X2369">
            <v>14200</v>
          </cell>
        </row>
        <row r="2370">
          <cell r="B2370" t="str">
            <v>9S560608</v>
          </cell>
          <cell r="C2370" t="str">
            <v>完売</v>
          </cell>
          <cell r="D2370"/>
          <cell r="E2370">
            <v>0</v>
          </cell>
          <cell r="F2370" t="str">
            <v>ピュリニー・モンラッシェ</v>
          </cell>
          <cell r="G2370">
            <v>2008</v>
          </cell>
          <cell r="H2370" t="str">
            <v>白</v>
          </cell>
          <cell r="I2370" t="str">
            <v>マルク・モレ</v>
          </cell>
          <cell r="J2370" t="str">
            <v>コート・ド・ボーヌ</v>
          </cell>
          <cell r="K2370">
            <v>750</v>
          </cell>
          <cell r="L2370"/>
          <cell r="M2370">
            <v>28.2</v>
          </cell>
          <cell r="N2370">
            <v>132</v>
          </cell>
          <cell r="O2370">
            <v>350</v>
          </cell>
          <cell r="P2370">
            <v>4088.6896000000002</v>
          </cell>
          <cell r="Q2370">
            <v>93.75</v>
          </cell>
          <cell r="R2370">
            <v>4332.4395999999997</v>
          </cell>
          <cell r="S2370">
            <v>5336.987764705882</v>
          </cell>
          <cell r="T2370">
            <v>10700</v>
          </cell>
          <cell r="U2370">
            <v>4143</v>
          </cell>
          <cell r="V2370">
            <v>5074.1176470588234</v>
          </cell>
          <cell r="W2370">
            <v>10100</v>
          </cell>
          <cell r="X2370">
            <v>10600</v>
          </cell>
        </row>
        <row r="2371">
          <cell r="B2371" t="str">
            <v>9S560706</v>
          </cell>
          <cell r="C2371" t="str">
            <v>完売</v>
          </cell>
          <cell r="D2371"/>
          <cell r="E2371">
            <v>0</v>
          </cell>
          <cell r="F2371" t="str">
            <v>ピュリニー・モンラッシェ･レ・ルフェール</v>
          </cell>
          <cell r="G2371">
            <v>2006</v>
          </cell>
          <cell r="H2371" t="str">
            <v>白</v>
          </cell>
          <cell r="I2371" t="str">
            <v>マルク・モレ</v>
          </cell>
          <cell r="J2371" t="str">
            <v>コート・ド・ボーヌ 1級</v>
          </cell>
          <cell r="K2371">
            <v>750</v>
          </cell>
          <cell r="L2371"/>
          <cell r="M2371">
            <v>41.4</v>
          </cell>
          <cell r="N2371">
            <v>132</v>
          </cell>
          <cell r="O2371">
            <v>350</v>
          </cell>
          <cell r="P2371">
            <v>5838.0592000000006</v>
          </cell>
          <cell r="Q2371">
            <v>93.75</v>
          </cell>
          <cell r="R2371">
            <v>6081.8092000000006</v>
          </cell>
          <cell r="S2371">
            <v>7395.0696470588246</v>
          </cell>
          <cell r="T2371">
            <v>14800</v>
          </cell>
          <cell r="U2371">
            <v>5913</v>
          </cell>
          <cell r="V2371">
            <v>7156.4705882352946</v>
          </cell>
          <cell r="W2371">
            <v>14300</v>
          </cell>
          <cell r="X2371">
            <v>14900</v>
          </cell>
        </row>
        <row r="2372">
          <cell r="B2372" t="str">
            <v>9S570095</v>
          </cell>
          <cell r="C2372" t="e">
            <v>#N/A</v>
          </cell>
          <cell r="D2372"/>
          <cell r="E2372" t="e">
            <v>#N/A</v>
          </cell>
          <cell r="F2372" t="str">
            <v>コルトン･ル・クロ・デュ・ロワ</v>
          </cell>
          <cell r="G2372">
            <v>1995</v>
          </cell>
          <cell r="H2372" t="str">
            <v>赤</v>
          </cell>
          <cell r="I2372" t="str">
            <v>ミシェル・ヴォアリック</v>
          </cell>
          <cell r="J2372" t="str">
            <v>コート・ド・ボーヌ 特級</v>
          </cell>
          <cell r="K2372">
            <v>750</v>
          </cell>
          <cell r="L2372"/>
          <cell r="M2372">
            <v>24.77</v>
          </cell>
          <cell r="N2372">
            <v>132</v>
          </cell>
          <cell r="O2372">
            <v>350</v>
          </cell>
          <cell r="P2372">
            <v>3634.1185599999999</v>
          </cell>
          <cell r="Q2372">
            <v>93.75</v>
          </cell>
          <cell r="R2372">
            <v>3877.8685599999999</v>
          </cell>
          <cell r="S2372">
            <v>4802.1983058823525</v>
          </cell>
          <cell r="T2372">
            <v>9600</v>
          </cell>
          <cell r="U2372" t="e">
            <v>#N/A</v>
          </cell>
          <cell r="V2372" t="e">
            <v>#N/A</v>
          </cell>
          <cell r="W2372" t="e">
            <v>#N/A</v>
          </cell>
          <cell r="X2372">
            <v>9900</v>
          </cell>
        </row>
        <row r="2373">
          <cell r="B2373" t="str">
            <v>9S570197</v>
          </cell>
          <cell r="C2373" t="e">
            <v>#N/A</v>
          </cell>
          <cell r="D2373"/>
          <cell r="E2373" t="e">
            <v>#N/A</v>
          </cell>
          <cell r="F2373" t="str">
            <v>コルトン･レ・ランゲット</v>
          </cell>
          <cell r="G2373">
            <v>1997</v>
          </cell>
          <cell r="H2373" t="str">
            <v>赤</v>
          </cell>
          <cell r="I2373" t="str">
            <v>ミシェル・ヴォアリック</v>
          </cell>
          <cell r="J2373" t="str">
            <v>コート・ド・ボーヌ 特級</v>
          </cell>
          <cell r="K2373">
            <v>750</v>
          </cell>
          <cell r="L2373"/>
          <cell r="M2373">
            <v>24.77</v>
          </cell>
          <cell r="N2373">
            <v>132</v>
          </cell>
          <cell r="O2373">
            <v>350</v>
          </cell>
          <cell r="P2373">
            <v>3634.1185599999999</v>
          </cell>
          <cell r="Q2373">
            <v>93.75</v>
          </cell>
          <cell r="R2373">
            <v>3877.8685599999999</v>
          </cell>
          <cell r="S2373">
            <v>4802.1983058823525</v>
          </cell>
          <cell r="T2373">
            <v>9600</v>
          </cell>
          <cell r="U2373" t="e">
            <v>#N/A</v>
          </cell>
          <cell r="V2373" t="e">
            <v>#N/A</v>
          </cell>
          <cell r="W2373" t="e">
            <v>#N/A</v>
          </cell>
          <cell r="X2373">
            <v>9900</v>
          </cell>
        </row>
        <row r="2374">
          <cell r="B2374" t="str">
            <v>9S580200</v>
          </cell>
          <cell r="C2374" t="str">
            <v>完売</v>
          </cell>
          <cell r="D2374"/>
          <cell r="E2374">
            <v>0</v>
          </cell>
          <cell r="F2374" t="str">
            <v>シャサーニュ・モンラッシェ･モルジョ</v>
          </cell>
          <cell r="G2374">
            <v>2000</v>
          </cell>
          <cell r="H2374" t="str">
            <v>白</v>
          </cell>
          <cell r="I2374" t="str">
            <v>ミシェル・クトゥ</v>
          </cell>
          <cell r="J2374" t="str">
            <v>コート・ド・ボーヌ 1級</v>
          </cell>
          <cell r="K2374">
            <v>750</v>
          </cell>
          <cell r="L2374" t="str">
            <v>９０点</v>
          </cell>
          <cell r="M2374">
            <v>48</v>
          </cell>
          <cell r="N2374">
            <v>132</v>
          </cell>
          <cell r="O2374">
            <v>350</v>
          </cell>
          <cell r="P2374">
            <v>6712.7439999999997</v>
          </cell>
          <cell r="Q2374">
            <v>93.75</v>
          </cell>
          <cell r="R2374">
            <v>6956.4939999999997</v>
          </cell>
          <cell r="S2374">
            <v>8424.1105882352931</v>
          </cell>
          <cell r="T2374">
            <v>16800</v>
          </cell>
          <cell r="U2374">
            <v>0</v>
          </cell>
          <cell r="V2374">
            <v>200</v>
          </cell>
          <cell r="W2374">
            <v>400</v>
          </cell>
          <cell r="X2374">
            <v>13000</v>
          </cell>
        </row>
        <row r="2375">
          <cell r="B2375" t="str">
            <v>9S580000</v>
          </cell>
          <cell r="C2375" t="str">
            <v>完売</v>
          </cell>
          <cell r="D2375"/>
          <cell r="E2375">
            <v>0</v>
          </cell>
          <cell r="F2375" t="str">
            <v>シャサーニュ・モンラッシェ･レ･シュヌヴォット</v>
          </cell>
          <cell r="G2375">
            <v>2000</v>
          </cell>
          <cell r="H2375" t="str">
            <v>白</v>
          </cell>
          <cell r="I2375" t="str">
            <v>ミシェル・クトゥ</v>
          </cell>
          <cell r="J2375" t="str">
            <v>コート・ド・ボーヌ 1級</v>
          </cell>
          <cell r="K2375">
            <v>750</v>
          </cell>
          <cell r="L2375"/>
          <cell r="M2375">
            <v>50</v>
          </cell>
          <cell r="N2375">
            <v>132</v>
          </cell>
          <cell r="O2375">
            <v>350</v>
          </cell>
          <cell r="P2375">
            <v>6977.8</v>
          </cell>
          <cell r="Q2375">
            <v>93.75</v>
          </cell>
          <cell r="R2375">
            <v>7221.55</v>
          </cell>
          <cell r="S2375">
            <v>8735.9411764705892</v>
          </cell>
          <cell r="T2375">
            <v>17500</v>
          </cell>
          <cell r="U2375">
            <v>0</v>
          </cell>
          <cell r="V2375">
            <v>200</v>
          </cell>
          <cell r="W2375">
            <v>400</v>
          </cell>
          <cell r="X2375">
            <v>11000</v>
          </cell>
        </row>
        <row r="2376">
          <cell r="B2376" t="str">
            <v>9S580199</v>
          </cell>
          <cell r="C2376" t="str">
            <v>完売</v>
          </cell>
          <cell r="D2376"/>
          <cell r="E2376">
            <v>0</v>
          </cell>
          <cell r="F2376" t="str">
            <v>ムルソー・シャルム</v>
          </cell>
          <cell r="G2376">
            <v>1999</v>
          </cell>
          <cell r="H2376" t="str">
            <v>白</v>
          </cell>
          <cell r="I2376" t="str">
            <v>ミシェル・クトゥ</v>
          </cell>
          <cell r="J2376" t="str">
            <v>コート・ド・ボーヌ 1級</v>
          </cell>
          <cell r="K2376">
            <v>750</v>
          </cell>
          <cell r="L2376" t="str">
            <v>９３点(WS)</v>
          </cell>
          <cell r="M2376">
            <v>49</v>
          </cell>
          <cell r="N2376">
            <v>132</v>
          </cell>
          <cell r="O2376">
            <v>350</v>
          </cell>
          <cell r="P2376">
            <v>6845.2719999999999</v>
          </cell>
          <cell r="Q2376">
            <v>93.75</v>
          </cell>
          <cell r="R2376">
            <v>7089.0219999999999</v>
          </cell>
          <cell r="S2376">
            <v>8580.0258823529421</v>
          </cell>
          <cell r="T2376">
            <v>17200</v>
          </cell>
          <cell r="U2376">
            <v>0</v>
          </cell>
          <cell r="V2376">
            <v>200</v>
          </cell>
          <cell r="W2376">
            <v>400</v>
          </cell>
          <cell r="X2376">
            <v>15000</v>
          </cell>
        </row>
        <row r="2377">
          <cell r="B2377" t="str">
            <v>9S580100</v>
          </cell>
          <cell r="C2377" t="str">
            <v>完売</v>
          </cell>
          <cell r="D2377"/>
          <cell r="E2377">
            <v>0</v>
          </cell>
          <cell r="F2377" t="str">
            <v>ムルソー・シャルム</v>
          </cell>
          <cell r="G2377">
            <v>2000</v>
          </cell>
          <cell r="H2377" t="str">
            <v>白</v>
          </cell>
          <cell r="I2377" t="str">
            <v>ミシェル・クトゥ</v>
          </cell>
          <cell r="J2377" t="str">
            <v>コート・ド・ボーヌ 1級</v>
          </cell>
          <cell r="K2377">
            <v>750</v>
          </cell>
          <cell r="L2377"/>
          <cell r="M2377">
            <v>63</v>
          </cell>
          <cell r="N2377">
            <v>132</v>
          </cell>
          <cell r="O2377">
            <v>350</v>
          </cell>
          <cell r="P2377">
            <v>8700.6640000000007</v>
          </cell>
          <cell r="Q2377">
            <v>93.75</v>
          </cell>
          <cell r="R2377">
            <v>8944.4140000000007</v>
          </cell>
          <cell r="S2377">
            <v>10762.840000000002</v>
          </cell>
          <cell r="T2377">
            <v>21500</v>
          </cell>
          <cell r="U2377">
            <v>0</v>
          </cell>
          <cell r="V2377">
            <v>200</v>
          </cell>
          <cell r="W2377">
            <v>400</v>
          </cell>
          <cell r="X2377">
            <v>16000</v>
          </cell>
        </row>
        <row r="2378">
          <cell r="B2378" t="str">
            <v>9S580300</v>
          </cell>
          <cell r="C2378" t="str">
            <v>完売</v>
          </cell>
          <cell r="D2378"/>
          <cell r="E2378">
            <v>0</v>
          </cell>
          <cell r="F2378" t="str">
            <v>ムルソー・ジュヌヴリエール</v>
          </cell>
          <cell r="G2378">
            <v>2000</v>
          </cell>
          <cell r="H2378" t="str">
            <v>白</v>
          </cell>
          <cell r="I2378" t="str">
            <v>ミシェル・クトゥ</v>
          </cell>
          <cell r="J2378" t="str">
            <v>コート・ド・ボーヌ 1級</v>
          </cell>
          <cell r="K2378">
            <v>750</v>
          </cell>
          <cell r="L2378" t="str">
            <v>９２点</v>
          </cell>
          <cell r="M2378">
            <v>49</v>
          </cell>
          <cell r="N2378">
            <v>132</v>
          </cell>
          <cell r="O2378">
            <v>350</v>
          </cell>
          <cell r="P2378">
            <v>6845.2719999999999</v>
          </cell>
          <cell r="Q2378">
            <v>93.75</v>
          </cell>
          <cell r="R2378">
            <v>7089.0219999999999</v>
          </cell>
          <cell r="S2378">
            <v>8580.0258823529421</v>
          </cell>
          <cell r="T2378">
            <v>17200</v>
          </cell>
          <cell r="U2378">
            <v>0</v>
          </cell>
          <cell r="V2378">
            <v>200</v>
          </cell>
          <cell r="W2378">
            <v>400</v>
          </cell>
          <cell r="X2378">
            <v>12000</v>
          </cell>
        </row>
        <row r="2379">
          <cell r="B2379" t="str">
            <v>9S590914</v>
          </cell>
          <cell r="C2379" t="str">
            <v>完売</v>
          </cell>
          <cell r="D2379"/>
          <cell r="E2379">
            <v>0</v>
          </cell>
          <cell r="F2379" t="str">
            <v>ヴォーヌ・ロマネ</v>
          </cell>
          <cell r="G2379">
            <v>2014</v>
          </cell>
          <cell r="H2379" t="str">
            <v>赤</v>
          </cell>
          <cell r="I2379" t="str">
            <v>ミシェル・グロ</v>
          </cell>
          <cell r="J2379" t="str">
            <v>コート・ド・ニュイ</v>
          </cell>
          <cell r="K2379">
            <v>750</v>
          </cell>
          <cell r="L2379"/>
          <cell r="M2379">
            <v>28</v>
          </cell>
          <cell r="N2379">
            <v>132</v>
          </cell>
          <cell r="O2379">
            <v>350</v>
          </cell>
          <cell r="P2379">
            <v>4062.1840000000002</v>
          </cell>
          <cell r="Q2379">
            <v>93.75</v>
          </cell>
          <cell r="R2379">
            <v>4305.9340000000002</v>
          </cell>
          <cell r="S2379">
            <v>5305.8047058823531</v>
          </cell>
          <cell r="T2379">
            <v>10600</v>
          </cell>
          <cell r="U2379">
            <v>3484.75</v>
          </cell>
          <cell r="V2379">
            <v>4299.7058823529414</v>
          </cell>
          <cell r="W2379">
            <v>8600</v>
          </cell>
          <cell r="X2379">
            <v>9500</v>
          </cell>
        </row>
        <row r="2380">
          <cell r="B2380" t="str">
            <v>9S590915</v>
          </cell>
          <cell r="C2380" t="str">
            <v>完売</v>
          </cell>
          <cell r="D2380"/>
          <cell r="E2380">
            <v>0</v>
          </cell>
          <cell r="F2380" t="str">
            <v>ヴォーヌ・ロマネ</v>
          </cell>
          <cell r="G2380">
            <v>2015</v>
          </cell>
          <cell r="H2380" t="str">
            <v>赤</v>
          </cell>
          <cell r="I2380" t="str">
            <v>ミシェル・グロ</v>
          </cell>
          <cell r="J2380" t="str">
            <v>コート・ド・ニュイ</v>
          </cell>
          <cell r="K2380">
            <v>750</v>
          </cell>
          <cell r="L2380"/>
          <cell r="M2380">
            <v>30</v>
          </cell>
          <cell r="N2380">
            <v>132</v>
          </cell>
          <cell r="O2380">
            <v>350</v>
          </cell>
          <cell r="P2380">
            <v>4327.24</v>
          </cell>
          <cell r="Q2380">
            <v>93.75</v>
          </cell>
          <cell r="R2380">
            <v>4570.99</v>
          </cell>
          <cell r="S2380">
            <v>5617.6352941176474</v>
          </cell>
          <cell r="T2380">
            <v>11200</v>
          </cell>
          <cell r="U2380">
            <v>4395.6000000000004</v>
          </cell>
          <cell r="V2380">
            <v>5371.2941176470595</v>
          </cell>
          <cell r="W2380">
            <v>10700</v>
          </cell>
          <cell r="X2380">
            <v>9500</v>
          </cell>
        </row>
        <row r="2381">
          <cell r="B2381" t="str">
            <v>9S590916</v>
          </cell>
          <cell r="C2381" t="str">
            <v>完売</v>
          </cell>
          <cell r="D2381"/>
          <cell r="E2381">
            <v>0</v>
          </cell>
          <cell r="F2381" t="str">
            <v>ヴォーヌ・ロマネ</v>
          </cell>
          <cell r="G2381">
            <v>2016</v>
          </cell>
          <cell r="H2381" t="str">
            <v>赤</v>
          </cell>
          <cell r="I2381" t="str">
            <v>ミシェル・グロ</v>
          </cell>
          <cell r="J2381" t="str">
            <v>コート・ド・ニュイ</v>
          </cell>
          <cell r="K2381">
            <v>750</v>
          </cell>
          <cell r="L2381"/>
          <cell r="M2381">
            <v>31</v>
          </cell>
          <cell r="N2381">
            <v>132</v>
          </cell>
          <cell r="O2381">
            <v>350</v>
          </cell>
          <cell r="P2381">
            <v>4459.768</v>
          </cell>
          <cell r="Q2381">
            <v>93.75</v>
          </cell>
          <cell r="R2381">
            <v>4703.518</v>
          </cell>
          <cell r="S2381">
            <v>5773.5505882352945</v>
          </cell>
          <cell r="T2381">
            <v>11500</v>
          </cell>
          <cell r="U2381">
            <v>4378.62</v>
          </cell>
          <cell r="V2381">
            <v>5351.3176470588232</v>
          </cell>
          <cell r="W2381">
            <v>10700</v>
          </cell>
          <cell r="X2381">
            <v>11000</v>
          </cell>
        </row>
        <row r="2382">
          <cell r="B2382" t="str">
            <v>9S590917</v>
          </cell>
          <cell r="C2382" t="str">
            <v>完売</v>
          </cell>
          <cell r="D2382"/>
          <cell r="E2382">
            <v>0</v>
          </cell>
          <cell r="F2382" t="str">
            <v>ヴォーヌ・ロマネ</v>
          </cell>
          <cell r="G2382">
            <v>2017</v>
          </cell>
          <cell r="H2382" t="str">
            <v>赤</v>
          </cell>
          <cell r="I2382" t="str">
            <v>ミシェル・グロ</v>
          </cell>
          <cell r="J2382" t="str">
            <v>コート・ド・ニュイ</v>
          </cell>
          <cell r="K2382">
            <v>750</v>
          </cell>
          <cell r="L2382"/>
          <cell r="M2382">
            <v>31</v>
          </cell>
          <cell r="N2382">
            <v>132</v>
          </cell>
          <cell r="O2382">
            <v>350</v>
          </cell>
          <cell r="P2382">
            <v>4459.768</v>
          </cell>
          <cell r="Q2382">
            <v>93.75</v>
          </cell>
          <cell r="R2382">
            <v>4703.518</v>
          </cell>
          <cell r="S2382">
            <v>5773.5505882352945</v>
          </cell>
          <cell r="T2382">
            <v>11500</v>
          </cell>
          <cell r="U2382">
            <v>4153.4399999999996</v>
          </cell>
          <cell r="V2382">
            <v>5086.3999999999996</v>
          </cell>
          <cell r="W2382">
            <v>10200</v>
          </cell>
          <cell r="X2382">
            <v>11000</v>
          </cell>
        </row>
        <row r="2383">
          <cell r="B2383" t="str">
            <v>9S590918</v>
          </cell>
          <cell r="C2383" t="str">
            <v>完売</v>
          </cell>
          <cell r="D2383"/>
          <cell r="E2383">
            <v>0</v>
          </cell>
          <cell r="F2383" t="str">
            <v>ヴォーヌ・ロマネ</v>
          </cell>
          <cell r="G2383">
            <v>2018</v>
          </cell>
          <cell r="H2383" t="str">
            <v>赤</v>
          </cell>
          <cell r="I2383" t="str">
            <v>ミシェル・グロ</v>
          </cell>
          <cell r="J2383" t="str">
            <v>コート・ド・ニュイ</v>
          </cell>
          <cell r="K2383">
            <v>750</v>
          </cell>
          <cell r="L2383"/>
          <cell r="M2383">
            <v>34</v>
          </cell>
          <cell r="N2383">
            <v>132</v>
          </cell>
          <cell r="O2383">
            <v>350</v>
          </cell>
          <cell r="P2383">
            <v>4857.3519999999999</v>
          </cell>
          <cell r="Q2383">
            <v>93.75</v>
          </cell>
          <cell r="R2383">
            <v>5101.1019999999999</v>
          </cell>
          <cell r="S2383">
            <v>6241.296470588235</v>
          </cell>
          <cell r="T2383">
            <v>12500</v>
          </cell>
          <cell r="U2383">
            <v>5072.88</v>
          </cell>
          <cell r="V2383">
            <v>6168.0941176470587</v>
          </cell>
          <cell r="W2383">
            <v>12300</v>
          </cell>
          <cell r="X2383">
            <v>11800</v>
          </cell>
        </row>
        <row r="2384">
          <cell r="B2384" t="str">
            <v>9S590919</v>
          </cell>
          <cell r="C2384" t="e">
            <v>#N/A</v>
          </cell>
          <cell r="D2384" t="str">
            <v>割当</v>
          </cell>
          <cell r="E2384" t="e">
            <v>#N/A</v>
          </cell>
          <cell r="F2384" t="str">
            <v>ヴォーヌ・ロマネ</v>
          </cell>
          <cell r="G2384">
            <v>2019</v>
          </cell>
          <cell r="H2384" t="str">
            <v>赤</v>
          </cell>
          <cell r="I2384" t="str">
            <v>ミシェル・グロ</v>
          </cell>
          <cell r="J2384" t="str">
            <v>コート・ド・ニュイ</v>
          </cell>
          <cell r="K2384">
            <v>750</v>
          </cell>
          <cell r="L2384"/>
          <cell r="M2384">
            <v>35</v>
          </cell>
          <cell r="N2384">
            <v>132</v>
          </cell>
          <cell r="O2384">
            <v>350</v>
          </cell>
          <cell r="P2384">
            <v>4989.88</v>
          </cell>
          <cell r="Q2384">
            <v>93.75</v>
          </cell>
          <cell r="R2384">
            <v>5233.63</v>
          </cell>
          <cell r="S2384">
            <v>6397.2117647058831</v>
          </cell>
          <cell r="T2384">
            <v>12800</v>
          </cell>
          <cell r="U2384" t="e">
            <v>#N/A</v>
          </cell>
          <cell r="V2384" t="e">
            <v>#N/A</v>
          </cell>
          <cell r="W2384" t="e">
            <v>#N/A</v>
          </cell>
          <cell r="X2384">
            <v>12800</v>
          </cell>
        </row>
        <row r="2385">
          <cell r="B2385" t="str">
            <v>9S591014</v>
          </cell>
          <cell r="C2385" t="str">
            <v>完売</v>
          </cell>
          <cell r="D2385"/>
          <cell r="E2385">
            <v>0</v>
          </cell>
          <cell r="F2385" t="str">
            <v>ヴォーヌ・ロマネ･オー・ブリュレ</v>
          </cell>
          <cell r="G2385">
            <v>2014</v>
          </cell>
          <cell r="H2385" t="str">
            <v>赤</v>
          </cell>
          <cell r="I2385" t="str">
            <v>ミシェル・グロ</v>
          </cell>
          <cell r="J2385" t="str">
            <v>コート・ド・ニュイ 1級</v>
          </cell>
          <cell r="K2385">
            <v>750</v>
          </cell>
          <cell r="L2385"/>
          <cell r="M2385">
            <v>43</v>
          </cell>
          <cell r="N2385">
            <v>132</v>
          </cell>
          <cell r="O2385">
            <v>350</v>
          </cell>
          <cell r="P2385">
            <v>6050.1040000000003</v>
          </cell>
          <cell r="Q2385">
            <v>93.75</v>
          </cell>
          <cell r="R2385">
            <v>6293.8540000000003</v>
          </cell>
          <cell r="S2385">
            <v>7644.5341176470592</v>
          </cell>
          <cell r="T2385">
            <v>15300</v>
          </cell>
          <cell r="U2385">
            <v>5203.6000000000004</v>
          </cell>
          <cell r="V2385">
            <v>6321.8823529411775</v>
          </cell>
          <cell r="W2385">
            <v>12600</v>
          </cell>
          <cell r="X2385">
            <v>14000</v>
          </cell>
        </row>
        <row r="2386">
          <cell r="B2386" t="str">
            <v>9S591016</v>
          </cell>
          <cell r="C2386" t="str">
            <v>完売</v>
          </cell>
          <cell r="D2386"/>
          <cell r="E2386">
            <v>1</v>
          </cell>
          <cell r="F2386" t="str">
            <v>ヴォーヌ・ロマネ･オー・ブリュレ</v>
          </cell>
          <cell r="G2386">
            <v>2016</v>
          </cell>
          <cell r="H2386" t="str">
            <v>赤</v>
          </cell>
          <cell r="I2386" t="str">
            <v>ミシェル・グロ</v>
          </cell>
          <cell r="J2386" t="str">
            <v>コート・ド・ニュイ 1級</v>
          </cell>
          <cell r="K2386">
            <v>750</v>
          </cell>
          <cell r="L2386"/>
          <cell r="M2386">
            <v>49</v>
          </cell>
          <cell r="N2386">
            <v>132</v>
          </cell>
          <cell r="O2386">
            <v>350</v>
          </cell>
          <cell r="P2386">
            <v>6845.2719999999999</v>
          </cell>
          <cell r="Q2386">
            <v>93.75</v>
          </cell>
          <cell r="R2386">
            <v>7089.0219999999999</v>
          </cell>
          <cell r="S2386">
            <v>8580.0258823529421</v>
          </cell>
          <cell r="T2386">
            <v>17200</v>
          </cell>
          <cell r="U2386">
            <v>6695</v>
          </cell>
          <cell r="V2386">
            <v>8076.4705882352946</v>
          </cell>
          <cell r="W2386">
            <v>16200</v>
          </cell>
          <cell r="X2386">
            <v>16800</v>
          </cell>
        </row>
        <row r="2387">
          <cell r="B2387" t="str">
            <v>9S591017</v>
          </cell>
          <cell r="C2387" t="str">
            <v>完売</v>
          </cell>
          <cell r="D2387"/>
          <cell r="E2387">
            <v>0</v>
          </cell>
          <cell r="F2387" t="str">
            <v>ヴォーヌ・ロマネ･オー・ブリュレ</v>
          </cell>
          <cell r="G2387">
            <v>2017</v>
          </cell>
          <cell r="H2387" t="str">
            <v>赤</v>
          </cell>
          <cell r="I2387" t="str">
            <v>ミシェル・グロ</v>
          </cell>
          <cell r="J2387" t="str">
            <v>コート・ド・ニュイ 1級</v>
          </cell>
          <cell r="K2387">
            <v>750</v>
          </cell>
          <cell r="L2387"/>
          <cell r="M2387">
            <v>49</v>
          </cell>
          <cell r="N2387">
            <v>132</v>
          </cell>
          <cell r="O2387">
            <v>350</v>
          </cell>
          <cell r="P2387">
            <v>6845.2719999999999</v>
          </cell>
          <cell r="Q2387">
            <v>93.75</v>
          </cell>
          <cell r="R2387">
            <v>7089.0219999999999</v>
          </cell>
          <cell r="S2387">
            <v>8580.0258823529421</v>
          </cell>
          <cell r="T2387">
            <v>17200</v>
          </cell>
          <cell r="U2387">
            <v>6401.83</v>
          </cell>
          <cell r="V2387">
            <v>7731.5647058823533</v>
          </cell>
          <cell r="W2387">
            <v>15500</v>
          </cell>
          <cell r="X2387">
            <v>16800</v>
          </cell>
        </row>
        <row r="2388">
          <cell r="B2388" t="str">
            <v>9S591018</v>
          </cell>
          <cell r="C2388">
            <v>125</v>
          </cell>
          <cell r="D2388"/>
          <cell r="E2388">
            <v>125</v>
          </cell>
          <cell r="F2388" t="str">
            <v>ヴォーヌ・ロマネ･オー・ブリュレ</v>
          </cell>
          <cell r="G2388">
            <v>2018</v>
          </cell>
          <cell r="H2388" t="str">
            <v>赤</v>
          </cell>
          <cell r="I2388" t="str">
            <v>ミシェル・グロ</v>
          </cell>
          <cell r="J2388" t="str">
            <v>コート・ド・ニュイ 1級</v>
          </cell>
          <cell r="K2388">
            <v>750</v>
          </cell>
          <cell r="L2388"/>
          <cell r="M2388">
            <v>55</v>
          </cell>
          <cell r="N2388">
            <v>132</v>
          </cell>
          <cell r="O2388">
            <v>350</v>
          </cell>
          <cell r="P2388">
            <v>7640.44</v>
          </cell>
          <cell r="Q2388">
            <v>93.75</v>
          </cell>
          <cell r="R2388">
            <v>7884.19</v>
          </cell>
          <cell r="S2388">
            <v>9515.5176470588231</v>
          </cell>
          <cell r="T2388">
            <v>19000</v>
          </cell>
          <cell r="U2388">
            <v>7736.74</v>
          </cell>
          <cell r="V2388">
            <v>9302.0470588235294</v>
          </cell>
          <cell r="W2388">
            <v>18600</v>
          </cell>
          <cell r="X2388">
            <v>18600</v>
          </cell>
        </row>
        <row r="2389">
          <cell r="B2389" t="str">
            <v>9S591507</v>
          </cell>
          <cell r="C2389" t="str">
            <v>完売</v>
          </cell>
          <cell r="D2389"/>
          <cell r="E2389">
            <v>0</v>
          </cell>
          <cell r="F2389" t="str">
            <v>ヴォーヌ・ロマネ･オー・ブリュレ【マグナム】</v>
          </cell>
          <cell r="G2389">
            <v>2007</v>
          </cell>
          <cell r="H2389" t="str">
            <v>赤</v>
          </cell>
          <cell r="I2389" t="str">
            <v>ミシェル・グロ</v>
          </cell>
          <cell r="J2389" t="str">
            <v>コート・ド・ニュイ 1級</v>
          </cell>
          <cell r="K2389">
            <v>1500</v>
          </cell>
          <cell r="L2389"/>
          <cell r="M2389">
            <v>83.5</v>
          </cell>
          <cell r="N2389">
            <v>132</v>
          </cell>
          <cell r="O2389">
            <v>700</v>
          </cell>
          <cell r="P2389">
            <v>11768.888000000001</v>
          </cell>
          <cell r="Q2389">
            <v>187.5</v>
          </cell>
          <cell r="R2389">
            <v>12166.388000000001</v>
          </cell>
          <cell r="S2389">
            <v>14553.397647058824</v>
          </cell>
          <cell r="T2389">
            <v>29100</v>
          </cell>
          <cell r="U2389">
            <v>11546.91</v>
          </cell>
          <cell r="V2389">
            <v>13784.6</v>
          </cell>
          <cell r="W2389">
            <v>27600</v>
          </cell>
          <cell r="X2389">
            <v>31000</v>
          </cell>
        </row>
        <row r="2390">
          <cell r="B2390" t="str">
            <v>9S591508</v>
          </cell>
          <cell r="C2390" t="str">
            <v>完売</v>
          </cell>
          <cell r="D2390"/>
          <cell r="E2390">
            <v>0</v>
          </cell>
          <cell r="F2390" t="str">
            <v>ヴォーヌ・ロマネ･オー・ブリュレ【マグナム】</v>
          </cell>
          <cell r="G2390">
            <v>2008</v>
          </cell>
          <cell r="H2390" t="str">
            <v>赤</v>
          </cell>
          <cell r="I2390" t="str">
            <v>ミシェル・グロ</v>
          </cell>
          <cell r="J2390" t="str">
            <v>コート・ド・ニュイ 1級</v>
          </cell>
          <cell r="K2390">
            <v>1500</v>
          </cell>
          <cell r="L2390"/>
          <cell r="M2390">
            <v>80.5</v>
          </cell>
          <cell r="N2390">
            <v>132</v>
          </cell>
          <cell r="O2390">
            <v>700</v>
          </cell>
          <cell r="P2390">
            <v>11371.304</v>
          </cell>
          <cell r="Q2390">
            <v>187.5</v>
          </cell>
          <cell r="R2390">
            <v>11768.804</v>
          </cell>
          <cell r="S2390">
            <v>14085.651764705883</v>
          </cell>
          <cell r="T2390">
            <v>28200</v>
          </cell>
          <cell r="U2390">
            <v>11138.18</v>
          </cell>
          <cell r="V2390">
            <v>13303.741176470588</v>
          </cell>
          <cell r="W2390">
            <v>26600</v>
          </cell>
          <cell r="X2390">
            <v>30000</v>
          </cell>
        </row>
        <row r="2391">
          <cell r="B2391" t="str">
            <v>9S591114</v>
          </cell>
          <cell r="C2391" t="str">
            <v>完売</v>
          </cell>
          <cell r="D2391"/>
          <cell r="E2391">
            <v>0</v>
          </cell>
          <cell r="F2391" t="str">
            <v>ヴォーヌ・ロマネ･クロ・デ・レア</v>
          </cell>
          <cell r="G2391">
            <v>2014</v>
          </cell>
          <cell r="H2391" t="str">
            <v>赤</v>
          </cell>
          <cell r="I2391" t="str">
            <v>ミシェル・グロ</v>
          </cell>
          <cell r="J2391" t="str">
            <v>コート・ド・ニュイ 1級</v>
          </cell>
          <cell r="K2391">
            <v>750</v>
          </cell>
          <cell r="L2391" t="str">
            <v>モノポール</v>
          </cell>
          <cell r="M2391">
            <v>49</v>
          </cell>
          <cell r="N2391">
            <v>132</v>
          </cell>
          <cell r="O2391">
            <v>350</v>
          </cell>
          <cell r="P2391">
            <v>6845.2719999999999</v>
          </cell>
          <cell r="Q2391">
            <v>93.75</v>
          </cell>
          <cell r="R2391">
            <v>7089.0219999999999</v>
          </cell>
          <cell r="S2391">
            <v>8580.0258823529421</v>
          </cell>
          <cell r="T2391">
            <v>17200</v>
          </cell>
          <cell r="U2391">
            <v>5890.33</v>
          </cell>
          <cell r="V2391">
            <v>7129.8</v>
          </cell>
          <cell r="W2391">
            <v>14300</v>
          </cell>
          <cell r="X2391">
            <v>16000</v>
          </cell>
        </row>
        <row r="2392">
          <cell r="B2392" t="str">
            <v>9S591115</v>
          </cell>
          <cell r="C2392" t="str">
            <v>完売</v>
          </cell>
          <cell r="D2392"/>
          <cell r="E2392">
            <v>0</v>
          </cell>
          <cell r="F2392" t="str">
            <v>ヴォーヌ・ロマネ･クロ・デ・レア</v>
          </cell>
          <cell r="G2392">
            <v>2015</v>
          </cell>
          <cell r="H2392" t="str">
            <v>赤</v>
          </cell>
          <cell r="I2392" t="str">
            <v>ミシェル・グロ</v>
          </cell>
          <cell r="J2392" t="str">
            <v>コート・ド・ニュイ 1級</v>
          </cell>
          <cell r="K2392">
            <v>750</v>
          </cell>
          <cell r="L2392" t="str">
            <v>モノポール</v>
          </cell>
          <cell r="M2392">
            <v>54</v>
          </cell>
          <cell r="N2392">
            <v>132</v>
          </cell>
          <cell r="O2392">
            <v>350</v>
          </cell>
          <cell r="P2392">
            <v>7507.9120000000003</v>
          </cell>
          <cell r="Q2392">
            <v>93.75</v>
          </cell>
          <cell r="R2392">
            <v>7751.6620000000003</v>
          </cell>
          <cell r="S2392">
            <v>9359.6023529411777</v>
          </cell>
          <cell r="T2392">
            <v>18700</v>
          </cell>
          <cell r="U2392">
            <v>7626.25</v>
          </cell>
          <cell r="V2392">
            <v>9172.0588235294126</v>
          </cell>
          <cell r="W2392">
            <v>18300</v>
          </cell>
          <cell r="X2392">
            <v>16000</v>
          </cell>
        </row>
        <row r="2393">
          <cell r="B2393" t="str">
            <v>9S591116</v>
          </cell>
          <cell r="C2393" t="str">
            <v>完売</v>
          </cell>
          <cell r="D2393"/>
          <cell r="E2393">
            <v>1</v>
          </cell>
          <cell r="F2393" t="str">
            <v>ヴォーヌ・ロマネ･クロ・デ・レア</v>
          </cell>
          <cell r="G2393">
            <v>2016</v>
          </cell>
          <cell r="H2393" t="str">
            <v>赤</v>
          </cell>
          <cell r="I2393" t="str">
            <v>ミシェル・グロ</v>
          </cell>
          <cell r="J2393" t="str">
            <v>コート・ド・ニュイ 1級</v>
          </cell>
          <cell r="K2393">
            <v>750</v>
          </cell>
          <cell r="L2393" t="str">
            <v>モノポール</v>
          </cell>
          <cell r="M2393">
            <v>55.5</v>
          </cell>
          <cell r="N2393">
            <v>132</v>
          </cell>
          <cell r="O2393">
            <v>350</v>
          </cell>
          <cell r="P2393">
            <v>7706.7039999999997</v>
          </cell>
          <cell r="Q2393">
            <v>93.75</v>
          </cell>
          <cell r="R2393">
            <v>7950.4539999999997</v>
          </cell>
          <cell r="S2393">
            <v>9593.4752941176466</v>
          </cell>
          <cell r="T2393">
            <v>19200</v>
          </cell>
          <cell r="U2393">
            <v>7531</v>
          </cell>
          <cell r="V2393">
            <v>9060</v>
          </cell>
          <cell r="W2393">
            <v>18100</v>
          </cell>
          <cell r="X2393">
            <v>18800</v>
          </cell>
        </row>
        <row r="2394">
          <cell r="B2394" t="str">
            <v>9S591117</v>
          </cell>
          <cell r="C2394" t="str">
            <v>完売</v>
          </cell>
          <cell r="D2394"/>
          <cell r="E2394">
            <v>0</v>
          </cell>
          <cell r="F2394" t="str">
            <v>ヴォーヌ・ロマネ･クロ・デ・レア</v>
          </cell>
          <cell r="G2394">
            <v>2017</v>
          </cell>
          <cell r="H2394" t="str">
            <v>赤</v>
          </cell>
          <cell r="I2394" t="str">
            <v>ミシェル・グロ</v>
          </cell>
          <cell r="J2394" t="str">
            <v>コート・ド・ニュイ 1級</v>
          </cell>
          <cell r="K2394">
            <v>750</v>
          </cell>
          <cell r="L2394" t="str">
            <v>モノポール</v>
          </cell>
          <cell r="M2394">
            <v>57.5</v>
          </cell>
          <cell r="N2394">
            <v>132</v>
          </cell>
          <cell r="O2394">
            <v>350</v>
          </cell>
          <cell r="P2394">
            <v>7971.76</v>
          </cell>
          <cell r="Q2394">
            <v>93.75</v>
          </cell>
          <cell r="R2394">
            <v>8215.51</v>
          </cell>
          <cell r="S2394">
            <v>9905.3058823529409</v>
          </cell>
          <cell r="T2394">
            <v>19800</v>
          </cell>
          <cell r="U2394">
            <v>7252.64</v>
          </cell>
          <cell r="V2394">
            <v>8732.5176470588249</v>
          </cell>
          <cell r="W2394">
            <v>17500</v>
          </cell>
          <cell r="X2394">
            <v>18800</v>
          </cell>
        </row>
        <row r="2395">
          <cell r="B2395" t="str">
            <v>9S591118</v>
          </cell>
          <cell r="C2395">
            <v>65</v>
          </cell>
          <cell r="D2395"/>
          <cell r="E2395">
            <v>66</v>
          </cell>
          <cell r="F2395" t="str">
            <v>ヴォーヌ・ロマネ･クロ・デ・レア</v>
          </cell>
          <cell r="G2395">
            <v>2018</v>
          </cell>
          <cell r="H2395" t="str">
            <v>赤</v>
          </cell>
          <cell r="I2395" t="str">
            <v>ミシェル・グロ</v>
          </cell>
          <cell r="J2395" t="str">
            <v>コート・ド・ニュイ 1級</v>
          </cell>
          <cell r="K2395">
            <v>750</v>
          </cell>
          <cell r="L2395" t="str">
            <v>モノポール</v>
          </cell>
          <cell r="M2395">
            <v>59</v>
          </cell>
          <cell r="N2395">
            <v>132</v>
          </cell>
          <cell r="O2395">
            <v>350</v>
          </cell>
          <cell r="P2395">
            <v>8170.5519999999997</v>
          </cell>
          <cell r="Q2395">
            <v>93.75</v>
          </cell>
          <cell r="R2395">
            <v>8414.3019999999997</v>
          </cell>
          <cell r="S2395">
            <v>10139.178823529412</v>
          </cell>
          <cell r="T2395">
            <v>20300</v>
          </cell>
          <cell r="U2395">
            <v>8244.16</v>
          </cell>
          <cell r="V2395">
            <v>9899.0117647058833</v>
          </cell>
          <cell r="W2395">
            <v>19800</v>
          </cell>
          <cell r="X2395">
            <v>19200</v>
          </cell>
        </row>
        <row r="2396">
          <cell r="B2396" t="str">
            <v>9S591307</v>
          </cell>
          <cell r="C2396" t="str">
            <v>完売</v>
          </cell>
          <cell r="D2396"/>
          <cell r="E2396">
            <v>0</v>
          </cell>
          <cell r="F2396" t="str">
            <v>ヴォーヌ・ロマネ･クロ・デ・レア【マグナム】</v>
          </cell>
          <cell r="G2396">
            <v>2007</v>
          </cell>
          <cell r="H2396" t="str">
            <v>赤</v>
          </cell>
          <cell r="I2396" t="str">
            <v>ミシェル・グロ</v>
          </cell>
          <cell r="J2396" t="str">
            <v>コート・ド・ニュイ 1級</v>
          </cell>
          <cell r="K2396">
            <v>1500</v>
          </cell>
          <cell r="L2396" t="str">
            <v>モノポール</v>
          </cell>
          <cell r="M2396">
            <v>89.5</v>
          </cell>
          <cell r="N2396">
            <v>132</v>
          </cell>
          <cell r="O2396">
            <v>700</v>
          </cell>
          <cell r="P2396">
            <v>12564.056</v>
          </cell>
          <cell r="Q2396">
            <v>187.5</v>
          </cell>
          <cell r="R2396">
            <v>12961.556</v>
          </cell>
          <cell r="S2396">
            <v>15488.889411764707</v>
          </cell>
          <cell r="T2396">
            <v>31000</v>
          </cell>
          <cell r="U2396">
            <v>12364.66</v>
          </cell>
          <cell r="V2396">
            <v>14746.658823529411</v>
          </cell>
          <cell r="W2396">
            <v>29500</v>
          </cell>
          <cell r="X2396">
            <v>33000</v>
          </cell>
        </row>
        <row r="2397">
          <cell r="B2397" t="str">
            <v>9S591309</v>
          </cell>
          <cell r="C2397" t="str">
            <v>完売</v>
          </cell>
          <cell r="D2397"/>
          <cell r="E2397">
            <v>0</v>
          </cell>
          <cell r="F2397" t="str">
            <v>ヴォーヌ・ロマネ･クロ・デ・レア【マグナム】</v>
          </cell>
          <cell r="G2397">
            <v>2009</v>
          </cell>
          <cell r="H2397" t="str">
            <v>赤</v>
          </cell>
          <cell r="I2397" t="str">
            <v>ミシェル・グロ</v>
          </cell>
          <cell r="J2397" t="str">
            <v>コート・ド・ニュイ 1級</v>
          </cell>
          <cell r="K2397">
            <v>1500</v>
          </cell>
          <cell r="L2397" t="str">
            <v>モノポール</v>
          </cell>
          <cell r="M2397">
            <v>99.5</v>
          </cell>
          <cell r="N2397">
            <v>132</v>
          </cell>
          <cell r="O2397">
            <v>700</v>
          </cell>
          <cell r="P2397">
            <v>13889.335999999999</v>
          </cell>
          <cell r="Q2397">
            <v>187.5</v>
          </cell>
          <cell r="R2397">
            <v>14286.835999999999</v>
          </cell>
          <cell r="S2397">
            <v>17048.042352941175</v>
          </cell>
          <cell r="T2397">
            <v>34100</v>
          </cell>
          <cell r="U2397">
            <v>13726.66</v>
          </cell>
          <cell r="V2397">
            <v>16349.011764705883</v>
          </cell>
          <cell r="W2397">
            <v>32700</v>
          </cell>
          <cell r="X2397">
            <v>38000</v>
          </cell>
        </row>
        <row r="2398">
          <cell r="B2398" t="str">
            <v>9S591311</v>
          </cell>
          <cell r="C2398" t="str">
            <v>完売</v>
          </cell>
          <cell r="D2398"/>
          <cell r="E2398">
            <v>0</v>
          </cell>
          <cell r="F2398" t="str">
            <v>ヴォーヌ・ロマネ･クロ・デ・レア【マグナム】</v>
          </cell>
          <cell r="G2398">
            <v>2011</v>
          </cell>
          <cell r="H2398" t="str">
            <v>赤</v>
          </cell>
          <cell r="I2398" t="str">
            <v>ミシェル・グロ</v>
          </cell>
          <cell r="J2398" t="str">
            <v>コート・ド・ニュイ 1級</v>
          </cell>
          <cell r="K2398">
            <v>1500</v>
          </cell>
          <cell r="L2398" t="str">
            <v>モノポール</v>
          </cell>
          <cell r="M2398">
            <v>83.5</v>
          </cell>
          <cell r="N2398">
            <v>132</v>
          </cell>
          <cell r="O2398">
            <v>700</v>
          </cell>
          <cell r="P2398">
            <v>11768.888000000001</v>
          </cell>
          <cell r="Q2398">
            <v>187.5</v>
          </cell>
          <cell r="R2398">
            <v>12166.388000000001</v>
          </cell>
          <cell r="S2398">
            <v>14553.397647058824</v>
          </cell>
          <cell r="T2398">
            <v>29100</v>
          </cell>
          <cell r="U2398">
            <v>11547.11</v>
          </cell>
          <cell r="V2398">
            <v>13784.835294117647</v>
          </cell>
          <cell r="W2398">
            <v>27600</v>
          </cell>
          <cell r="X2398">
            <v>31000</v>
          </cell>
        </row>
        <row r="2399">
          <cell r="B2399" t="str">
            <v>9S591816</v>
          </cell>
          <cell r="C2399" t="str">
            <v>完売</v>
          </cell>
          <cell r="D2399"/>
          <cell r="E2399">
            <v>0</v>
          </cell>
          <cell r="F2399" t="str">
            <v>オート・コート・ド・ニュイ・オー・ヴァロン・ルージュ</v>
          </cell>
          <cell r="G2399">
            <v>2016</v>
          </cell>
          <cell r="H2399" t="str">
            <v>赤</v>
          </cell>
          <cell r="I2399" t="str">
            <v>ミシェル・グロ</v>
          </cell>
          <cell r="J2399" t="str">
            <v>コート・ド・ニュイ</v>
          </cell>
          <cell r="K2399">
            <v>750</v>
          </cell>
          <cell r="L2399" t="str">
            <v>独占所有畑/新発売</v>
          </cell>
          <cell r="M2399">
            <v>11.5</v>
          </cell>
          <cell r="N2399">
            <v>132</v>
          </cell>
          <cell r="O2399">
            <v>350</v>
          </cell>
          <cell r="P2399">
            <v>1875.472</v>
          </cell>
          <cell r="Q2399">
            <v>93.75</v>
          </cell>
          <cell r="R2399">
            <v>2119.2219999999998</v>
          </cell>
          <cell r="S2399">
            <v>2733.2023529411763</v>
          </cell>
          <cell r="T2399">
            <v>5500</v>
          </cell>
          <cell r="U2399">
            <v>1869.54</v>
          </cell>
          <cell r="V2399">
            <v>2399.4588235294118</v>
          </cell>
          <cell r="W2399">
            <v>4800</v>
          </cell>
          <cell r="X2399">
            <v>4900</v>
          </cell>
        </row>
        <row r="2400">
          <cell r="B2400" t="str">
            <v>9S591614</v>
          </cell>
          <cell r="C2400" t="str">
            <v>完売</v>
          </cell>
          <cell r="D2400"/>
          <cell r="E2400">
            <v>0</v>
          </cell>
          <cell r="F2400" t="str">
            <v>オート・コート・ド・ニュイ･フォンテーヌ・サン・マルタン・ブラン</v>
          </cell>
          <cell r="G2400">
            <v>2014</v>
          </cell>
          <cell r="H2400" t="str">
            <v>白</v>
          </cell>
          <cell r="I2400" t="str">
            <v>ミシェル・グロ</v>
          </cell>
          <cell r="J2400" t="str">
            <v>コート・ド・ニュイ</v>
          </cell>
          <cell r="K2400">
            <v>750</v>
          </cell>
          <cell r="L2400" t="str">
            <v>独占所有畑/新発売</v>
          </cell>
          <cell r="M2400">
            <v>11.5</v>
          </cell>
          <cell r="N2400">
            <v>132</v>
          </cell>
          <cell r="O2400">
            <v>350</v>
          </cell>
          <cell r="P2400">
            <v>1875.472</v>
          </cell>
          <cell r="Q2400">
            <v>93.75</v>
          </cell>
          <cell r="R2400">
            <v>2119.2219999999998</v>
          </cell>
          <cell r="S2400">
            <v>2733.2023529411763</v>
          </cell>
          <cell r="T2400">
            <v>5500</v>
          </cell>
          <cell r="U2400">
            <v>1592</v>
          </cell>
          <cell r="V2400">
            <v>2072.9411764705883</v>
          </cell>
          <cell r="W2400">
            <v>4100</v>
          </cell>
          <cell r="X2400">
            <v>4600</v>
          </cell>
        </row>
        <row r="2401">
          <cell r="B2401" t="str">
            <v>9S591615</v>
          </cell>
          <cell r="C2401" t="str">
            <v>完売</v>
          </cell>
          <cell r="D2401"/>
          <cell r="E2401">
            <v>0</v>
          </cell>
          <cell r="F2401" t="str">
            <v>オート・コート・ド・ニュイ･フォンテーヌ・サン・マルタン・ブラン</v>
          </cell>
          <cell r="G2401">
            <v>2015</v>
          </cell>
          <cell r="H2401" t="str">
            <v>白</v>
          </cell>
          <cell r="I2401" t="str">
            <v>ミシェル・グロ</v>
          </cell>
          <cell r="J2401" t="str">
            <v>コート・ド・ニュイ</v>
          </cell>
          <cell r="K2401">
            <v>750</v>
          </cell>
          <cell r="L2401" t="str">
            <v>独占所有畑/新発売</v>
          </cell>
          <cell r="M2401">
            <v>12</v>
          </cell>
          <cell r="N2401">
            <v>132</v>
          </cell>
          <cell r="O2401">
            <v>350</v>
          </cell>
          <cell r="P2401">
            <v>1941.7360000000001</v>
          </cell>
          <cell r="Q2401">
            <v>93.75</v>
          </cell>
          <cell r="R2401">
            <v>2185.4859999999999</v>
          </cell>
          <cell r="S2401">
            <v>2811.16</v>
          </cell>
          <cell r="T2401">
            <v>5600</v>
          </cell>
          <cell r="U2401">
            <v>1972.62</v>
          </cell>
          <cell r="V2401">
            <v>2520.7294117647057</v>
          </cell>
          <cell r="W2401">
            <v>5000</v>
          </cell>
          <cell r="X2401">
            <v>4600</v>
          </cell>
        </row>
        <row r="2402">
          <cell r="B2402" t="str">
            <v>9S591616</v>
          </cell>
          <cell r="C2402" t="str">
            <v>完売</v>
          </cell>
          <cell r="D2402"/>
          <cell r="E2402">
            <v>3</v>
          </cell>
          <cell r="F2402" t="str">
            <v>オート・コート・ド・ニュイ･フォンテーヌ・サン・マルタン・ブラン</v>
          </cell>
          <cell r="G2402">
            <v>2016</v>
          </cell>
          <cell r="H2402" t="str">
            <v>白</v>
          </cell>
          <cell r="I2402" t="str">
            <v>ミシェル・グロ</v>
          </cell>
          <cell r="J2402" t="str">
            <v>コート・ド・ニュイ</v>
          </cell>
          <cell r="K2402">
            <v>750</v>
          </cell>
          <cell r="L2402" t="str">
            <v>独占所有畑/新発売</v>
          </cell>
          <cell r="M2402">
            <v>12.3</v>
          </cell>
          <cell r="N2402">
            <v>132</v>
          </cell>
          <cell r="O2402">
            <v>350</v>
          </cell>
          <cell r="P2402">
            <v>1981.4944</v>
          </cell>
          <cell r="Q2402">
            <v>93.75</v>
          </cell>
          <cell r="R2402">
            <v>2225.2444</v>
          </cell>
          <cell r="S2402">
            <v>2857.9345882352941</v>
          </cell>
          <cell r="T2402">
            <v>5700</v>
          </cell>
          <cell r="U2402">
            <v>1972.66</v>
          </cell>
          <cell r="V2402">
            <v>2520.7764705882355</v>
          </cell>
          <cell r="W2402">
            <v>5000</v>
          </cell>
          <cell r="X2402">
            <v>5100</v>
          </cell>
        </row>
        <row r="2403">
          <cell r="B2403" t="str">
            <v>9S591617</v>
          </cell>
          <cell r="C2403">
            <v>5</v>
          </cell>
          <cell r="D2403"/>
          <cell r="E2403">
            <v>21</v>
          </cell>
          <cell r="F2403" t="str">
            <v>オート・コート・ド・ニュイ･フォンテーヌ・サン・マルタン・ブラン</v>
          </cell>
          <cell r="G2403">
            <v>2017</v>
          </cell>
          <cell r="H2403" t="str">
            <v>白</v>
          </cell>
          <cell r="I2403" t="str">
            <v>ミシェル・グロ</v>
          </cell>
          <cell r="J2403" t="str">
            <v>コート・ド・ニュイ</v>
          </cell>
          <cell r="K2403">
            <v>750</v>
          </cell>
          <cell r="L2403" t="str">
            <v>独占所有畑/新発売</v>
          </cell>
          <cell r="M2403">
            <v>12.6</v>
          </cell>
          <cell r="N2403">
            <v>132</v>
          </cell>
          <cell r="O2403">
            <v>350</v>
          </cell>
          <cell r="P2403">
            <v>2021.2528</v>
          </cell>
          <cell r="Q2403">
            <v>93.75</v>
          </cell>
          <cell r="R2403">
            <v>2265.0028000000002</v>
          </cell>
          <cell r="S2403">
            <v>2904.7091764705888</v>
          </cell>
          <cell r="T2403">
            <v>5800</v>
          </cell>
          <cell r="U2403">
            <v>1795.51</v>
          </cell>
          <cell r="V2403">
            <v>2312.3647058823531</v>
          </cell>
          <cell r="W2403">
            <v>4600</v>
          </cell>
          <cell r="X2403">
            <v>4900</v>
          </cell>
        </row>
        <row r="2404">
          <cell r="B2404" t="str">
            <v>9S591714</v>
          </cell>
          <cell r="C2404" t="str">
            <v>完売</v>
          </cell>
          <cell r="D2404"/>
          <cell r="E2404">
            <v>0</v>
          </cell>
          <cell r="F2404" t="str">
            <v>オート・コート・ド・ニュイ･フォンテーヌ・サン・マルタン・ルージュ</v>
          </cell>
          <cell r="G2404">
            <v>2014</v>
          </cell>
          <cell r="H2404" t="str">
            <v>赤</v>
          </cell>
          <cell r="I2404" t="str">
            <v>ミシェル・グロ</v>
          </cell>
          <cell r="J2404" t="str">
            <v>コート・ド・ニュイ</v>
          </cell>
          <cell r="K2404">
            <v>750</v>
          </cell>
          <cell r="L2404" t="str">
            <v>独占所有畑/新発売</v>
          </cell>
          <cell r="M2404">
            <v>11.5</v>
          </cell>
          <cell r="N2404">
            <v>132</v>
          </cell>
          <cell r="O2404">
            <v>350</v>
          </cell>
          <cell r="P2404">
            <v>1875.472</v>
          </cell>
          <cell r="Q2404">
            <v>93.75</v>
          </cell>
          <cell r="R2404">
            <v>2119.2219999999998</v>
          </cell>
          <cell r="S2404">
            <v>2733.2023529411763</v>
          </cell>
          <cell r="T2404">
            <v>5500</v>
          </cell>
          <cell r="U2404">
            <v>1594</v>
          </cell>
          <cell r="V2404">
            <v>2075.2941176470586</v>
          </cell>
          <cell r="W2404">
            <v>4200</v>
          </cell>
          <cell r="X2404">
            <v>4600</v>
          </cell>
        </row>
        <row r="2405">
          <cell r="B2405" t="str">
            <v>9S591715</v>
          </cell>
          <cell r="C2405" t="str">
            <v>完売</v>
          </cell>
          <cell r="D2405"/>
          <cell r="E2405">
            <v>0</v>
          </cell>
          <cell r="F2405" t="str">
            <v>オート・コート・ド・ニュイ･フォンテーヌ・サン・マルタン・ルージュ</v>
          </cell>
          <cell r="G2405">
            <v>2015</v>
          </cell>
          <cell r="H2405" t="str">
            <v>赤</v>
          </cell>
          <cell r="I2405" t="str">
            <v>ミシェル・グロ</v>
          </cell>
          <cell r="J2405" t="str">
            <v>コート・ド・ニュイ</v>
          </cell>
          <cell r="K2405">
            <v>750</v>
          </cell>
          <cell r="L2405" t="str">
            <v>独占所有畑/新発売</v>
          </cell>
          <cell r="M2405">
            <v>12</v>
          </cell>
          <cell r="N2405">
            <v>132</v>
          </cell>
          <cell r="O2405">
            <v>350</v>
          </cell>
          <cell r="P2405">
            <v>1941.7360000000001</v>
          </cell>
          <cell r="Q2405">
            <v>93.75</v>
          </cell>
          <cell r="R2405">
            <v>2185.4859999999999</v>
          </cell>
          <cell r="S2405">
            <v>2811.16</v>
          </cell>
          <cell r="T2405">
            <v>5600</v>
          </cell>
          <cell r="U2405">
            <v>1972.64</v>
          </cell>
          <cell r="V2405">
            <v>2520.7529411764708</v>
          </cell>
          <cell r="W2405">
            <v>5000</v>
          </cell>
          <cell r="X2405">
            <v>4600</v>
          </cell>
        </row>
        <row r="2406">
          <cell r="B2406" t="str">
            <v>9S591716</v>
          </cell>
          <cell r="C2406" t="str">
            <v>完売</v>
          </cell>
          <cell r="D2406"/>
          <cell r="E2406">
            <v>0</v>
          </cell>
          <cell r="F2406" t="str">
            <v>オート・コート・ド・ニュイ･フォンテーヌ・サン・マルタン・ルージュ</v>
          </cell>
          <cell r="G2406">
            <v>2016</v>
          </cell>
          <cell r="H2406" t="str">
            <v>赤</v>
          </cell>
          <cell r="I2406" t="str">
            <v>ミシェル・グロ</v>
          </cell>
          <cell r="J2406" t="str">
            <v>コート・ド・ニュイ</v>
          </cell>
          <cell r="K2406">
            <v>750</v>
          </cell>
          <cell r="L2406" t="str">
            <v>独占所有畑/新発売</v>
          </cell>
          <cell r="M2406">
            <v>12.3</v>
          </cell>
          <cell r="N2406">
            <v>132</v>
          </cell>
          <cell r="O2406">
            <v>350</v>
          </cell>
          <cell r="P2406">
            <v>1981.4944</v>
          </cell>
          <cell r="Q2406">
            <v>93.75</v>
          </cell>
          <cell r="R2406">
            <v>2225.2444</v>
          </cell>
          <cell r="S2406">
            <v>2857.9345882352941</v>
          </cell>
          <cell r="T2406">
            <v>5700</v>
          </cell>
          <cell r="U2406">
            <v>1973</v>
          </cell>
          <cell r="V2406">
            <v>2521.1764705882351</v>
          </cell>
          <cell r="W2406">
            <v>5000</v>
          </cell>
          <cell r="X2406">
            <v>5100</v>
          </cell>
        </row>
        <row r="2407">
          <cell r="B2407" t="str">
            <v>9S590312</v>
          </cell>
          <cell r="C2407" t="str">
            <v>完売</v>
          </cell>
          <cell r="D2407"/>
          <cell r="E2407">
            <v>0</v>
          </cell>
          <cell r="F2407" t="str">
            <v>オート・コート・ド・ニュイ･ブラン</v>
          </cell>
          <cell r="G2407">
            <v>2012</v>
          </cell>
          <cell r="H2407" t="str">
            <v>白</v>
          </cell>
          <cell r="I2407" t="str">
            <v>ミシェル・グロ</v>
          </cell>
          <cell r="J2407" t="str">
            <v>コート・ド・ニュイ</v>
          </cell>
          <cell r="K2407">
            <v>750</v>
          </cell>
          <cell r="L2407"/>
          <cell r="M2407">
            <v>10</v>
          </cell>
          <cell r="N2407">
            <v>132</v>
          </cell>
          <cell r="O2407">
            <v>350</v>
          </cell>
          <cell r="P2407">
            <v>1676.68</v>
          </cell>
          <cell r="Q2407">
            <v>93.75</v>
          </cell>
          <cell r="R2407">
            <v>1920.43</v>
          </cell>
          <cell r="S2407">
            <v>2499.329411764706</v>
          </cell>
          <cell r="T2407">
            <v>5000</v>
          </cell>
          <cell r="U2407">
            <v>1677.58</v>
          </cell>
          <cell r="V2407">
            <v>2173.6235294117646</v>
          </cell>
          <cell r="W2407">
            <v>4300</v>
          </cell>
          <cell r="X2407">
            <v>4400</v>
          </cell>
        </row>
        <row r="2408">
          <cell r="B2408" t="str">
            <v>9S590313</v>
          </cell>
          <cell r="C2408" t="str">
            <v>完売</v>
          </cell>
          <cell r="D2408"/>
          <cell r="E2408">
            <v>0</v>
          </cell>
          <cell r="F2408" t="str">
            <v>オート・コート・ド・ニュイ･ブラン</v>
          </cell>
          <cell r="G2408">
            <v>2013</v>
          </cell>
          <cell r="H2408" t="str">
            <v>白</v>
          </cell>
          <cell r="I2408" t="str">
            <v>ミシェル・グロ</v>
          </cell>
          <cell r="J2408" t="str">
            <v>コート・ド・ニュイ</v>
          </cell>
          <cell r="K2408">
            <v>750</v>
          </cell>
          <cell r="L2408"/>
          <cell r="M2408">
            <v>10.5</v>
          </cell>
          <cell r="N2408">
            <v>132</v>
          </cell>
          <cell r="O2408">
            <v>350</v>
          </cell>
          <cell r="P2408">
            <v>1742.944</v>
          </cell>
          <cell r="Q2408">
            <v>93.75</v>
          </cell>
          <cell r="R2408">
            <v>1986.694</v>
          </cell>
          <cell r="S2408">
            <v>2577.2870588235296</v>
          </cell>
          <cell r="T2408">
            <v>5200</v>
          </cell>
          <cell r="U2408">
            <v>1721.8</v>
          </cell>
          <cell r="V2408">
            <v>2225.6470588235297</v>
          </cell>
          <cell r="W2408">
            <v>4500</v>
          </cell>
          <cell r="X2408">
            <v>4400</v>
          </cell>
        </row>
        <row r="2409">
          <cell r="B2409" t="str">
            <v>9S590214</v>
          </cell>
          <cell r="C2409" t="str">
            <v>完売</v>
          </cell>
          <cell r="D2409"/>
          <cell r="E2409">
            <v>0</v>
          </cell>
          <cell r="F2409" t="str">
            <v>オート・コート・ド・ニュイ･ルージュ</v>
          </cell>
          <cell r="G2409">
            <v>2014</v>
          </cell>
          <cell r="H2409" t="str">
            <v>赤</v>
          </cell>
          <cell r="I2409" t="str">
            <v>ミシェル・グロ</v>
          </cell>
          <cell r="J2409" t="str">
            <v>コート・ド・ニュイ</v>
          </cell>
          <cell r="K2409">
            <v>750</v>
          </cell>
          <cell r="L2409"/>
          <cell r="M2409">
            <v>10</v>
          </cell>
          <cell r="N2409">
            <v>132</v>
          </cell>
          <cell r="O2409">
            <v>350</v>
          </cell>
          <cell r="P2409">
            <v>1676.68</v>
          </cell>
          <cell r="Q2409">
            <v>93.75</v>
          </cell>
          <cell r="R2409">
            <v>1920.43</v>
          </cell>
          <cell r="S2409">
            <v>2499.329411764706</v>
          </cell>
          <cell r="T2409">
            <v>5000</v>
          </cell>
          <cell r="U2409">
            <v>1420.93</v>
          </cell>
          <cell r="V2409">
            <v>1871.6823529411765</v>
          </cell>
          <cell r="W2409">
            <v>3700</v>
          </cell>
          <cell r="X2409">
            <v>4100</v>
          </cell>
        </row>
        <row r="2410">
          <cell r="B2410" t="str">
            <v>9S590215</v>
          </cell>
          <cell r="C2410" t="str">
            <v>完売</v>
          </cell>
          <cell r="D2410"/>
          <cell r="E2410">
            <v>0</v>
          </cell>
          <cell r="F2410" t="str">
            <v>オート・コート・ド・ニュイ･ルージュ</v>
          </cell>
          <cell r="G2410">
            <v>2015</v>
          </cell>
          <cell r="H2410" t="str">
            <v>赤</v>
          </cell>
          <cell r="I2410" t="str">
            <v>ミシェル・グロ</v>
          </cell>
          <cell r="J2410" t="str">
            <v>コート・ド・ニュイ</v>
          </cell>
          <cell r="K2410">
            <v>750</v>
          </cell>
          <cell r="L2410"/>
          <cell r="M2410">
            <v>10.5</v>
          </cell>
          <cell r="N2410">
            <v>132</v>
          </cell>
          <cell r="O2410">
            <v>350</v>
          </cell>
          <cell r="P2410">
            <v>1742.944</v>
          </cell>
          <cell r="Q2410">
            <v>93.75</v>
          </cell>
          <cell r="R2410">
            <v>1986.694</v>
          </cell>
          <cell r="S2410">
            <v>2577.2870588235296</v>
          </cell>
          <cell r="T2410">
            <v>5200</v>
          </cell>
          <cell r="U2410">
            <v>1770.75</v>
          </cell>
          <cell r="V2410">
            <v>2283.2352941176473</v>
          </cell>
          <cell r="W2410">
            <v>4600</v>
          </cell>
          <cell r="X2410">
            <v>4100</v>
          </cell>
        </row>
        <row r="2411">
          <cell r="B2411" t="str">
            <v>9S590216</v>
          </cell>
          <cell r="C2411" t="str">
            <v>完売</v>
          </cell>
          <cell r="D2411"/>
          <cell r="E2411">
            <v>0</v>
          </cell>
          <cell r="F2411" t="str">
            <v>オート・コート・ド・ニュイ･ルージュ</v>
          </cell>
          <cell r="G2411">
            <v>2016</v>
          </cell>
          <cell r="H2411" t="str">
            <v>赤</v>
          </cell>
          <cell r="I2411" t="str">
            <v>ミシェル・グロ</v>
          </cell>
          <cell r="J2411" t="str">
            <v>コート・ド・ニュイ</v>
          </cell>
          <cell r="K2411">
            <v>750</v>
          </cell>
          <cell r="L2411"/>
          <cell r="M2411">
            <v>10.7</v>
          </cell>
          <cell r="N2411">
            <v>132</v>
          </cell>
          <cell r="O2411">
            <v>350</v>
          </cell>
          <cell r="P2411">
            <v>1769.4495999999999</v>
          </cell>
          <cell r="Q2411">
            <v>93.75</v>
          </cell>
          <cell r="R2411">
            <v>2013.1995999999999</v>
          </cell>
          <cell r="S2411">
            <v>2608.4701176470589</v>
          </cell>
          <cell r="T2411">
            <v>5200</v>
          </cell>
          <cell r="U2411">
            <v>1766.75</v>
          </cell>
          <cell r="V2411">
            <v>2278.5294117647059</v>
          </cell>
          <cell r="W2411">
            <v>4600</v>
          </cell>
          <cell r="X2411">
            <v>4600</v>
          </cell>
        </row>
        <row r="2412">
          <cell r="B2412" t="str">
            <v>9S590217</v>
          </cell>
          <cell r="C2412">
            <v>674</v>
          </cell>
          <cell r="D2412"/>
          <cell r="E2412">
            <v>685</v>
          </cell>
          <cell r="F2412" t="str">
            <v>オート・コート・ド・ニュイ･ルージュ</v>
          </cell>
          <cell r="G2412">
            <v>2017</v>
          </cell>
          <cell r="H2412" t="str">
            <v>赤</v>
          </cell>
          <cell r="I2412" t="str">
            <v>ミシェル・グロ</v>
          </cell>
          <cell r="J2412" t="str">
            <v>コート・ド・ニュイ</v>
          </cell>
          <cell r="K2412">
            <v>750</v>
          </cell>
          <cell r="L2412"/>
          <cell r="M2412">
            <v>11</v>
          </cell>
          <cell r="N2412">
            <v>132</v>
          </cell>
          <cell r="O2412">
            <v>350</v>
          </cell>
          <cell r="P2412">
            <v>1809.2080000000001</v>
          </cell>
          <cell r="Q2412">
            <v>93.75</v>
          </cell>
          <cell r="R2412">
            <v>2052.9580000000001</v>
          </cell>
          <cell r="S2412">
            <v>2655.2447058823532</v>
          </cell>
          <cell r="T2412">
            <v>5300</v>
          </cell>
          <cell r="U2412">
            <v>1601</v>
          </cell>
          <cell r="V2412">
            <v>2083.5294117647059</v>
          </cell>
          <cell r="W2412">
            <v>4200</v>
          </cell>
          <cell r="X2412">
            <v>4400</v>
          </cell>
        </row>
        <row r="2413">
          <cell r="B2413" t="str">
            <v>9S591214</v>
          </cell>
          <cell r="C2413" t="str">
            <v>完売</v>
          </cell>
          <cell r="D2413"/>
          <cell r="E2413">
            <v>0</v>
          </cell>
          <cell r="F2413" t="str">
            <v>クロ・ド・ヴージョ</v>
          </cell>
          <cell r="G2413">
            <v>2014</v>
          </cell>
          <cell r="H2413" t="str">
            <v>赤</v>
          </cell>
          <cell r="I2413" t="str">
            <v>ミシェル・グロ</v>
          </cell>
          <cell r="J2413" t="str">
            <v>コート・ド・ニュイ 特級</v>
          </cell>
          <cell r="K2413">
            <v>750</v>
          </cell>
          <cell r="L2413"/>
          <cell r="M2413">
            <v>66</v>
          </cell>
          <cell r="N2413">
            <v>132</v>
          </cell>
          <cell r="O2413">
            <v>350</v>
          </cell>
          <cell r="P2413">
            <v>9098.2479999999996</v>
          </cell>
          <cell r="Q2413">
            <v>93.75</v>
          </cell>
          <cell r="R2413">
            <v>9341.9979999999996</v>
          </cell>
          <cell r="S2413">
            <v>11230.585882352942</v>
          </cell>
          <cell r="T2413">
            <v>22500</v>
          </cell>
          <cell r="U2413">
            <v>7828.5</v>
          </cell>
          <cell r="V2413">
            <v>9410</v>
          </cell>
          <cell r="W2413">
            <v>18800</v>
          </cell>
          <cell r="X2413">
            <v>22000</v>
          </cell>
        </row>
        <row r="2414">
          <cell r="B2414" t="str">
            <v>9S591215</v>
          </cell>
          <cell r="C2414" t="str">
            <v>完売</v>
          </cell>
          <cell r="D2414"/>
          <cell r="E2414">
            <v>0</v>
          </cell>
          <cell r="F2414" t="str">
            <v>クロ・ド・ヴージョ</v>
          </cell>
          <cell r="G2414">
            <v>2015</v>
          </cell>
          <cell r="H2414" t="str">
            <v>赤</v>
          </cell>
          <cell r="I2414" t="str">
            <v>ミシェル・グロ</v>
          </cell>
          <cell r="J2414" t="str">
            <v>コート・ド・ニュイ 特級</v>
          </cell>
          <cell r="K2414">
            <v>750</v>
          </cell>
          <cell r="L2414"/>
          <cell r="M2414">
            <v>73</v>
          </cell>
          <cell r="N2414">
            <v>132</v>
          </cell>
          <cell r="O2414">
            <v>350</v>
          </cell>
          <cell r="P2414">
            <v>10025.944</v>
          </cell>
          <cell r="Q2414">
            <v>93.75</v>
          </cell>
          <cell r="R2414">
            <v>10269.694</v>
          </cell>
          <cell r="S2414">
            <v>12321.99294117647</v>
          </cell>
          <cell r="T2414">
            <v>24600</v>
          </cell>
          <cell r="U2414">
            <v>10183.66</v>
          </cell>
          <cell r="V2414">
            <v>12180.776470588235</v>
          </cell>
          <cell r="W2414">
            <v>24400</v>
          </cell>
          <cell r="X2414">
            <v>22000</v>
          </cell>
        </row>
        <row r="2415">
          <cell r="B2415" t="str">
            <v>9S591216</v>
          </cell>
          <cell r="C2415" t="str">
            <v>完売</v>
          </cell>
          <cell r="D2415"/>
          <cell r="E2415">
            <v>0</v>
          </cell>
          <cell r="F2415" t="str">
            <v>クロ・ド・ヴージョ</v>
          </cell>
          <cell r="G2415">
            <v>2016</v>
          </cell>
          <cell r="H2415" t="str">
            <v>赤</v>
          </cell>
          <cell r="I2415" t="str">
            <v>ミシェル・グロ</v>
          </cell>
          <cell r="J2415" t="str">
            <v>コート・ド・ニュイ 特級</v>
          </cell>
          <cell r="K2415">
            <v>750</v>
          </cell>
          <cell r="L2415"/>
          <cell r="M2415">
            <v>75</v>
          </cell>
          <cell r="N2415">
            <v>132</v>
          </cell>
          <cell r="O2415">
            <v>350</v>
          </cell>
          <cell r="P2415">
            <v>10291</v>
          </cell>
          <cell r="Q2415">
            <v>93.75</v>
          </cell>
          <cell r="R2415">
            <v>10534.75</v>
          </cell>
          <cell r="S2415">
            <v>12633.823529411766</v>
          </cell>
          <cell r="T2415">
            <v>25300</v>
          </cell>
          <cell r="U2415">
            <v>10040</v>
          </cell>
          <cell r="V2415">
            <v>12011.764705882353</v>
          </cell>
          <cell r="W2415">
            <v>24000</v>
          </cell>
          <cell r="X2415">
            <v>25000</v>
          </cell>
        </row>
        <row r="2416">
          <cell r="B2416" t="str">
            <v>9S591217</v>
          </cell>
          <cell r="C2416" t="str">
            <v>完売</v>
          </cell>
          <cell r="D2416"/>
          <cell r="E2416">
            <v>0</v>
          </cell>
          <cell r="F2416" t="str">
            <v>クロ・ド・ヴージョ</v>
          </cell>
          <cell r="G2416">
            <v>2017</v>
          </cell>
          <cell r="H2416" t="str">
            <v>赤</v>
          </cell>
          <cell r="I2416" t="str">
            <v>ミシェル・グロ</v>
          </cell>
          <cell r="J2416" t="str">
            <v>コート・ド・ニュイ 特級</v>
          </cell>
          <cell r="K2416">
            <v>750</v>
          </cell>
          <cell r="L2416"/>
          <cell r="M2416">
            <v>77</v>
          </cell>
          <cell r="N2416">
            <v>132</v>
          </cell>
          <cell r="O2416">
            <v>350</v>
          </cell>
          <cell r="P2416">
            <v>10556.056</v>
          </cell>
          <cell r="Q2416">
            <v>93.75</v>
          </cell>
          <cell r="R2416">
            <v>10799.806</v>
          </cell>
          <cell r="S2416">
            <v>12945.65411764706</v>
          </cell>
          <cell r="T2416">
            <v>25900</v>
          </cell>
          <cell r="U2416">
            <v>9622.66</v>
          </cell>
          <cell r="V2416">
            <v>11520.776470588235</v>
          </cell>
          <cell r="W2416">
            <v>23000</v>
          </cell>
          <cell r="X2416">
            <v>26000</v>
          </cell>
        </row>
        <row r="2417">
          <cell r="B2417" t="str">
            <v>9S591218</v>
          </cell>
          <cell r="C2417" t="str">
            <v>完売</v>
          </cell>
          <cell r="D2417" t="str">
            <v>割当</v>
          </cell>
          <cell r="E2417">
            <v>0</v>
          </cell>
          <cell r="F2417" t="str">
            <v>クロ・ド・ヴージョ</v>
          </cell>
          <cell r="G2417">
            <v>2018</v>
          </cell>
          <cell r="H2417" t="str">
            <v>赤</v>
          </cell>
          <cell r="I2417" t="str">
            <v>ミシェル・グロ</v>
          </cell>
          <cell r="J2417" t="str">
            <v>コート・ド・ニュイ 特級</v>
          </cell>
          <cell r="K2417">
            <v>750</v>
          </cell>
          <cell r="L2417"/>
          <cell r="M2417">
            <v>85</v>
          </cell>
          <cell r="N2417">
            <v>132</v>
          </cell>
          <cell r="O2417">
            <v>350</v>
          </cell>
          <cell r="P2417">
            <v>11616.28</v>
          </cell>
          <cell r="Q2417">
            <v>93.75</v>
          </cell>
          <cell r="R2417">
            <v>11860.03</v>
          </cell>
          <cell r="S2417">
            <v>14192.976470588237</v>
          </cell>
          <cell r="T2417">
            <v>28400</v>
          </cell>
          <cell r="U2417">
            <v>11542.42</v>
          </cell>
          <cell r="V2417">
            <v>13779.317647058824</v>
          </cell>
          <cell r="W2417">
            <v>27600</v>
          </cell>
          <cell r="X2417">
            <v>27200</v>
          </cell>
        </row>
        <row r="2418">
          <cell r="B2418" t="str">
            <v>9S591219</v>
          </cell>
          <cell r="C2418" t="e">
            <v>#N/A</v>
          </cell>
          <cell r="D2418" t="str">
            <v>割当</v>
          </cell>
          <cell r="E2418" t="e">
            <v>#N/A</v>
          </cell>
          <cell r="F2418" t="str">
            <v>クロ・ド・ヴージョ</v>
          </cell>
          <cell r="G2418">
            <v>2019</v>
          </cell>
          <cell r="H2418" t="str">
            <v>赤</v>
          </cell>
          <cell r="I2418" t="str">
            <v>ミシェル・グロ</v>
          </cell>
          <cell r="J2418" t="str">
            <v>コート・ド・ニュイ 特級</v>
          </cell>
          <cell r="K2418">
            <v>750</v>
          </cell>
          <cell r="L2418"/>
          <cell r="M2418">
            <v>90</v>
          </cell>
          <cell r="N2418">
            <v>132</v>
          </cell>
          <cell r="O2418">
            <v>350</v>
          </cell>
          <cell r="P2418">
            <v>12278.92</v>
          </cell>
          <cell r="Q2418">
            <v>93.75</v>
          </cell>
          <cell r="R2418">
            <v>12522.67</v>
          </cell>
          <cell r="S2418">
            <v>14972.552941176471</v>
          </cell>
          <cell r="T2418">
            <v>29900</v>
          </cell>
          <cell r="U2418" t="e">
            <v>#N/A</v>
          </cell>
          <cell r="V2418" t="e">
            <v>#N/A</v>
          </cell>
          <cell r="W2418" t="e">
            <v>#N/A</v>
          </cell>
          <cell r="X2418">
            <v>30000</v>
          </cell>
        </row>
        <row r="2419">
          <cell r="B2419" t="str">
            <v>9S590814</v>
          </cell>
          <cell r="C2419" t="str">
            <v>完売</v>
          </cell>
          <cell r="D2419"/>
          <cell r="E2419">
            <v>0</v>
          </cell>
          <cell r="F2419" t="str">
            <v>シャンボール・ミュジニー</v>
          </cell>
          <cell r="G2419">
            <v>2014</v>
          </cell>
          <cell r="H2419" t="str">
            <v>赤</v>
          </cell>
          <cell r="I2419" t="str">
            <v>ミシェル・グロ</v>
          </cell>
          <cell r="J2419" t="str">
            <v>コート・ド・ニュイ</v>
          </cell>
          <cell r="K2419">
            <v>750</v>
          </cell>
          <cell r="L2419"/>
          <cell r="M2419">
            <v>28</v>
          </cell>
          <cell r="N2419">
            <v>132</v>
          </cell>
          <cell r="O2419">
            <v>350</v>
          </cell>
          <cell r="P2419">
            <v>4062.1840000000002</v>
          </cell>
          <cell r="Q2419">
            <v>93.75</v>
          </cell>
          <cell r="R2419">
            <v>4305.9340000000002</v>
          </cell>
          <cell r="S2419">
            <v>5305.8047058823531</v>
          </cell>
          <cell r="T2419">
            <v>10600</v>
          </cell>
          <cell r="U2419">
            <v>3484.86</v>
          </cell>
          <cell r="V2419">
            <v>4299.8352941176472</v>
          </cell>
          <cell r="W2419">
            <v>8600</v>
          </cell>
          <cell r="X2419">
            <v>9500</v>
          </cell>
        </row>
        <row r="2420">
          <cell r="B2420" t="str">
            <v>9S590815</v>
          </cell>
          <cell r="C2420" t="str">
            <v>完売</v>
          </cell>
          <cell r="D2420"/>
          <cell r="E2420">
            <v>0</v>
          </cell>
          <cell r="F2420" t="str">
            <v>シャンボール・ミュジニー</v>
          </cell>
          <cell r="G2420">
            <v>2015</v>
          </cell>
          <cell r="H2420" t="str">
            <v>赤</v>
          </cell>
          <cell r="I2420" t="str">
            <v>ミシェル・グロ</v>
          </cell>
          <cell r="J2420" t="str">
            <v>コート・ド・ニュイ</v>
          </cell>
          <cell r="K2420">
            <v>750</v>
          </cell>
          <cell r="L2420"/>
          <cell r="M2420">
            <v>30</v>
          </cell>
          <cell r="N2420">
            <v>132</v>
          </cell>
          <cell r="O2420">
            <v>350</v>
          </cell>
          <cell r="P2420">
            <v>4327.24</v>
          </cell>
          <cell r="Q2420">
            <v>93.75</v>
          </cell>
          <cell r="R2420">
            <v>4570.99</v>
          </cell>
          <cell r="S2420">
            <v>5617.6352941176474</v>
          </cell>
          <cell r="T2420">
            <v>11200</v>
          </cell>
          <cell r="U2420">
            <v>4395.62</v>
          </cell>
          <cell r="V2420">
            <v>5371.3176470588232</v>
          </cell>
          <cell r="W2420">
            <v>10700</v>
          </cell>
          <cell r="X2420">
            <v>9500</v>
          </cell>
        </row>
        <row r="2421">
          <cell r="B2421" t="str">
            <v>9S590816</v>
          </cell>
          <cell r="C2421" t="str">
            <v>完売</v>
          </cell>
          <cell r="D2421"/>
          <cell r="E2421">
            <v>0</v>
          </cell>
          <cell r="F2421" t="str">
            <v>シャンボール・ミュジニー</v>
          </cell>
          <cell r="G2421">
            <v>2016</v>
          </cell>
          <cell r="H2421" t="str">
            <v>赤</v>
          </cell>
          <cell r="I2421" t="str">
            <v>ミシェル・グロ</v>
          </cell>
          <cell r="J2421" t="str">
            <v>コート・ド・ニュイ</v>
          </cell>
          <cell r="K2421">
            <v>750</v>
          </cell>
          <cell r="L2421"/>
          <cell r="M2421">
            <v>31</v>
          </cell>
          <cell r="N2421">
            <v>132</v>
          </cell>
          <cell r="O2421">
            <v>350</v>
          </cell>
          <cell r="P2421">
            <v>4459.768</v>
          </cell>
          <cell r="Q2421">
            <v>93.75</v>
          </cell>
          <cell r="R2421">
            <v>4703.518</v>
          </cell>
          <cell r="S2421">
            <v>5773.5505882352945</v>
          </cell>
          <cell r="T2421">
            <v>11500</v>
          </cell>
          <cell r="U2421">
            <v>4378.5</v>
          </cell>
          <cell r="V2421">
            <v>5351.1764705882351</v>
          </cell>
          <cell r="W2421">
            <v>10700</v>
          </cell>
          <cell r="X2421">
            <v>11000</v>
          </cell>
        </row>
        <row r="2422">
          <cell r="B2422" t="str">
            <v>9S590817</v>
          </cell>
          <cell r="C2422" t="str">
            <v>完売</v>
          </cell>
          <cell r="D2422"/>
          <cell r="E2422">
            <v>0</v>
          </cell>
          <cell r="F2422" t="str">
            <v>シャンボール・ミュジニー</v>
          </cell>
          <cell r="G2422">
            <v>2017</v>
          </cell>
          <cell r="H2422" t="str">
            <v>赤</v>
          </cell>
          <cell r="I2422" t="str">
            <v>ミシェル・グロ</v>
          </cell>
          <cell r="J2422" t="str">
            <v>コート・ド・ニュイ</v>
          </cell>
          <cell r="K2422">
            <v>750</v>
          </cell>
          <cell r="L2422"/>
          <cell r="M2422">
            <v>32</v>
          </cell>
          <cell r="N2422">
            <v>132</v>
          </cell>
          <cell r="O2422">
            <v>350</v>
          </cell>
          <cell r="P2422">
            <v>4592.2960000000003</v>
          </cell>
          <cell r="Q2422">
            <v>93.75</v>
          </cell>
          <cell r="R2422">
            <v>4836.0460000000003</v>
          </cell>
          <cell r="S2422">
            <v>5929.4658823529417</v>
          </cell>
          <cell r="T2422">
            <v>11900</v>
          </cell>
          <cell r="U2422">
            <v>4153.3999999999996</v>
          </cell>
          <cell r="V2422">
            <v>5086.3529411764703</v>
          </cell>
          <cell r="W2422">
            <v>10200</v>
          </cell>
          <cell r="X2422">
            <v>11000</v>
          </cell>
        </row>
        <row r="2423">
          <cell r="B2423" t="str">
            <v>9S590819</v>
          </cell>
          <cell r="C2423" t="e">
            <v>#N/A</v>
          </cell>
          <cell r="D2423" t="str">
            <v>割当</v>
          </cell>
          <cell r="E2423" t="e">
            <v>#N/A</v>
          </cell>
          <cell r="F2423" t="str">
            <v>シャンボール・ミュジニー</v>
          </cell>
          <cell r="G2423">
            <v>2019</v>
          </cell>
          <cell r="H2423" t="str">
            <v>赤</v>
          </cell>
          <cell r="I2423" t="str">
            <v>ミシェル・グロ</v>
          </cell>
          <cell r="J2423" t="str">
            <v>コート・ド・ニュイ</v>
          </cell>
          <cell r="K2423">
            <v>750</v>
          </cell>
          <cell r="L2423"/>
          <cell r="M2423">
            <v>35</v>
          </cell>
          <cell r="N2423">
            <v>132</v>
          </cell>
          <cell r="O2423">
            <v>350</v>
          </cell>
          <cell r="P2423">
            <v>4989.88</v>
          </cell>
          <cell r="Q2423">
            <v>93.75</v>
          </cell>
          <cell r="R2423">
            <v>5233.63</v>
          </cell>
          <cell r="S2423">
            <v>6397.2117647058831</v>
          </cell>
          <cell r="T2423">
            <v>12800</v>
          </cell>
          <cell r="U2423" t="e">
            <v>#N/A</v>
          </cell>
          <cell r="V2423" t="e">
            <v>#N/A</v>
          </cell>
          <cell r="W2423" t="e">
            <v>#N/A</v>
          </cell>
          <cell r="X2423">
            <v>12800</v>
          </cell>
        </row>
        <row r="2424">
          <cell r="B2424" t="str">
            <v>9S591408</v>
          </cell>
          <cell r="C2424" t="str">
            <v>完売</v>
          </cell>
          <cell r="D2424"/>
          <cell r="E2424">
            <v>0</v>
          </cell>
          <cell r="F2424" t="str">
            <v>シャンボール・ミュジニー【マグナム】</v>
          </cell>
          <cell r="G2424">
            <v>2008</v>
          </cell>
          <cell r="H2424" t="str">
            <v>赤</v>
          </cell>
          <cell r="I2424" t="str">
            <v>ミシェル・グロ</v>
          </cell>
          <cell r="J2424" t="str">
            <v>コート・ド・ニュイ</v>
          </cell>
          <cell r="K2424">
            <v>1500</v>
          </cell>
          <cell r="L2424"/>
          <cell r="M2424">
            <v>48.5</v>
          </cell>
          <cell r="N2424">
            <v>132</v>
          </cell>
          <cell r="O2424">
            <v>700</v>
          </cell>
          <cell r="P2424">
            <v>7130.4080000000004</v>
          </cell>
          <cell r="Q2424">
            <v>187.5</v>
          </cell>
          <cell r="R2424">
            <v>7527.9080000000004</v>
          </cell>
          <cell r="S2424">
            <v>9096.362352941178</v>
          </cell>
          <cell r="T2424">
            <v>18200</v>
          </cell>
          <cell r="U2424">
            <v>6777.5</v>
          </cell>
          <cell r="V2424">
            <v>8173.5294117647063</v>
          </cell>
          <cell r="W2424">
            <v>16300</v>
          </cell>
          <cell r="X2424">
            <v>18500</v>
          </cell>
        </row>
        <row r="2425">
          <cell r="B2425" t="str">
            <v>9S590413</v>
          </cell>
          <cell r="C2425" t="str">
            <v>完売</v>
          </cell>
          <cell r="D2425"/>
          <cell r="E2425">
            <v>0</v>
          </cell>
          <cell r="F2425" t="str">
            <v>ニュイ・サン・ジョルジュ</v>
          </cell>
          <cell r="G2425">
            <v>2013</v>
          </cell>
          <cell r="H2425" t="str">
            <v>赤</v>
          </cell>
          <cell r="I2425" t="str">
            <v>ミシェル・グロ</v>
          </cell>
          <cell r="J2425" t="str">
            <v>コート・ド・ニュイ</v>
          </cell>
          <cell r="K2425">
            <v>750</v>
          </cell>
          <cell r="L2425"/>
          <cell r="M2425">
            <v>23</v>
          </cell>
          <cell r="N2425">
            <v>132</v>
          </cell>
          <cell r="O2425">
            <v>350</v>
          </cell>
          <cell r="P2425">
            <v>3399.5439999999999</v>
          </cell>
          <cell r="Q2425">
            <v>93.75</v>
          </cell>
          <cell r="R2425">
            <v>3643.2939999999999</v>
          </cell>
          <cell r="S2425">
            <v>4526.2282352941174</v>
          </cell>
          <cell r="T2425">
            <v>9100</v>
          </cell>
          <cell r="U2425">
            <v>3410.54</v>
          </cell>
          <cell r="V2425">
            <v>4212.3999999999996</v>
          </cell>
          <cell r="W2425">
            <v>8400</v>
          </cell>
          <cell r="X2425">
            <v>8500</v>
          </cell>
        </row>
        <row r="2426">
          <cell r="B2426" t="str">
            <v>9S590414</v>
          </cell>
          <cell r="C2426" t="str">
            <v>完売</v>
          </cell>
          <cell r="D2426"/>
          <cell r="E2426">
            <v>0</v>
          </cell>
          <cell r="F2426" t="str">
            <v>ニュイ・サン・ジョルジュ</v>
          </cell>
          <cell r="G2426">
            <v>2014</v>
          </cell>
          <cell r="H2426" t="str">
            <v>赤</v>
          </cell>
          <cell r="I2426" t="str">
            <v>ミシェル・グロ</v>
          </cell>
          <cell r="J2426" t="str">
            <v>コート・ド・ニュイ</v>
          </cell>
          <cell r="K2426">
            <v>750</v>
          </cell>
          <cell r="L2426"/>
          <cell r="M2426">
            <v>23</v>
          </cell>
          <cell r="N2426">
            <v>132</v>
          </cell>
          <cell r="O2426">
            <v>350</v>
          </cell>
          <cell r="P2426">
            <v>3399.5439999999999</v>
          </cell>
          <cell r="Q2426">
            <v>93.75</v>
          </cell>
          <cell r="R2426">
            <v>3643.2939999999999</v>
          </cell>
          <cell r="S2426">
            <v>4526.2282352941174</v>
          </cell>
          <cell r="T2426">
            <v>9100</v>
          </cell>
          <cell r="U2426">
            <v>2911.77</v>
          </cell>
          <cell r="V2426">
            <v>3625.6117647058823</v>
          </cell>
          <cell r="W2426">
            <v>7300</v>
          </cell>
          <cell r="X2426">
            <v>8000</v>
          </cell>
        </row>
        <row r="2427">
          <cell r="B2427" t="str">
            <v>9S590418</v>
          </cell>
          <cell r="C2427">
            <v>59</v>
          </cell>
          <cell r="D2427"/>
          <cell r="E2427">
            <v>60</v>
          </cell>
          <cell r="F2427" t="str">
            <v>ニュイ・サン・ジョルジュ</v>
          </cell>
          <cell r="G2427">
            <v>2018</v>
          </cell>
          <cell r="H2427" t="str">
            <v>赤</v>
          </cell>
          <cell r="I2427" t="str">
            <v>ミシェル・グロ</v>
          </cell>
          <cell r="J2427" t="str">
            <v>コート・ド・ニュイ</v>
          </cell>
          <cell r="K2427">
            <v>750</v>
          </cell>
          <cell r="L2427"/>
          <cell r="M2427">
            <v>25</v>
          </cell>
          <cell r="N2427">
            <v>132</v>
          </cell>
          <cell r="O2427">
            <v>350</v>
          </cell>
          <cell r="P2427">
            <v>3664.6</v>
          </cell>
          <cell r="Q2427">
            <v>93.75</v>
          </cell>
          <cell r="R2427">
            <v>3908.35</v>
          </cell>
          <cell r="S2427">
            <v>4838.0588235294117</v>
          </cell>
          <cell r="T2427">
            <v>9700</v>
          </cell>
          <cell r="U2427">
            <v>3931.24</v>
          </cell>
          <cell r="V2427">
            <v>4824.9882352941177</v>
          </cell>
          <cell r="W2427">
            <v>9600</v>
          </cell>
          <cell r="X2427">
            <v>9000</v>
          </cell>
        </row>
        <row r="2428">
          <cell r="B2428" t="str">
            <v>9S590613</v>
          </cell>
          <cell r="C2428" t="str">
            <v>完売</v>
          </cell>
          <cell r="D2428"/>
          <cell r="E2428">
            <v>0</v>
          </cell>
          <cell r="F2428" t="str">
            <v>ニュイ・サン・ジョルジュ･プルミエ・クリュ</v>
          </cell>
          <cell r="G2428">
            <v>2013</v>
          </cell>
          <cell r="H2428" t="str">
            <v>赤</v>
          </cell>
          <cell r="I2428" t="str">
            <v>ミシェル・グロ</v>
          </cell>
          <cell r="J2428" t="str">
            <v>コート・ド・ニュイ 1級</v>
          </cell>
          <cell r="K2428">
            <v>750</v>
          </cell>
          <cell r="L2428"/>
          <cell r="M2428">
            <v>40</v>
          </cell>
          <cell r="N2428">
            <v>132</v>
          </cell>
          <cell r="O2428">
            <v>350</v>
          </cell>
          <cell r="P2428">
            <v>5652.52</v>
          </cell>
          <cell r="Q2428">
            <v>93.75</v>
          </cell>
          <cell r="R2428">
            <v>5896.27</v>
          </cell>
          <cell r="S2428">
            <v>7176.7882352941187</v>
          </cell>
          <cell r="T2428">
            <v>14400</v>
          </cell>
          <cell r="U2428">
            <v>5707.33</v>
          </cell>
          <cell r="V2428">
            <v>6914.5058823529416</v>
          </cell>
          <cell r="W2428">
            <v>13800</v>
          </cell>
          <cell r="X2428">
            <v>14000</v>
          </cell>
        </row>
        <row r="2429">
          <cell r="B2429" t="str">
            <v>9S590616</v>
          </cell>
          <cell r="C2429" t="str">
            <v>完売</v>
          </cell>
          <cell r="D2429"/>
          <cell r="E2429">
            <v>0</v>
          </cell>
          <cell r="F2429" t="str">
            <v>ニュイ・サン・ジョルジュ･プルミエ・クリュ</v>
          </cell>
          <cell r="G2429">
            <v>2016</v>
          </cell>
          <cell r="H2429" t="str">
            <v>赤</v>
          </cell>
          <cell r="I2429" t="str">
            <v>ミシェル・グロ</v>
          </cell>
          <cell r="J2429" t="str">
            <v>コート・ド・ニュイ 1級</v>
          </cell>
          <cell r="K2429">
            <v>750</v>
          </cell>
          <cell r="L2429"/>
          <cell r="M2429">
            <v>41</v>
          </cell>
          <cell r="N2429">
            <v>132</v>
          </cell>
          <cell r="O2429">
            <v>350</v>
          </cell>
          <cell r="P2429">
            <v>5785.0479999999998</v>
          </cell>
          <cell r="Q2429">
            <v>93.75</v>
          </cell>
          <cell r="R2429">
            <v>6028.7979999999998</v>
          </cell>
          <cell r="S2429">
            <v>7332.703529411765</v>
          </cell>
          <cell r="T2429">
            <v>14700</v>
          </cell>
          <cell r="U2429">
            <v>5665.34</v>
          </cell>
          <cell r="V2429">
            <v>6865.1058823529411</v>
          </cell>
          <cell r="W2429">
            <v>13700</v>
          </cell>
          <cell r="X2429">
            <v>14000</v>
          </cell>
        </row>
        <row r="2430">
          <cell r="B2430" t="str">
            <v>9S590617</v>
          </cell>
          <cell r="C2430">
            <v>96</v>
          </cell>
          <cell r="D2430"/>
          <cell r="E2430">
            <v>96</v>
          </cell>
          <cell r="F2430" t="str">
            <v>ニュイ・サン・ジョルジュ･プルミエ・クリュ</v>
          </cell>
          <cell r="G2430">
            <v>2017</v>
          </cell>
          <cell r="H2430" t="str">
            <v>赤</v>
          </cell>
          <cell r="I2430" t="str">
            <v>ミシェル・グロ</v>
          </cell>
          <cell r="J2430" t="str">
            <v>コート・ド・ニュイ 1級</v>
          </cell>
          <cell r="K2430">
            <v>750</v>
          </cell>
          <cell r="L2430"/>
          <cell r="M2430">
            <v>42</v>
          </cell>
          <cell r="N2430">
            <v>132</v>
          </cell>
          <cell r="O2430">
            <v>350</v>
          </cell>
          <cell r="P2430">
            <v>5917.576</v>
          </cell>
          <cell r="Q2430">
            <v>93.75</v>
          </cell>
          <cell r="R2430">
            <v>6161.326</v>
          </cell>
          <cell r="S2430">
            <v>7488.6188235294121</v>
          </cell>
          <cell r="T2430">
            <v>15000</v>
          </cell>
          <cell r="U2430">
            <v>5368.8</v>
          </cell>
          <cell r="V2430">
            <v>6516.2352941176478</v>
          </cell>
          <cell r="W2430">
            <v>13000</v>
          </cell>
          <cell r="X2430">
            <v>14000</v>
          </cell>
        </row>
        <row r="2431">
          <cell r="B2431" t="str">
            <v>9S590513</v>
          </cell>
          <cell r="C2431" t="str">
            <v>完売</v>
          </cell>
          <cell r="D2431"/>
          <cell r="E2431">
            <v>0</v>
          </cell>
          <cell r="F2431" t="str">
            <v>ニュイ・サン・ジョルジュ･レ・シャリオ</v>
          </cell>
          <cell r="G2431">
            <v>2013</v>
          </cell>
          <cell r="H2431" t="str">
            <v>赤</v>
          </cell>
          <cell r="I2431" t="str">
            <v>ミシェル・グロ</v>
          </cell>
          <cell r="J2431" t="str">
            <v>コート・ド・ニュイ</v>
          </cell>
          <cell r="K2431">
            <v>750</v>
          </cell>
          <cell r="L2431"/>
          <cell r="M2431">
            <v>23</v>
          </cell>
          <cell r="N2431">
            <v>132</v>
          </cell>
          <cell r="O2431">
            <v>350</v>
          </cell>
          <cell r="P2431">
            <v>3399.5439999999999</v>
          </cell>
          <cell r="Q2431">
            <v>93.75</v>
          </cell>
          <cell r="R2431">
            <v>3643.2939999999999</v>
          </cell>
          <cell r="S2431">
            <v>4526.2282352941174</v>
          </cell>
          <cell r="T2431">
            <v>9100</v>
          </cell>
          <cell r="U2431">
            <v>3410.55</v>
          </cell>
          <cell r="V2431">
            <v>4212.4117647058829</v>
          </cell>
          <cell r="W2431">
            <v>8400</v>
          </cell>
          <cell r="X2431">
            <v>8500</v>
          </cell>
        </row>
        <row r="2432">
          <cell r="B2432" t="str">
            <v>9S590516</v>
          </cell>
          <cell r="C2432" t="str">
            <v>完売</v>
          </cell>
          <cell r="D2432"/>
          <cell r="E2432">
            <v>0</v>
          </cell>
          <cell r="F2432" t="str">
            <v>ニュイ・サン・ジョルジュ･レ・シャリオ</v>
          </cell>
          <cell r="G2432">
            <v>2016</v>
          </cell>
          <cell r="H2432" t="str">
            <v>赤</v>
          </cell>
          <cell r="I2432" t="str">
            <v>ミシェル・グロ</v>
          </cell>
          <cell r="J2432" t="str">
            <v>コート・ド・ニュイ</v>
          </cell>
          <cell r="K2432">
            <v>750</v>
          </cell>
          <cell r="L2432"/>
          <cell r="M2432">
            <v>23.6</v>
          </cell>
          <cell r="N2432">
            <v>132</v>
          </cell>
          <cell r="O2432">
            <v>350</v>
          </cell>
          <cell r="P2432">
            <v>3479.0608000000002</v>
          </cell>
          <cell r="Q2432">
            <v>93.75</v>
          </cell>
          <cell r="R2432">
            <v>3722.8108000000002</v>
          </cell>
          <cell r="S2432">
            <v>4619.7774117647059</v>
          </cell>
          <cell r="T2432">
            <v>9200</v>
          </cell>
          <cell r="U2432">
            <v>3426.51</v>
          </cell>
          <cell r="V2432">
            <v>4231.1882352941175</v>
          </cell>
          <cell r="W2432">
            <v>8500</v>
          </cell>
          <cell r="X2432">
            <v>8700</v>
          </cell>
        </row>
        <row r="2433">
          <cell r="B2433" t="str">
            <v>9S590517</v>
          </cell>
          <cell r="C2433" t="str">
            <v>完売</v>
          </cell>
          <cell r="D2433"/>
          <cell r="E2433">
            <v>0</v>
          </cell>
          <cell r="F2433" t="str">
            <v>ニュイ・サン・ジョルジュ･レ・シャリオ</v>
          </cell>
          <cell r="G2433">
            <v>2017</v>
          </cell>
          <cell r="H2433" t="str">
            <v>赤</v>
          </cell>
          <cell r="I2433" t="str">
            <v>ミシェル・グロ</v>
          </cell>
          <cell r="J2433" t="str">
            <v>コート・ド・ニュイ</v>
          </cell>
          <cell r="K2433">
            <v>750</v>
          </cell>
          <cell r="L2433"/>
          <cell r="M2433">
            <v>24.3</v>
          </cell>
          <cell r="N2433">
            <v>132</v>
          </cell>
          <cell r="O2433">
            <v>350</v>
          </cell>
          <cell r="P2433">
            <v>3571.8303999999998</v>
          </cell>
          <cell r="Q2433">
            <v>93.75</v>
          </cell>
          <cell r="R2433">
            <v>3815.5803999999998</v>
          </cell>
          <cell r="S2433">
            <v>4728.9181176470584</v>
          </cell>
          <cell r="T2433">
            <v>9500</v>
          </cell>
          <cell r="U2433">
            <v>3217.5</v>
          </cell>
          <cell r="V2433">
            <v>3985.294117647059</v>
          </cell>
          <cell r="W2433">
            <v>8000</v>
          </cell>
          <cell r="X2433">
            <v>8700</v>
          </cell>
        </row>
        <row r="2434">
          <cell r="B2434" t="str">
            <v>9S590006</v>
          </cell>
          <cell r="C2434" t="str">
            <v>完売</v>
          </cell>
          <cell r="D2434"/>
          <cell r="E2434">
            <v>0</v>
          </cell>
          <cell r="F2434" t="str">
            <v>ブルゴーニュ･アリゴテ</v>
          </cell>
          <cell r="G2434">
            <v>2006</v>
          </cell>
          <cell r="H2434" t="str">
            <v>白</v>
          </cell>
          <cell r="I2434" t="str">
            <v>ミシェル・グロ</v>
          </cell>
          <cell r="J2434" t="str">
            <v>AOC ブルゴーニュ</v>
          </cell>
          <cell r="K2434">
            <v>750</v>
          </cell>
          <cell r="L2434"/>
          <cell r="M2434">
            <v>6</v>
          </cell>
          <cell r="N2434">
            <v>132</v>
          </cell>
          <cell r="O2434">
            <v>350</v>
          </cell>
          <cell r="P2434">
            <v>1146.568</v>
          </cell>
          <cell r="Q2434">
            <v>93.75</v>
          </cell>
          <cell r="R2434">
            <v>1390.318</v>
          </cell>
          <cell r="S2434">
            <v>1875.6682352941177</v>
          </cell>
          <cell r="T2434">
            <v>3800</v>
          </cell>
          <cell r="U2434">
            <v>1250.28</v>
          </cell>
          <cell r="V2434">
            <v>1670.9176470588236</v>
          </cell>
          <cell r="W2434">
            <v>3300</v>
          </cell>
          <cell r="X2434">
            <v>2900</v>
          </cell>
        </row>
        <row r="2435">
          <cell r="B2435" t="str">
            <v>9S590007</v>
          </cell>
          <cell r="C2435" t="str">
            <v>完売</v>
          </cell>
          <cell r="D2435"/>
          <cell r="E2435">
            <v>0</v>
          </cell>
          <cell r="F2435" t="str">
            <v>ブルゴーニュ･アリゴテ</v>
          </cell>
          <cell r="G2435">
            <v>2007</v>
          </cell>
          <cell r="H2435" t="str">
            <v>白</v>
          </cell>
          <cell r="I2435" t="str">
            <v>ミシェル・グロ</v>
          </cell>
          <cell r="J2435" t="str">
            <v>AOC ブルゴーニュ</v>
          </cell>
          <cell r="K2435">
            <v>750</v>
          </cell>
          <cell r="L2435"/>
          <cell r="M2435">
            <v>6</v>
          </cell>
          <cell r="N2435">
            <v>132</v>
          </cell>
          <cell r="O2435">
            <v>350</v>
          </cell>
          <cell r="P2435">
            <v>1146.568</v>
          </cell>
          <cell r="Q2435">
            <v>93.75</v>
          </cell>
          <cell r="R2435">
            <v>1390.318</v>
          </cell>
          <cell r="S2435">
            <v>1875.6682352941177</v>
          </cell>
          <cell r="T2435">
            <v>3800</v>
          </cell>
          <cell r="U2435">
            <v>1209.6600000000001</v>
          </cell>
          <cell r="V2435">
            <v>1623.129411764706</v>
          </cell>
          <cell r="W2435">
            <v>3200</v>
          </cell>
          <cell r="X2435">
            <v>2900</v>
          </cell>
        </row>
        <row r="2436">
          <cell r="B2436" t="str">
            <v>9S590114</v>
          </cell>
          <cell r="C2436" t="str">
            <v>完売</v>
          </cell>
          <cell r="D2436"/>
          <cell r="E2436">
            <v>0</v>
          </cell>
          <cell r="F2436" t="str">
            <v>ブルゴーニュ･ルージュ</v>
          </cell>
          <cell r="G2436">
            <v>2014</v>
          </cell>
          <cell r="H2436" t="str">
            <v>赤</v>
          </cell>
          <cell r="I2436" t="str">
            <v>ミシェル・グロ</v>
          </cell>
          <cell r="J2436" t="str">
            <v>AOC ブルゴーニュ</v>
          </cell>
          <cell r="K2436">
            <v>750</v>
          </cell>
          <cell r="L2436"/>
          <cell r="M2436">
            <v>9</v>
          </cell>
          <cell r="N2436">
            <v>132</v>
          </cell>
          <cell r="O2436">
            <v>350</v>
          </cell>
          <cell r="P2436">
            <v>1544.152</v>
          </cell>
          <cell r="Q2436">
            <v>93.75</v>
          </cell>
          <cell r="R2436">
            <v>1787.902</v>
          </cell>
          <cell r="S2436">
            <v>2343.4141176470589</v>
          </cell>
          <cell r="T2436">
            <v>4700</v>
          </cell>
          <cell r="U2436">
            <v>1307.6500000000001</v>
          </cell>
          <cell r="V2436">
            <v>1738.4117647058824</v>
          </cell>
          <cell r="W2436">
            <v>3500</v>
          </cell>
          <cell r="X2436">
            <v>3800</v>
          </cell>
        </row>
        <row r="2437">
          <cell r="B2437" t="str">
            <v>9S590115</v>
          </cell>
          <cell r="C2437" t="str">
            <v>完売</v>
          </cell>
          <cell r="D2437"/>
          <cell r="E2437">
            <v>0</v>
          </cell>
          <cell r="F2437" t="str">
            <v>ブルゴーニュ･ルージュ</v>
          </cell>
          <cell r="G2437">
            <v>2015</v>
          </cell>
          <cell r="H2437" t="str">
            <v>赤</v>
          </cell>
          <cell r="I2437" t="str">
            <v>ミシェル・グロ</v>
          </cell>
          <cell r="J2437" t="str">
            <v>AOC ブルゴーニュ</v>
          </cell>
          <cell r="K2437">
            <v>750</v>
          </cell>
          <cell r="L2437"/>
          <cell r="M2437">
            <v>9.5</v>
          </cell>
          <cell r="N2437">
            <v>132</v>
          </cell>
          <cell r="O2437">
            <v>350</v>
          </cell>
          <cell r="P2437">
            <v>1610.4159999999999</v>
          </cell>
          <cell r="Q2437">
            <v>93.75</v>
          </cell>
          <cell r="R2437">
            <v>1854.1659999999999</v>
          </cell>
          <cell r="S2437">
            <v>2421.3717647058825</v>
          </cell>
          <cell r="T2437">
            <v>4800</v>
          </cell>
          <cell r="U2437">
            <v>1636.12</v>
          </cell>
          <cell r="V2437">
            <v>2124.8470588235296</v>
          </cell>
          <cell r="W2437">
            <v>4200</v>
          </cell>
          <cell r="X2437">
            <v>3800</v>
          </cell>
        </row>
        <row r="2438">
          <cell r="B2438" t="str">
            <v>9S590116</v>
          </cell>
          <cell r="C2438" t="str">
            <v>完売</v>
          </cell>
          <cell r="D2438"/>
          <cell r="E2438">
            <v>0</v>
          </cell>
          <cell r="F2438" t="str">
            <v>ブルゴーニュ･ルージュ</v>
          </cell>
          <cell r="G2438">
            <v>2016</v>
          </cell>
          <cell r="H2438" t="str">
            <v>赤</v>
          </cell>
          <cell r="I2438" t="str">
            <v>ミシェル・グロ</v>
          </cell>
          <cell r="J2438" t="str">
            <v>AOC ブルゴーニュ</v>
          </cell>
          <cell r="K2438">
            <v>750</v>
          </cell>
          <cell r="L2438"/>
          <cell r="M2438">
            <v>9.6999999999999993</v>
          </cell>
          <cell r="N2438">
            <v>132</v>
          </cell>
          <cell r="O2438">
            <v>350</v>
          </cell>
          <cell r="P2438">
            <v>1636.9215999999999</v>
          </cell>
          <cell r="Q2438">
            <v>93.75</v>
          </cell>
          <cell r="R2438">
            <v>1880.6715999999999</v>
          </cell>
          <cell r="S2438">
            <v>2452.5548235294118</v>
          </cell>
          <cell r="T2438">
            <v>4900</v>
          </cell>
          <cell r="U2438">
            <v>1638</v>
          </cell>
          <cell r="V2438">
            <v>2127.0588235294117</v>
          </cell>
          <cell r="W2438">
            <v>4300</v>
          </cell>
          <cell r="X2438">
            <v>4300</v>
          </cell>
        </row>
        <row r="2439">
          <cell r="B2439" t="str">
            <v>9S590117</v>
          </cell>
          <cell r="C2439" t="str">
            <v>完売</v>
          </cell>
          <cell r="D2439"/>
          <cell r="E2439">
            <v>0</v>
          </cell>
          <cell r="F2439" t="str">
            <v>ブルゴーニュ･ルージュ</v>
          </cell>
          <cell r="G2439">
            <v>2017</v>
          </cell>
          <cell r="H2439" t="str">
            <v>赤</v>
          </cell>
          <cell r="I2439" t="str">
            <v>ミシェル・グロ</v>
          </cell>
          <cell r="J2439" t="str">
            <v>AOC ブルゴーニュ</v>
          </cell>
          <cell r="K2439">
            <v>750</v>
          </cell>
          <cell r="L2439"/>
          <cell r="M2439">
            <v>9.9</v>
          </cell>
          <cell r="N2439">
            <v>132</v>
          </cell>
          <cell r="O2439">
            <v>350</v>
          </cell>
          <cell r="P2439">
            <v>1663.4271999999999</v>
          </cell>
          <cell r="Q2439">
            <v>93.75</v>
          </cell>
          <cell r="R2439">
            <v>1907.1771999999999</v>
          </cell>
          <cell r="S2439">
            <v>2483.7378823529411</v>
          </cell>
          <cell r="T2439">
            <v>5000</v>
          </cell>
          <cell r="U2439">
            <v>1467.4</v>
          </cell>
          <cell r="V2439">
            <v>1926.3529411764707</v>
          </cell>
          <cell r="W2439">
            <v>3900</v>
          </cell>
          <cell r="X2439">
            <v>4100</v>
          </cell>
        </row>
        <row r="2440">
          <cell r="B2440" t="str">
            <v>9S590118</v>
          </cell>
          <cell r="C2440" t="str">
            <v>完売</v>
          </cell>
          <cell r="D2440" t="str">
            <v>割当</v>
          </cell>
          <cell r="E2440">
            <v>24</v>
          </cell>
          <cell r="F2440" t="str">
            <v>ブルゴーニュ･ルージュ</v>
          </cell>
          <cell r="G2440">
            <v>2018</v>
          </cell>
          <cell r="H2440" t="str">
            <v>赤</v>
          </cell>
          <cell r="I2440" t="str">
            <v>ミシェル・グロ</v>
          </cell>
          <cell r="J2440" t="str">
            <v>AOC ブルゴーニュ</v>
          </cell>
          <cell r="K2440">
            <v>750</v>
          </cell>
          <cell r="L2440"/>
          <cell r="M2440">
            <v>10</v>
          </cell>
          <cell r="N2440">
            <v>132</v>
          </cell>
          <cell r="O2440">
            <v>350</v>
          </cell>
          <cell r="P2440">
            <v>1676.68</v>
          </cell>
          <cell r="Q2440">
            <v>93.75</v>
          </cell>
          <cell r="R2440">
            <v>1920.43</v>
          </cell>
          <cell r="S2440">
            <v>2499.329411764706</v>
          </cell>
          <cell r="T2440">
            <v>5000</v>
          </cell>
          <cell r="U2440">
            <v>2028.5</v>
          </cell>
          <cell r="V2440">
            <v>2586.4705882352941</v>
          </cell>
          <cell r="W2440">
            <v>5200</v>
          </cell>
          <cell r="X2440">
            <v>4600</v>
          </cell>
        </row>
        <row r="2441">
          <cell r="B2441" t="str">
            <v>9S590119</v>
          </cell>
          <cell r="C2441" t="e">
            <v>#N/A</v>
          </cell>
          <cell r="D2441" t="str">
            <v>割当</v>
          </cell>
          <cell r="E2441" t="e">
            <v>#N/A</v>
          </cell>
          <cell r="F2441" t="str">
            <v>ブルゴーニュ･ルージュ</v>
          </cell>
          <cell r="G2441">
            <v>2019</v>
          </cell>
          <cell r="H2441" t="str">
            <v>赤</v>
          </cell>
          <cell r="I2441" t="str">
            <v>ミシェル・グロ</v>
          </cell>
          <cell r="J2441" t="str">
            <v>AOC ブルゴーニュ</v>
          </cell>
          <cell r="K2441">
            <v>750</v>
          </cell>
          <cell r="L2441"/>
          <cell r="M2441">
            <v>10</v>
          </cell>
          <cell r="N2441">
            <v>132</v>
          </cell>
          <cell r="O2441">
            <v>350</v>
          </cell>
          <cell r="P2441">
            <v>1676.68</v>
          </cell>
          <cell r="Q2441">
            <v>93.75</v>
          </cell>
          <cell r="R2441">
            <v>1920.43</v>
          </cell>
          <cell r="S2441">
            <v>2499.329411764706</v>
          </cell>
          <cell r="T2441">
            <v>5000</v>
          </cell>
          <cell r="U2441" t="e">
            <v>#N/A</v>
          </cell>
          <cell r="V2441" t="e">
            <v>#N/A</v>
          </cell>
          <cell r="W2441" t="e">
            <v>#N/A</v>
          </cell>
          <cell r="X2441">
            <v>5200</v>
          </cell>
        </row>
        <row r="2442">
          <cell r="B2442" t="str">
            <v>9S590714</v>
          </cell>
          <cell r="C2442" t="str">
            <v>完売</v>
          </cell>
          <cell r="D2442"/>
          <cell r="E2442">
            <v>0</v>
          </cell>
          <cell r="F2442" t="str">
            <v>モレ・サン・ドニ・アン・ラ・リュ・ド・ヴェルジ</v>
          </cell>
          <cell r="G2442">
            <v>2014</v>
          </cell>
          <cell r="H2442" t="str">
            <v>赤</v>
          </cell>
          <cell r="I2442" t="str">
            <v>ミシェル・グロ</v>
          </cell>
          <cell r="J2442" t="str">
            <v>コート・ド・ニュイ</v>
          </cell>
          <cell r="K2442">
            <v>750</v>
          </cell>
          <cell r="L2442"/>
          <cell r="M2442">
            <v>23</v>
          </cell>
          <cell r="N2442">
            <v>132</v>
          </cell>
          <cell r="O2442">
            <v>350</v>
          </cell>
          <cell r="P2442">
            <v>3399.5439999999999</v>
          </cell>
          <cell r="Q2442">
            <v>93.75</v>
          </cell>
          <cell r="R2442">
            <v>3643.2939999999999</v>
          </cell>
          <cell r="S2442">
            <v>4526.2282352941174</v>
          </cell>
          <cell r="T2442">
            <v>9100</v>
          </cell>
          <cell r="U2442">
            <v>2911.75</v>
          </cell>
          <cell r="V2442">
            <v>3625.5882352941176</v>
          </cell>
          <cell r="W2442">
            <v>7300</v>
          </cell>
          <cell r="X2442">
            <v>8000</v>
          </cell>
        </row>
        <row r="2443">
          <cell r="B2443" t="str">
            <v>9S590716</v>
          </cell>
          <cell r="C2443" t="str">
            <v>完売</v>
          </cell>
          <cell r="D2443"/>
          <cell r="E2443">
            <v>0</v>
          </cell>
          <cell r="F2443" t="str">
            <v>モレ・サン・ドニ・アン・ラ・リュ・ド・ヴェルジ</v>
          </cell>
          <cell r="G2443">
            <v>2016</v>
          </cell>
          <cell r="H2443" t="str">
            <v>赤</v>
          </cell>
          <cell r="I2443" t="str">
            <v>ミシェル・グロ</v>
          </cell>
          <cell r="J2443" t="str">
            <v>コート・ド・ニュイ</v>
          </cell>
          <cell r="K2443">
            <v>750</v>
          </cell>
          <cell r="L2443"/>
          <cell r="M2443">
            <v>23.6</v>
          </cell>
          <cell r="N2443">
            <v>132</v>
          </cell>
          <cell r="O2443">
            <v>350</v>
          </cell>
          <cell r="P2443">
            <v>3479.0608000000002</v>
          </cell>
          <cell r="Q2443">
            <v>93.75</v>
          </cell>
          <cell r="R2443">
            <v>3722.8108000000002</v>
          </cell>
          <cell r="S2443">
            <v>4619.7774117647059</v>
          </cell>
          <cell r="T2443">
            <v>9200</v>
          </cell>
          <cell r="U2443">
            <v>3426.5</v>
          </cell>
          <cell r="V2443">
            <v>4231.176470588236</v>
          </cell>
          <cell r="W2443">
            <v>8500</v>
          </cell>
          <cell r="X2443">
            <v>8700</v>
          </cell>
        </row>
        <row r="2444">
          <cell r="B2444" t="str">
            <v>9S590717</v>
          </cell>
          <cell r="C2444" t="str">
            <v>完売</v>
          </cell>
          <cell r="D2444"/>
          <cell r="E2444">
            <v>0</v>
          </cell>
          <cell r="F2444" t="str">
            <v>モレ・サン・ドニ・アン・ラ・リュ・ド・ヴェルジ</v>
          </cell>
          <cell r="G2444">
            <v>2017</v>
          </cell>
          <cell r="H2444" t="str">
            <v>赤</v>
          </cell>
          <cell r="I2444" t="str">
            <v>ミシェル・グロ</v>
          </cell>
          <cell r="J2444" t="str">
            <v>コート・ド・ニュイ</v>
          </cell>
          <cell r="K2444">
            <v>750</v>
          </cell>
          <cell r="L2444"/>
          <cell r="M2444">
            <v>24.3</v>
          </cell>
          <cell r="N2444">
            <v>132</v>
          </cell>
          <cell r="O2444">
            <v>350</v>
          </cell>
          <cell r="P2444">
            <v>3571.8303999999998</v>
          </cell>
          <cell r="Q2444">
            <v>93.75</v>
          </cell>
          <cell r="R2444">
            <v>3815.5803999999998</v>
          </cell>
          <cell r="S2444">
            <v>4728.9181176470584</v>
          </cell>
          <cell r="T2444">
            <v>9500</v>
          </cell>
          <cell r="U2444">
            <v>3217.58</v>
          </cell>
          <cell r="V2444">
            <v>3985.3882352941177</v>
          </cell>
          <cell r="W2444">
            <v>8000</v>
          </cell>
          <cell r="X2444">
            <v>8700</v>
          </cell>
        </row>
        <row r="2445">
          <cell r="B2445" t="str">
            <v>9S590718</v>
          </cell>
          <cell r="C2445" t="str">
            <v>完売</v>
          </cell>
          <cell r="D2445"/>
          <cell r="E2445">
            <v>0</v>
          </cell>
          <cell r="F2445" t="str">
            <v>モレ・サン・ドニ・アン・ラ・リュ・ド・ヴェルジ</v>
          </cell>
          <cell r="G2445">
            <v>2018</v>
          </cell>
          <cell r="H2445" t="str">
            <v>赤</v>
          </cell>
          <cell r="I2445" t="str">
            <v>ミシェル・グロ</v>
          </cell>
          <cell r="J2445" t="str">
            <v>コート・ド・ニュイ</v>
          </cell>
          <cell r="K2445">
            <v>750</v>
          </cell>
          <cell r="L2445"/>
          <cell r="M2445">
            <v>27</v>
          </cell>
          <cell r="N2445">
            <v>132</v>
          </cell>
          <cell r="O2445">
            <v>350</v>
          </cell>
          <cell r="P2445">
            <v>3929.6559999999999</v>
          </cell>
          <cell r="Q2445">
            <v>93.75</v>
          </cell>
          <cell r="R2445">
            <v>4173.4059999999999</v>
          </cell>
          <cell r="S2445">
            <v>5149.889411764706</v>
          </cell>
          <cell r="T2445">
            <v>10300</v>
          </cell>
          <cell r="U2445">
            <v>4185</v>
          </cell>
          <cell r="V2445">
            <v>5123.5294117647063</v>
          </cell>
          <cell r="W2445">
            <v>10200</v>
          </cell>
          <cell r="X2445">
            <v>9800</v>
          </cell>
        </row>
        <row r="2446">
          <cell r="B2446" t="str">
            <v>9S590719</v>
          </cell>
          <cell r="C2446" t="e">
            <v>#N/A</v>
          </cell>
          <cell r="D2446" t="str">
            <v>割当</v>
          </cell>
          <cell r="E2446" t="e">
            <v>#N/A</v>
          </cell>
          <cell r="F2446" t="str">
            <v>モレ・サン・ドニ・アン・ラ・リュ・ド・ヴェルジ</v>
          </cell>
          <cell r="G2446">
            <v>2019</v>
          </cell>
          <cell r="H2446" t="str">
            <v>赤</v>
          </cell>
          <cell r="I2446" t="str">
            <v>ミシェル・グロ</v>
          </cell>
          <cell r="J2446" t="str">
            <v>コート・ド・ニュイ</v>
          </cell>
          <cell r="K2446">
            <v>750</v>
          </cell>
          <cell r="L2446"/>
          <cell r="M2446">
            <v>27</v>
          </cell>
          <cell r="N2446">
            <v>132</v>
          </cell>
          <cell r="O2446">
            <v>350</v>
          </cell>
          <cell r="P2446">
            <v>3929.6559999999999</v>
          </cell>
          <cell r="Q2446">
            <v>93.75</v>
          </cell>
          <cell r="R2446">
            <v>4173.4059999999999</v>
          </cell>
          <cell r="S2446">
            <v>5149.889411764706</v>
          </cell>
          <cell r="T2446">
            <v>10300</v>
          </cell>
          <cell r="U2446" t="e">
            <v>#N/A</v>
          </cell>
          <cell r="V2446" t="e">
            <v>#N/A</v>
          </cell>
          <cell r="W2446" t="e">
            <v>#N/A</v>
          </cell>
          <cell r="X2446">
            <v>10300</v>
          </cell>
        </row>
        <row r="2447">
          <cell r="B2447" t="str">
            <v>9S591919</v>
          </cell>
          <cell r="C2447" t="e">
            <v>#N/A</v>
          </cell>
          <cell r="D2447" t="str">
            <v>割当</v>
          </cell>
          <cell r="E2447" t="e">
            <v>#N/A</v>
          </cell>
          <cell r="F2447" t="str">
            <v>ジュヴレ・シャンベルタン・ラ・プラティエール</v>
          </cell>
          <cell r="G2447">
            <v>2019</v>
          </cell>
          <cell r="H2447" t="str">
            <v>赤</v>
          </cell>
          <cell r="I2447" t="str">
            <v>ミシェル・グロ</v>
          </cell>
          <cell r="J2447" t="str">
            <v>コート・ド・ニュイ</v>
          </cell>
          <cell r="K2447">
            <v>750</v>
          </cell>
          <cell r="L2447"/>
          <cell r="M2447">
            <v>27</v>
          </cell>
          <cell r="N2447">
            <v>132</v>
          </cell>
          <cell r="O2447">
            <v>350</v>
          </cell>
          <cell r="P2447">
            <v>3929.6559999999999</v>
          </cell>
          <cell r="Q2447">
            <v>93.75</v>
          </cell>
          <cell r="R2447">
            <v>4173.4059999999999</v>
          </cell>
          <cell r="S2447">
            <v>5149.889411764706</v>
          </cell>
          <cell r="T2447">
            <v>10300</v>
          </cell>
          <cell r="U2447" t="e">
            <v>#N/A</v>
          </cell>
          <cell r="V2447" t="e">
            <v>#N/A</v>
          </cell>
          <cell r="W2447" t="e">
            <v>#N/A</v>
          </cell>
          <cell r="X2447">
            <v>10300</v>
          </cell>
        </row>
        <row r="2448">
          <cell r="B2448" t="str">
            <v>9S900014</v>
          </cell>
          <cell r="C2448" t="str">
            <v>完売</v>
          </cell>
          <cell r="D2448"/>
          <cell r="E2448">
            <v>0</v>
          </cell>
          <cell r="F2448" t="str">
            <v>シャサーニュ・モンラッシェ</v>
          </cell>
          <cell r="G2448">
            <v>2014</v>
          </cell>
          <cell r="H2448" t="str">
            <v>白</v>
          </cell>
          <cell r="I2448" t="str">
            <v>ミシェル・ニーロン</v>
          </cell>
          <cell r="J2448" t="str">
            <v>コート・ド・ボーヌ</v>
          </cell>
          <cell r="K2448">
            <v>750</v>
          </cell>
          <cell r="L2448"/>
          <cell r="M2448">
            <v>30.5</v>
          </cell>
          <cell r="N2448">
            <v>132</v>
          </cell>
          <cell r="O2448">
            <v>350</v>
          </cell>
          <cell r="P2448">
            <v>4393.5039999999999</v>
          </cell>
          <cell r="Q2448">
            <v>93.75</v>
          </cell>
          <cell r="R2448">
            <v>4637.2539999999999</v>
          </cell>
          <cell r="S2448">
            <v>5695.592941176471</v>
          </cell>
          <cell r="T2448">
            <v>11400</v>
          </cell>
          <cell r="U2448">
            <v>4524.66</v>
          </cell>
          <cell r="V2448">
            <v>5523.1294117647058</v>
          </cell>
          <cell r="W2448">
            <v>11000</v>
          </cell>
          <cell r="X2448">
            <v>11000</v>
          </cell>
        </row>
        <row r="2449">
          <cell r="B2449" t="str">
            <v>9S900711</v>
          </cell>
          <cell r="C2449" t="str">
            <v>完売</v>
          </cell>
          <cell r="D2449"/>
          <cell r="E2449">
            <v>0</v>
          </cell>
          <cell r="F2449" t="str">
            <v>シャサーニュ・モンラッシェ･クロ・サン・ジャン</v>
          </cell>
          <cell r="G2449">
            <v>2011</v>
          </cell>
          <cell r="H2449" t="str">
            <v>白</v>
          </cell>
          <cell r="I2449" t="str">
            <v>ミシェル・ニーロン</v>
          </cell>
          <cell r="J2449" t="str">
            <v>コート・ド・ボーヌ 1級</v>
          </cell>
          <cell r="K2449">
            <v>750</v>
          </cell>
          <cell r="L2449"/>
          <cell r="M2449">
            <v>40</v>
          </cell>
          <cell r="N2449">
            <v>132</v>
          </cell>
          <cell r="O2449">
            <v>350</v>
          </cell>
          <cell r="P2449">
            <v>5652.52</v>
          </cell>
          <cell r="Q2449">
            <v>93.75</v>
          </cell>
          <cell r="R2449">
            <v>5896.27</v>
          </cell>
          <cell r="S2449">
            <v>7176.7882352941187</v>
          </cell>
          <cell r="T2449">
            <v>14400</v>
          </cell>
          <cell r="U2449">
            <v>4821</v>
          </cell>
          <cell r="V2449">
            <v>5871.7647058823532</v>
          </cell>
          <cell r="W2449">
            <v>11700</v>
          </cell>
          <cell r="X2449">
            <v>12600</v>
          </cell>
        </row>
        <row r="2450">
          <cell r="B2450" t="str">
            <v>9S900216</v>
          </cell>
          <cell r="C2450" t="str">
            <v>完売</v>
          </cell>
          <cell r="D2450"/>
          <cell r="E2450">
            <v>0</v>
          </cell>
          <cell r="F2450" t="str">
            <v>シャサーニュ・モンラッシェ･クロ・ドラ・マルトロワ</v>
          </cell>
          <cell r="G2450">
            <v>2016</v>
          </cell>
          <cell r="H2450" t="str">
            <v>白</v>
          </cell>
          <cell r="I2450" t="str">
            <v>ミシェル・ニーロン</v>
          </cell>
          <cell r="J2450" t="str">
            <v>コート・ド・ボーヌ 1級</v>
          </cell>
          <cell r="K2450">
            <v>750</v>
          </cell>
          <cell r="L2450"/>
          <cell r="M2450">
            <v>48.15</v>
          </cell>
          <cell r="N2450">
            <v>132</v>
          </cell>
          <cell r="O2450">
            <v>350</v>
          </cell>
          <cell r="P2450">
            <v>6732.6232</v>
          </cell>
          <cell r="Q2450">
            <v>93.75</v>
          </cell>
          <cell r="R2450">
            <v>6976.3732</v>
          </cell>
          <cell r="S2450">
            <v>8447.4978823529418</v>
          </cell>
          <cell r="T2450">
            <v>16900</v>
          </cell>
          <cell r="U2450">
            <v>6564.2</v>
          </cell>
          <cell r="V2450">
            <v>7922.588235294118</v>
          </cell>
          <cell r="W2450">
            <v>15800</v>
          </cell>
          <cell r="X2450">
            <v>15600</v>
          </cell>
        </row>
        <row r="2451">
          <cell r="B2451" t="str">
            <v>9S900413</v>
          </cell>
          <cell r="C2451" t="str">
            <v>完売</v>
          </cell>
          <cell r="D2451"/>
          <cell r="E2451">
            <v>0</v>
          </cell>
          <cell r="F2451" t="str">
            <v>シャサーニュ・モンラッシェ･シャン・ガン</v>
          </cell>
          <cell r="G2451">
            <v>2013</v>
          </cell>
          <cell r="H2451" t="str">
            <v>白</v>
          </cell>
          <cell r="I2451" t="str">
            <v>ミシェル・ニーロン</v>
          </cell>
          <cell r="J2451" t="str">
            <v>コート・ド・ボーヌ 1級</v>
          </cell>
          <cell r="K2451">
            <v>750</v>
          </cell>
          <cell r="L2451" t="str">
            <v>９２点</v>
          </cell>
          <cell r="M2451">
            <v>36</v>
          </cell>
          <cell r="N2451">
            <v>132</v>
          </cell>
          <cell r="O2451">
            <v>350</v>
          </cell>
          <cell r="P2451">
            <v>5122.4080000000004</v>
          </cell>
          <cell r="Q2451">
            <v>93.75</v>
          </cell>
          <cell r="R2451">
            <v>5366.1580000000004</v>
          </cell>
          <cell r="S2451">
            <v>6553.1270588235302</v>
          </cell>
          <cell r="T2451">
            <v>13100</v>
          </cell>
          <cell r="U2451">
            <v>4543.3999999999996</v>
          </cell>
          <cell r="V2451">
            <v>5545.1764705882351</v>
          </cell>
          <cell r="W2451">
            <v>11100</v>
          </cell>
          <cell r="X2451">
            <v>12000</v>
          </cell>
        </row>
        <row r="2452">
          <cell r="B2452" t="str">
            <v>9S900808</v>
          </cell>
          <cell r="C2452" t="str">
            <v>完売</v>
          </cell>
          <cell r="D2452"/>
          <cell r="E2452">
            <v>0</v>
          </cell>
          <cell r="F2452" t="str">
            <v>シャサーニュ・モンラッシェ･ショーメ・クロ・ド・ラ・トリュフィエール</v>
          </cell>
          <cell r="G2452">
            <v>2008</v>
          </cell>
          <cell r="H2452" t="str">
            <v>白</v>
          </cell>
          <cell r="I2452" t="str">
            <v>ミシェル・ニーロン</v>
          </cell>
          <cell r="J2452" t="str">
            <v>コート・ド・ボーヌ</v>
          </cell>
          <cell r="K2452">
            <v>750</v>
          </cell>
          <cell r="L2452"/>
          <cell r="M2452">
            <v>39</v>
          </cell>
          <cell r="N2452">
            <v>132</v>
          </cell>
          <cell r="O2452">
            <v>350</v>
          </cell>
          <cell r="P2452">
            <v>5519.9920000000002</v>
          </cell>
          <cell r="Q2452">
            <v>93.75</v>
          </cell>
          <cell r="R2452">
            <v>5763.7420000000002</v>
          </cell>
          <cell r="S2452">
            <v>7020.8729411764707</v>
          </cell>
          <cell r="T2452">
            <v>14000</v>
          </cell>
          <cell r="U2452">
            <v>0</v>
          </cell>
          <cell r="V2452">
            <v>200</v>
          </cell>
          <cell r="W2452">
            <v>400</v>
          </cell>
          <cell r="X2452">
            <v>13000</v>
          </cell>
        </row>
        <row r="2453">
          <cell r="B2453" t="str">
            <v>9S900214</v>
          </cell>
          <cell r="C2453" t="str">
            <v>完売</v>
          </cell>
          <cell r="D2453"/>
          <cell r="E2453">
            <v>0</v>
          </cell>
          <cell r="F2453" t="str">
            <v>シャサーニュ・モンラッシェ･ラ・マルトロワ</v>
          </cell>
          <cell r="G2453">
            <v>2014</v>
          </cell>
          <cell r="H2453" t="str">
            <v>白</v>
          </cell>
          <cell r="I2453" t="str">
            <v>ミシェル・ニーロン</v>
          </cell>
          <cell r="J2453" t="str">
            <v>コート・ド・ボーヌ 1級</v>
          </cell>
          <cell r="K2453">
            <v>750</v>
          </cell>
          <cell r="L2453"/>
          <cell r="M2453">
            <v>43</v>
          </cell>
          <cell r="N2453">
            <v>132</v>
          </cell>
          <cell r="O2453">
            <v>350</v>
          </cell>
          <cell r="P2453">
            <v>6050.1040000000003</v>
          </cell>
          <cell r="Q2453">
            <v>93.75</v>
          </cell>
          <cell r="R2453">
            <v>6293.8540000000003</v>
          </cell>
          <cell r="S2453">
            <v>7644.5341176470592</v>
          </cell>
          <cell r="T2453">
            <v>15300</v>
          </cell>
          <cell r="U2453">
            <v>6598.16</v>
          </cell>
          <cell r="V2453">
            <v>7962.5411764705887</v>
          </cell>
          <cell r="W2453">
            <v>15900</v>
          </cell>
          <cell r="X2453">
            <v>13500</v>
          </cell>
        </row>
        <row r="2454">
          <cell r="B2454" t="str">
            <v>9S900614</v>
          </cell>
          <cell r="C2454" t="str">
            <v>完売</v>
          </cell>
          <cell r="D2454"/>
          <cell r="E2454">
            <v>0</v>
          </cell>
          <cell r="F2454" t="str">
            <v>シャサーニュ・モンラッシェ･レ・ヴェルジェ</v>
          </cell>
          <cell r="G2454">
            <v>2014</v>
          </cell>
          <cell r="H2454" t="str">
            <v>白</v>
          </cell>
          <cell r="I2454" t="str">
            <v>ミシェル・ニーロン</v>
          </cell>
          <cell r="J2454" t="str">
            <v>コート・ド・ボーヌ 1級</v>
          </cell>
          <cell r="K2454">
            <v>750</v>
          </cell>
          <cell r="L2454" t="str">
            <v>８７点</v>
          </cell>
          <cell r="M2454">
            <v>44.5</v>
          </cell>
          <cell r="N2454">
            <v>132</v>
          </cell>
          <cell r="O2454">
            <v>350</v>
          </cell>
          <cell r="P2454">
            <v>6248.8959999999997</v>
          </cell>
          <cell r="Q2454">
            <v>93.75</v>
          </cell>
          <cell r="R2454">
            <v>6492.6459999999997</v>
          </cell>
          <cell r="S2454">
            <v>7878.407058823529</v>
          </cell>
          <cell r="T2454">
            <v>15800</v>
          </cell>
          <cell r="U2454">
            <v>6598.17</v>
          </cell>
          <cell r="V2454">
            <v>7962.552941176471</v>
          </cell>
          <cell r="W2454">
            <v>15900</v>
          </cell>
          <cell r="X2454">
            <v>16000</v>
          </cell>
        </row>
        <row r="2455">
          <cell r="B2455" t="str">
            <v>9S900108</v>
          </cell>
          <cell r="C2455" t="str">
            <v>完売</v>
          </cell>
          <cell r="D2455"/>
          <cell r="E2455">
            <v>0</v>
          </cell>
          <cell r="F2455" t="str">
            <v>シャサーニュ・モンラッシェ･レ･シュヌヴォット</v>
          </cell>
          <cell r="G2455">
            <v>2008</v>
          </cell>
          <cell r="H2455" t="str">
            <v>白</v>
          </cell>
          <cell r="I2455" t="str">
            <v>ミシェル・ニーロン</v>
          </cell>
          <cell r="J2455" t="str">
            <v>コート・ド・ボーヌ 1級</v>
          </cell>
          <cell r="K2455">
            <v>750</v>
          </cell>
          <cell r="L2455"/>
          <cell r="M2455">
            <v>38.5</v>
          </cell>
          <cell r="N2455">
            <v>132</v>
          </cell>
          <cell r="O2455">
            <v>350</v>
          </cell>
          <cell r="P2455">
            <v>5453.7280000000001</v>
          </cell>
          <cell r="Q2455">
            <v>93.75</v>
          </cell>
          <cell r="R2455">
            <v>5697.4780000000001</v>
          </cell>
          <cell r="S2455">
            <v>6942.9152941176471</v>
          </cell>
          <cell r="T2455">
            <v>13900</v>
          </cell>
          <cell r="U2455">
            <v>0</v>
          </cell>
          <cell r="V2455">
            <v>200</v>
          </cell>
          <cell r="W2455">
            <v>400</v>
          </cell>
          <cell r="X2455">
            <v>11900</v>
          </cell>
        </row>
        <row r="2456">
          <cell r="B2456" t="str">
            <v>9S900513</v>
          </cell>
          <cell r="C2456" t="str">
            <v>完売</v>
          </cell>
          <cell r="D2456"/>
          <cell r="E2456">
            <v>0</v>
          </cell>
          <cell r="F2456" t="str">
            <v>シャサーニュ・モンラッシェ･レ･ショーメ</v>
          </cell>
          <cell r="G2456">
            <v>2013</v>
          </cell>
          <cell r="H2456" t="str">
            <v>白</v>
          </cell>
          <cell r="I2456" t="str">
            <v>ミシェル・ニーロン</v>
          </cell>
          <cell r="J2456" t="str">
            <v>コート・ド・ボーヌ 1級</v>
          </cell>
          <cell r="K2456">
            <v>750</v>
          </cell>
          <cell r="L2456"/>
          <cell r="M2456">
            <v>43</v>
          </cell>
          <cell r="N2456">
            <v>132</v>
          </cell>
          <cell r="O2456">
            <v>350</v>
          </cell>
          <cell r="P2456">
            <v>6050.1040000000003</v>
          </cell>
          <cell r="Q2456">
            <v>93.75</v>
          </cell>
          <cell r="R2456">
            <v>6293.8540000000003</v>
          </cell>
          <cell r="S2456">
            <v>7644.5341176470592</v>
          </cell>
          <cell r="T2456">
            <v>15300</v>
          </cell>
          <cell r="U2456">
            <v>5888</v>
          </cell>
          <cell r="V2456">
            <v>7127.0588235294117</v>
          </cell>
          <cell r="W2456">
            <v>14300</v>
          </cell>
          <cell r="X2456">
            <v>13500</v>
          </cell>
        </row>
        <row r="2457">
          <cell r="B2457" t="str">
            <v>9S900310</v>
          </cell>
          <cell r="C2457" t="str">
            <v>完売</v>
          </cell>
          <cell r="D2457"/>
          <cell r="E2457">
            <v>0</v>
          </cell>
          <cell r="F2457" t="str">
            <v>シュヴァリエ・モンラッシェ</v>
          </cell>
          <cell r="G2457">
            <v>2010</v>
          </cell>
          <cell r="H2457" t="str">
            <v>白</v>
          </cell>
          <cell r="I2457" t="str">
            <v>ミシェル・ニーロン</v>
          </cell>
          <cell r="J2457" t="str">
            <v>コート・ド・ボーヌ 特級</v>
          </cell>
          <cell r="K2457">
            <v>750</v>
          </cell>
          <cell r="L2457" t="str">
            <v>９２点</v>
          </cell>
          <cell r="M2457">
            <v>250</v>
          </cell>
          <cell r="N2457">
            <v>132</v>
          </cell>
          <cell r="O2457">
            <v>350</v>
          </cell>
          <cell r="P2457">
            <v>33483.4</v>
          </cell>
          <cell r="Q2457">
            <v>93.75</v>
          </cell>
          <cell r="R2457">
            <v>33727.15</v>
          </cell>
          <cell r="S2457">
            <v>39919</v>
          </cell>
          <cell r="T2457">
            <v>79800</v>
          </cell>
          <cell r="U2457">
            <v>38209</v>
          </cell>
          <cell r="V2457">
            <v>45151.764705882357</v>
          </cell>
          <cell r="W2457">
            <v>90300</v>
          </cell>
          <cell r="X2457">
            <v>70400</v>
          </cell>
        </row>
        <row r="2458">
          <cell r="B2458" t="str">
            <v>9S600309</v>
          </cell>
          <cell r="C2458" t="str">
            <v>完売</v>
          </cell>
          <cell r="D2458"/>
          <cell r="E2458">
            <v>0</v>
          </cell>
          <cell r="F2458" t="str">
            <v>ヴォーヌ・ロマネ</v>
          </cell>
          <cell r="G2458">
            <v>2009</v>
          </cell>
          <cell r="H2458" t="str">
            <v>赤</v>
          </cell>
          <cell r="I2458" t="str">
            <v>ミュニュレ・ジブール</v>
          </cell>
          <cell r="J2458" t="str">
            <v>コート・ド・ニュイ</v>
          </cell>
          <cell r="K2458">
            <v>750</v>
          </cell>
          <cell r="L2458"/>
          <cell r="M2458">
            <v>46.61</v>
          </cell>
          <cell r="N2458">
            <v>132</v>
          </cell>
          <cell r="O2458">
            <v>350</v>
          </cell>
          <cell r="P2458">
            <v>6528.5300799999995</v>
          </cell>
          <cell r="Q2458">
            <v>93.75</v>
          </cell>
          <cell r="R2458">
            <v>6772.2800799999995</v>
          </cell>
          <cell r="S2458">
            <v>8207.3883294117641</v>
          </cell>
          <cell r="T2458">
            <v>16400</v>
          </cell>
          <cell r="U2458">
            <v>4909.2700000000004</v>
          </cell>
          <cell r="V2458">
            <v>5975.6117647058827</v>
          </cell>
          <cell r="W2458">
            <v>12000</v>
          </cell>
          <cell r="X2458">
            <v>12500</v>
          </cell>
        </row>
        <row r="2459">
          <cell r="B2459" t="str">
            <v>9S600319</v>
          </cell>
          <cell r="C2459" t="e">
            <v>#N/A</v>
          </cell>
          <cell r="D2459" t="str">
            <v>割当</v>
          </cell>
          <cell r="E2459" t="e">
            <v>#N/A</v>
          </cell>
          <cell r="F2459" t="str">
            <v>ヴォーヌ・ロマネ</v>
          </cell>
          <cell r="G2459">
            <v>2019</v>
          </cell>
          <cell r="H2459" t="str">
            <v>赤</v>
          </cell>
          <cell r="I2459" t="str">
            <v>ミュニュレ・ジブール</v>
          </cell>
          <cell r="J2459" t="str">
            <v>コート・ド・ニュイ</v>
          </cell>
          <cell r="K2459">
            <v>750</v>
          </cell>
          <cell r="L2459"/>
          <cell r="M2459">
            <v>41</v>
          </cell>
          <cell r="N2459">
            <v>132</v>
          </cell>
          <cell r="O2459">
            <v>350</v>
          </cell>
          <cell r="P2459">
            <v>5785.0479999999998</v>
          </cell>
          <cell r="Q2459">
            <v>93.75</v>
          </cell>
          <cell r="R2459">
            <v>6028.7979999999998</v>
          </cell>
          <cell r="S2459">
            <v>7332.703529411765</v>
          </cell>
          <cell r="T2459">
            <v>14700</v>
          </cell>
          <cell r="U2459" t="e">
            <v>#N/A</v>
          </cell>
          <cell r="V2459" t="e">
            <v>#N/A</v>
          </cell>
          <cell r="W2459" t="e">
            <v>#N/A</v>
          </cell>
          <cell r="X2459">
            <v>14700</v>
          </cell>
        </row>
        <row r="2460">
          <cell r="B2460" t="str">
            <v>9S600198</v>
          </cell>
          <cell r="C2460" t="str">
            <v>完売</v>
          </cell>
          <cell r="D2460"/>
          <cell r="E2460">
            <v>0</v>
          </cell>
          <cell r="F2460" t="str">
            <v>エシェゾー</v>
          </cell>
          <cell r="G2460">
            <v>1998</v>
          </cell>
          <cell r="H2460" t="str">
            <v>赤</v>
          </cell>
          <cell r="I2460" t="str">
            <v>ミュニュレ・ジブール</v>
          </cell>
          <cell r="J2460" t="str">
            <v>コート・ド・ニュイ 特級</v>
          </cell>
          <cell r="K2460">
            <v>750</v>
          </cell>
          <cell r="L2460"/>
          <cell r="M2460">
            <v>75</v>
          </cell>
          <cell r="N2460">
            <v>132</v>
          </cell>
          <cell r="O2460">
            <v>350</v>
          </cell>
          <cell r="P2460">
            <v>10291</v>
          </cell>
          <cell r="Q2460">
            <v>93.75</v>
          </cell>
          <cell r="R2460">
            <v>10534.75</v>
          </cell>
          <cell r="S2460">
            <v>12633.823529411766</v>
          </cell>
          <cell r="T2460">
            <v>25300</v>
          </cell>
          <cell r="U2460">
            <v>0</v>
          </cell>
          <cell r="V2460">
            <v>200</v>
          </cell>
          <cell r="W2460">
            <v>400</v>
          </cell>
          <cell r="X2460">
            <v>19000</v>
          </cell>
        </row>
        <row r="2461">
          <cell r="B2461" t="str">
            <v>9S600119</v>
          </cell>
          <cell r="C2461" t="e">
            <v>#N/A</v>
          </cell>
          <cell r="D2461" t="str">
            <v>割当</v>
          </cell>
          <cell r="E2461" t="e">
            <v>#N/A</v>
          </cell>
          <cell r="F2461" t="str">
            <v>エシェゾー</v>
          </cell>
          <cell r="G2461">
            <v>2019</v>
          </cell>
          <cell r="H2461" t="str">
            <v>赤</v>
          </cell>
          <cell r="I2461" t="str">
            <v>ミュニュレ・ジブール</v>
          </cell>
          <cell r="J2461" t="str">
            <v>コート・ド・ニュイ 特級</v>
          </cell>
          <cell r="K2461">
            <v>750</v>
          </cell>
          <cell r="L2461"/>
          <cell r="M2461">
            <v>140</v>
          </cell>
          <cell r="N2461">
            <v>132</v>
          </cell>
          <cell r="O2461">
            <v>350</v>
          </cell>
          <cell r="P2461">
            <v>18905.32</v>
          </cell>
          <cell r="Q2461">
            <v>93.75</v>
          </cell>
          <cell r="R2461">
            <v>19149.07</v>
          </cell>
          <cell r="S2461">
            <v>22768.317647058822</v>
          </cell>
          <cell r="T2461">
            <v>45500</v>
          </cell>
          <cell r="U2461" t="e">
            <v>#N/A</v>
          </cell>
          <cell r="V2461" t="e">
            <v>#N/A</v>
          </cell>
          <cell r="W2461" t="e">
            <v>#N/A</v>
          </cell>
          <cell r="X2461">
            <v>45500</v>
          </cell>
        </row>
        <row r="2462">
          <cell r="B2462" t="str">
            <v>9S600201</v>
          </cell>
          <cell r="C2462" t="str">
            <v>完売</v>
          </cell>
          <cell r="D2462"/>
          <cell r="E2462">
            <v>0</v>
          </cell>
          <cell r="F2462" t="str">
            <v>リュショット・シャンベルタン</v>
          </cell>
          <cell r="G2462">
            <v>2001</v>
          </cell>
          <cell r="H2462" t="str">
            <v>赤</v>
          </cell>
          <cell r="I2462" t="str">
            <v>ミュニュレ・ジブール</v>
          </cell>
          <cell r="J2462" t="str">
            <v>コート・ド・ニュイ 特級</v>
          </cell>
          <cell r="K2462">
            <v>750</v>
          </cell>
          <cell r="L2462" t="str">
            <v>９１点</v>
          </cell>
          <cell r="M2462">
            <v>166.8</v>
          </cell>
          <cell r="N2462">
            <v>132</v>
          </cell>
          <cell r="O2462">
            <v>350</v>
          </cell>
          <cell r="P2462">
            <v>22457.070400000001</v>
          </cell>
          <cell r="Q2462">
            <v>93.75</v>
          </cell>
          <cell r="R2462">
            <v>22700.820400000001</v>
          </cell>
          <cell r="S2462">
            <v>26946.847529411767</v>
          </cell>
          <cell r="T2462">
            <v>53900</v>
          </cell>
          <cell r="U2462">
            <v>0</v>
          </cell>
          <cell r="V2462">
            <v>200</v>
          </cell>
          <cell r="W2462">
            <v>400</v>
          </cell>
          <cell r="X2462">
            <v>48000</v>
          </cell>
        </row>
        <row r="2463">
          <cell r="B2463" t="str">
            <v>9S600619</v>
          </cell>
          <cell r="C2463" t="e">
            <v>#N/A</v>
          </cell>
          <cell r="D2463" t="str">
            <v>割当</v>
          </cell>
          <cell r="E2463" t="e">
            <v>#N/A</v>
          </cell>
          <cell r="F2463" t="str">
            <v>ニュイ・サン・ジョルジュ・レ・ヴィ―ニュ・ロンド</v>
          </cell>
          <cell r="G2463">
            <v>2019</v>
          </cell>
          <cell r="H2463" t="str">
            <v>赤</v>
          </cell>
          <cell r="I2463" t="str">
            <v>ミュニュレ・ジブール</v>
          </cell>
          <cell r="J2463" t="str">
            <v>コート・ド・ニュイ 特級</v>
          </cell>
          <cell r="K2463">
            <v>750</v>
          </cell>
          <cell r="L2463"/>
          <cell r="M2463">
            <v>51</v>
          </cell>
          <cell r="N2463">
            <v>132</v>
          </cell>
          <cell r="O2463">
            <v>350</v>
          </cell>
          <cell r="P2463">
            <v>7110.3280000000004</v>
          </cell>
          <cell r="Q2463">
            <v>93.75</v>
          </cell>
          <cell r="R2463">
            <v>7354.0780000000004</v>
          </cell>
          <cell r="S2463">
            <v>8891.8564705882363</v>
          </cell>
          <cell r="T2463">
            <v>17800</v>
          </cell>
          <cell r="U2463" t="e">
            <v>#N/A</v>
          </cell>
          <cell r="V2463" t="e">
            <v>#N/A</v>
          </cell>
          <cell r="W2463" t="e">
            <v>#N/A</v>
          </cell>
          <cell r="X2463">
            <v>17800</v>
          </cell>
        </row>
        <row r="2464">
          <cell r="B2464" t="str">
            <v>9S600719</v>
          </cell>
          <cell r="C2464" t="e">
            <v>#N/A</v>
          </cell>
          <cell r="D2464" t="str">
            <v>割当</v>
          </cell>
          <cell r="E2464" t="e">
            <v>#N/A</v>
          </cell>
          <cell r="F2464" t="str">
            <v>ニュイ・サン・ジョルジュ・レ・シェニョ</v>
          </cell>
          <cell r="G2464">
            <v>2019</v>
          </cell>
          <cell r="H2464" t="str">
            <v>赤</v>
          </cell>
          <cell r="I2464" t="str">
            <v>ミュニュレ・ジブール</v>
          </cell>
          <cell r="J2464" t="str">
            <v>コート・ド・ニュイ 特級</v>
          </cell>
          <cell r="K2464">
            <v>750</v>
          </cell>
          <cell r="L2464"/>
          <cell r="M2464">
            <v>60</v>
          </cell>
          <cell r="N2464">
            <v>132</v>
          </cell>
          <cell r="O2464">
            <v>350</v>
          </cell>
          <cell r="P2464">
            <v>8303.08</v>
          </cell>
          <cell r="Q2464">
            <v>93.75</v>
          </cell>
          <cell r="R2464">
            <v>8546.83</v>
          </cell>
          <cell r="S2464">
            <v>10295.094117647059</v>
          </cell>
          <cell r="T2464">
            <v>20600</v>
          </cell>
          <cell r="U2464" t="e">
            <v>#N/A</v>
          </cell>
          <cell r="V2464" t="e">
            <v>#N/A</v>
          </cell>
          <cell r="W2464" t="e">
            <v>#N/A</v>
          </cell>
          <cell r="X2464">
            <v>20600</v>
          </cell>
        </row>
        <row r="2465">
          <cell r="B2465" t="str">
            <v>9S610312</v>
          </cell>
          <cell r="C2465" t="str">
            <v>完売</v>
          </cell>
          <cell r="D2465"/>
          <cell r="E2465">
            <v>0</v>
          </cell>
          <cell r="F2465" t="str">
            <v>ヴォーヌ・ロマネ</v>
          </cell>
          <cell r="G2465">
            <v>2012</v>
          </cell>
          <cell r="H2465" t="str">
            <v>赤</v>
          </cell>
          <cell r="I2465" t="str">
            <v>メオ・カミュゼ</v>
          </cell>
          <cell r="J2465" t="str">
            <v>コート・ド・ニュイ</v>
          </cell>
          <cell r="K2465">
            <v>750</v>
          </cell>
          <cell r="L2465"/>
          <cell r="M2465">
            <v>54</v>
          </cell>
          <cell r="N2465">
            <v>132</v>
          </cell>
          <cell r="O2465">
            <v>350</v>
          </cell>
          <cell r="P2465">
            <v>7507.9120000000003</v>
          </cell>
          <cell r="Q2465">
            <v>93.75</v>
          </cell>
          <cell r="R2465">
            <v>7751.6620000000003</v>
          </cell>
          <cell r="S2465">
            <v>9359.6023529411777</v>
          </cell>
          <cell r="T2465">
            <v>18700</v>
          </cell>
          <cell r="U2465">
            <v>8448.25</v>
          </cell>
          <cell r="V2465">
            <v>10139.117647058823</v>
          </cell>
          <cell r="W2465">
            <v>20300</v>
          </cell>
          <cell r="X2465">
            <v>19200</v>
          </cell>
        </row>
        <row r="2466">
          <cell r="B2466" t="str">
            <v>9S612207</v>
          </cell>
          <cell r="C2466" t="str">
            <v>完売</v>
          </cell>
          <cell r="D2466"/>
          <cell r="E2466">
            <v>0</v>
          </cell>
          <cell r="F2466" t="str">
            <v>ヴォーヌ・ロマネ･オー・ブリュレ</v>
          </cell>
          <cell r="G2466">
            <v>2007</v>
          </cell>
          <cell r="H2466" t="str">
            <v>赤</v>
          </cell>
          <cell r="I2466" t="str">
            <v>メオ・カミュゼ</v>
          </cell>
          <cell r="J2466" t="str">
            <v>コート・ド・ニュイ 1級</v>
          </cell>
          <cell r="K2466">
            <v>750</v>
          </cell>
          <cell r="L2466"/>
          <cell r="M2466">
            <v>120</v>
          </cell>
          <cell r="N2466">
            <v>132</v>
          </cell>
          <cell r="O2466">
            <v>350</v>
          </cell>
          <cell r="P2466">
            <v>16254.76</v>
          </cell>
          <cell r="Q2466">
            <v>93.75</v>
          </cell>
          <cell r="R2466">
            <v>16498.510000000002</v>
          </cell>
          <cell r="S2466">
            <v>19650.011764705887</v>
          </cell>
          <cell r="T2466">
            <v>39300</v>
          </cell>
          <cell r="U2466">
            <v>0</v>
          </cell>
          <cell r="V2466">
            <v>200</v>
          </cell>
          <cell r="W2466">
            <v>400</v>
          </cell>
          <cell r="X2466">
            <v>31600</v>
          </cell>
        </row>
        <row r="2467">
          <cell r="B2467" t="str">
            <v>9S611607</v>
          </cell>
          <cell r="C2467" t="str">
            <v>完売</v>
          </cell>
          <cell r="D2467"/>
          <cell r="E2467">
            <v>0</v>
          </cell>
          <cell r="F2467" t="str">
            <v>ヴォーヌ・ロマネ･クロ・パラントゥ</v>
          </cell>
          <cell r="G2467">
            <v>2007</v>
          </cell>
          <cell r="H2467" t="str">
            <v>赤</v>
          </cell>
          <cell r="I2467" t="str">
            <v>メオ・カミュゼ</v>
          </cell>
          <cell r="J2467" t="str">
            <v>コート・ド・ニュイ 1級</v>
          </cell>
          <cell r="K2467">
            <v>750</v>
          </cell>
          <cell r="L2467"/>
          <cell r="M2467">
            <v>217.9</v>
          </cell>
          <cell r="N2467">
            <v>132</v>
          </cell>
          <cell r="O2467">
            <v>350</v>
          </cell>
          <cell r="P2467">
            <v>29229.251199999999</v>
          </cell>
          <cell r="Q2467">
            <v>93.75</v>
          </cell>
          <cell r="R2467">
            <v>29473.001199999999</v>
          </cell>
          <cell r="S2467">
            <v>34914.119058823526</v>
          </cell>
          <cell r="T2467">
            <v>69800</v>
          </cell>
          <cell r="U2467">
            <v>108661</v>
          </cell>
          <cell r="V2467">
            <v>128036.4705882353</v>
          </cell>
          <cell r="W2467">
            <v>256100</v>
          </cell>
          <cell r="X2467">
            <v>70000</v>
          </cell>
        </row>
        <row r="2468">
          <cell r="B2468" t="str">
            <v>9S610414</v>
          </cell>
          <cell r="C2468" t="str">
            <v>完売</v>
          </cell>
          <cell r="D2468"/>
          <cell r="E2468">
            <v>0</v>
          </cell>
          <cell r="F2468" t="str">
            <v>ヴォーヌ・ロマネ･レ・ショーム</v>
          </cell>
          <cell r="G2468">
            <v>2014</v>
          </cell>
          <cell r="H2468" t="str">
            <v>赤</v>
          </cell>
          <cell r="I2468" t="str">
            <v>メオ・カミュゼ</v>
          </cell>
          <cell r="J2468" t="str">
            <v>コート・ド・ニュイ 1級</v>
          </cell>
          <cell r="K2468">
            <v>750</v>
          </cell>
          <cell r="L2468" t="str">
            <v>91点</v>
          </cell>
          <cell r="M2468">
            <v>109</v>
          </cell>
          <cell r="N2468">
            <v>132</v>
          </cell>
          <cell r="O2468">
            <v>350</v>
          </cell>
          <cell r="P2468">
            <v>14796.951999999999</v>
          </cell>
          <cell r="Q2468">
            <v>93.75</v>
          </cell>
          <cell r="R2468">
            <v>15040.701999999999</v>
          </cell>
          <cell r="S2468">
            <v>17934.943529411765</v>
          </cell>
          <cell r="T2468">
            <v>35900</v>
          </cell>
          <cell r="U2468">
            <v>13827.5</v>
          </cell>
          <cell r="V2468">
            <v>16467.647058823532</v>
          </cell>
          <cell r="W2468">
            <v>32900</v>
          </cell>
          <cell r="X2468">
            <v>32800</v>
          </cell>
        </row>
        <row r="2469">
          <cell r="B2469" t="str">
            <v>9S610212</v>
          </cell>
          <cell r="C2469" t="str">
            <v>完売</v>
          </cell>
          <cell r="D2469"/>
          <cell r="E2469">
            <v>0</v>
          </cell>
          <cell r="F2469" t="str">
            <v>オート・コート・ド・ニュイ･ｸﾛ･ｻﾝ･ﾌｨﾘﾍﾞｰﾙ･ﾓﾉﾎﾟｰﾙ</v>
          </cell>
          <cell r="G2469">
            <v>2012</v>
          </cell>
          <cell r="H2469" t="str">
            <v>白</v>
          </cell>
          <cell r="I2469" t="str">
            <v>メオ・カミュゼ</v>
          </cell>
          <cell r="J2469" t="str">
            <v>AOC ブルゴーニュ</v>
          </cell>
          <cell r="K2469">
            <v>750</v>
          </cell>
          <cell r="L2469" t="str">
            <v>８７－８９点</v>
          </cell>
          <cell r="M2469">
            <v>23.1</v>
          </cell>
          <cell r="N2469">
            <v>132</v>
          </cell>
          <cell r="O2469">
            <v>350</v>
          </cell>
          <cell r="P2469">
            <v>3412.7968000000001</v>
          </cell>
          <cell r="Q2469">
            <v>93.75</v>
          </cell>
          <cell r="R2469">
            <v>3656.5468000000001</v>
          </cell>
          <cell r="S2469">
            <v>4541.8197647058823</v>
          </cell>
          <cell r="T2469">
            <v>9100</v>
          </cell>
          <cell r="U2469">
            <v>3722</v>
          </cell>
          <cell r="V2469">
            <v>4578.8235294117649</v>
          </cell>
          <cell r="W2469">
            <v>9200</v>
          </cell>
          <cell r="X2469">
            <v>8500</v>
          </cell>
        </row>
        <row r="2470">
          <cell r="B2470" t="str">
            <v>9S611008</v>
          </cell>
          <cell r="C2470" t="str">
            <v>完売</v>
          </cell>
          <cell r="D2470"/>
          <cell r="E2470">
            <v>0</v>
          </cell>
          <cell r="F2470" t="str">
            <v>クロ・ド・ヴージョ</v>
          </cell>
          <cell r="G2470">
            <v>2008</v>
          </cell>
          <cell r="H2470" t="str">
            <v>赤</v>
          </cell>
          <cell r="I2470" t="str">
            <v>メオ・カミュゼ</v>
          </cell>
          <cell r="J2470" t="str">
            <v>コート・ド・ニュイ 特級</v>
          </cell>
          <cell r="K2470">
            <v>750</v>
          </cell>
          <cell r="L2470" t="str">
            <v>９２点</v>
          </cell>
          <cell r="M2470">
            <v>150</v>
          </cell>
          <cell r="N2470">
            <v>132</v>
          </cell>
          <cell r="O2470">
            <v>350</v>
          </cell>
          <cell r="P2470">
            <v>20230.599999999999</v>
          </cell>
          <cell r="Q2470">
            <v>93.75</v>
          </cell>
          <cell r="R2470">
            <v>20474.349999999999</v>
          </cell>
          <cell r="S2470">
            <v>24327.470588235294</v>
          </cell>
          <cell r="T2470">
            <v>48700</v>
          </cell>
          <cell r="U2470">
            <v>19659.830000000002</v>
          </cell>
          <cell r="V2470">
            <v>23329.211764705884</v>
          </cell>
          <cell r="W2470">
            <v>46700</v>
          </cell>
          <cell r="X2470">
            <v>50100</v>
          </cell>
        </row>
        <row r="2471">
          <cell r="B2471" t="str">
            <v>9S611114</v>
          </cell>
          <cell r="C2471" t="str">
            <v>完売</v>
          </cell>
          <cell r="D2471"/>
          <cell r="E2471">
            <v>0</v>
          </cell>
          <cell r="F2471" t="str">
            <v>コルトン･クロ・ロニエ</v>
          </cell>
          <cell r="G2471">
            <v>2014</v>
          </cell>
          <cell r="H2471" t="str">
            <v>赤</v>
          </cell>
          <cell r="I2471" t="str">
            <v>メオ・カミュゼ</v>
          </cell>
          <cell r="J2471" t="str">
            <v>コート・ド・ボーヌ 特級</v>
          </cell>
          <cell r="K2471">
            <v>750</v>
          </cell>
          <cell r="L2471"/>
          <cell r="M2471">
            <v>171.3</v>
          </cell>
          <cell r="N2471">
            <v>132</v>
          </cell>
          <cell r="O2471">
            <v>350</v>
          </cell>
          <cell r="P2471">
            <v>23053.446400000001</v>
          </cell>
          <cell r="Q2471">
            <v>93.75</v>
          </cell>
          <cell r="R2471">
            <v>23297.196400000001</v>
          </cell>
          <cell r="S2471">
            <v>27648.466352941177</v>
          </cell>
          <cell r="T2471">
            <v>55300</v>
          </cell>
          <cell r="U2471">
            <v>21430</v>
          </cell>
          <cell r="V2471">
            <v>25411.764705882353</v>
          </cell>
          <cell r="W2471">
            <v>50800</v>
          </cell>
          <cell r="X2471">
            <v>50800</v>
          </cell>
        </row>
        <row r="2472">
          <cell r="B2472" t="str">
            <v>9S612811</v>
          </cell>
          <cell r="C2472" t="str">
            <v>完売</v>
          </cell>
          <cell r="D2472"/>
          <cell r="E2472">
            <v>0</v>
          </cell>
          <cell r="F2472" t="str">
            <v>コルトン･クロ・ロニエ</v>
          </cell>
          <cell r="G2472">
            <v>2011</v>
          </cell>
          <cell r="H2472" t="str">
            <v>赤</v>
          </cell>
          <cell r="I2472" t="str">
            <v>メオ・カミュゼ</v>
          </cell>
          <cell r="J2472" t="str">
            <v>コート・ド・ボーヌ 特級</v>
          </cell>
          <cell r="K2472">
            <v>750</v>
          </cell>
          <cell r="L2472"/>
          <cell r="M2472">
            <v>145</v>
          </cell>
          <cell r="N2472">
            <v>132</v>
          </cell>
          <cell r="O2472">
            <v>350</v>
          </cell>
          <cell r="P2472">
            <v>19567.96</v>
          </cell>
          <cell r="Q2472">
            <v>93.75</v>
          </cell>
          <cell r="R2472">
            <v>19811.71</v>
          </cell>
          <cell r="S2472">
            <v>23547.894117647058</v>
          </cell>
          <cell r="T2472">
            <v>47100</v>
          </cell>
          <cell r="U2472">
            <v>17101</v>
          </cell>
          <cell r="V2472">
            <v>20318.823529411766</v>
          </cell>
          <cell r="W2472">
            <v>40600</v>
          </cell>
          <cell r="X2472">
            <v>41900</v>
          </cell>
        </row>
        <row r="2473">
          <cell r="B2473" t="str">
            <v>9S612711</v>
          </cell>
          <cell r="C2473" t="str">
            <v>完売</v>
          </cell>
          <cell r="D2473"/>
          <cell r="E2473">
            <v>0</v>
          </cell>
          <cell r="F2473" t="str">
            <v>コルトン・シャルルマーニュ</v>
          </cell>
          <cell r="G2473">
            <v>2011</v>
          </cell>
          <cell r="H2473" t="str">
            <v>白</v>
          </cell>
          <cell r="I2473" t="str">
            <v>メオ・カミュゼ</v>
          </cell>
          <cell r="J2473" t="str">
            <v>コート・ド・ボーヌ 特級</v>
          </cell>
          <cell r="K2473">
            <v>750</v>
          </cell>
          <cell r="L2473"/>
          <cell r="M2473">
            <v>159</v>
          </cell>
          <cell r="N2473">
            <v>132</v>
          </cell>
          <cell r="O2473">
            <v>350</v>
          </cell>
          <cell r="P2473">
            <v>21423.351999999999</v>
          </cell>
          <cell r="Q2473">
            <v>93.75</v>
          </cell>
          <cell r="R2473">
            <v>21667.101999999999</v>
          </cell>
          <cell r="S2473">
            <v>25730.708235294118</v>
          </cell>
          <cell r="T2473">
            <v>51500</v>
          </cell>
          <cell r="U2473">
            <v>18705.45</v>
          </cell>
          <cell r="V2473">
            <v>22206.411764705885</v>
          </cell>
          <cell r="W2473">
            <v>44400</v>
          </cell>
          <cell r="X2473">
            <v>45800</v>
          </cell>
        </row>
        <row r="2474">
          <cell r="B2474" t="str">
            <v>9S610514</v>
          </cell>
          <cell r="C2474" t="str">
            <v>完売</v>
          </cell>
          <cell r="D2474"/>
          <cell r="E2474">
            <v>0</v>
          </cell>
          <cell r="F2474" t="str">
            <v>コルトン･ペリエール</v>
          </cell>
          <cell r="G2474">
            <v>2014</v>
          </cell>
          <cell r="H2474" t="str">
            <v>赤</v>
          </cell>
          <cell r="I2474" t="str">
            <v>メオ・カミュゼ</v>
          </cell>
          <cell r="J2474" t="str">
            <v>コート・ド・ボーヌ 特級</v>
          </cell>
          <cell r="K2474">
            <v>750</v>
          </cell>
          <cell r="L2474"/>
          <cell r="M2474">
            <v>171.3</v>
          </cell>
          <cell r="N2474">
            <v>132</v>
          </cell>
          <cell r="O2474">
            <v>350</v>
          </cell>
          <cell r="P2474">
            <v>23053.446400000001</v>
          </cell>
          <cell r="Q2474">
            <v>93.75</v>
          </cell>
          <cell r="R2474">
            <v>23297.196400000001</v>
          </cell>
          <cell r="S2474">
            <v>27648.466352941177</v>
          </cell>
          <cell r="T2474">
            <v>55300</v>
          </cell>
          <cell r="U2474">
            <v>21429.5</v>
          </cell>
          <cell r="V2474">
            <v>25411.176470588234</v>
          </cell>
          <cell r="W2474">
            <v>50800</v>
          </cell>
          <cell r="X2474">
            <v>50800</v>
          </cell>
        </row>
        <row r="2475">
          <cell r="B2475" t="str">
            <v>9S612812</v>
          </cell>
          <cell r="C2475" t="str">
            <v>完売</v>
          </cell>
          <cell r="D2475"/>
          <cell r="E2475">
            <v>0</v>
          </cell>
          <cell r="F2475" t="str">
            <v>コルトン・ラ・ヴィーニュ・オー・サン</v>
          </cell>
          <cell r="G2475">
            <v>2012</v>
          </cell>
          <cell r="H2475" t="str">
            <v>赤</v>
          </cell>
          <cell r="I2475" t="str">
            <v>メオ・カミュゼ</v>
          </cell>
          <cell r="J2475" t="str">
            <v>コート・ド・ボーヌ 特級</v>
          </cell>
          <cell r="K2475">
            <v>750</v>
          </cell>
          <cell r="L2475"/>
          <cell r="M2475">
            <v>185.19</v>
          </cell>
          <cell r="N2475">
            <v>132</v>
          </cell>
          <cell r="O2475">
            <v>350</v>
          </cell>
          <cell r="P2475">
            <v>24894.260319999998</v>
          </cell>
          <cell r="Q2475">
            <v>93.75</v>
          </cell>
          <cell r="R2475">
            <v>25138.010319999998</v>
          </cell>
          <cell r="S2475">
            <v>29814.129788235292</v>
          </cell>
          <cell r="T2475">
            <v>59600</v>
          </cell>
          <cell r="U2475">
            <v>23106.33</v>
          </cell>
          <cell r="V2475">
            <v>27383.917647058825</v>
          </cell>
          <cell r="W2475">
            <v>54800</v>
          </cell>
          <cell r="X2475">
            <v>54800</v>
          </cell>
        </row>
        <row r="2476">
          <cell r="B2476" t="str">
            <v>9S610913</v>
          </cell>
          <cell r="C2476" t="str">
            <v>完売</v>
          </cell>
          <cell r="D2476"/>
          <cell r="E2476">
            <v>0</v>
          </cell>
          <cell r="F2476" t="str">
            <v>シャンボール・ミュジニー</v>
          </cell>
          <cell r="G2476">
            <v>2013</v>
          </cell>
          <cell r="H2476" t="str">
            <v>赤</v>
          </cell>
          <cell r="I2476" t="str">
            <v>メオ・カミュゼ</v>
          </cell>
          <cell r="J2476" t="str">
            <v>コート・ド・ニュイ</v>
          </cell>
          <cell r="K2476">
            <v>750</v>
          </cell>
          <cell r="L2476"/>
          <cell r="M2476">
            <v>47.6</v>
          </cell>
          <cell r="N2476">
            <v>132</v>
          </cell>
          <cell r="O2476">
            <v>350</v>
          </cell>
          <cell r="P2476">
            <v>6659.7327999999998</v>
          </cell>
          <cell r="Q2476">
            <v>93.75</v>
          </cell>
          <cell r="R2476">
            <v>6903.4827999999998</v>
          </cell>
          <cell r="S2476">
            <v>8361.7444705882353</v>
          </cell>
          <cell r="T2476">
            <v>16700</v>
          </cell>
          <cell r="U2476">
            <v>6651</v>
          </cell>
          <cell r="V2476">
            <v>8024.7058823529414</v>
          </cell>
          <cell r="W2476">
            <v>16000</v>
          </cell>
          <cell r="X2476">
            <v>15600</v>
          </cell>
        </row>
        <row r="2477">
          <cell r="B2477" t="str">
            <v>9S612013</v>
          </cell>
          <cell r="C2477" t="str">
            <v>完売</v>
          </cell>
          <cell r="D2477"/>
          <cell r="E2477">
            <v>0</v>
          </cell>
          <cell r="F2477" t="str">
            <v>シャンボール・ミュジニー･レ・クラ</v>
          </cell>
          <cell r="G2477">
            <v>2013</v>
          </cell>
          <cell r="H2477" t="str">
            <v>赤</v>
          </cell>
          <cell r="I2477" t="str">
            <v>メオ・カミュゼ</v>
          </cell>
          <cell r="J2477" t="str">
            <v>コート・ド・ニュイ 1級</v>
          </cell>
          <cell r="K2477">
            <v>750</v>
          </cell>
          <cell r="L2477"/>
          <cell r="M2477">
            <v>99.7</v>
          </cell>
          <cell r="N2477">
            <v>132</v>
          </cell>
          <cell r="O2477">
            <v>350</v>
          </cell>
          <cell r="P2477">
            <v>13564.4416</v>
          </cell>
          <cell r="Q2477">
            <v>93.75</v>
          </cell>
          <cell r="R2477">
            <v>13808.1916</v>
          </cell>
          <cell r="S2477">
            <v>16484.931294117647</v>
          </cell>
          <cell r="T2477">
            <v>33000</v>
          </cell>
          <cell r="U2477">
            <v>13141</v>
          </cell>
          <cell r="V2477">
            <v>15660</v>
          </cell>
          <cell r="W2477">
            <v>31300</v>
          </cell>
          <cell r="X2477">
            <v>32300</v>
          </cell>
        </row>
        <row r="2478">
          <cell r="B2478" t="str">
            <v>9S612112</v>
          </cell>
          <cell r="C2478" t="str">
            <v>完売</v>
          </cell>
          <cell r="D2478"/>
          <cell r="E2478">
            <v>0</v>
          </cell>
          <cell r="F2478" t="str">
            <v>ジュヴレ・シャンベルタン</v>
          </cell>
          <cell r="G2478">
            <v>2012</v>
          </cell>
          <cell r="H2478" t="str">
            <v>赤</v>
          </cell>
          <cell r="I2478" t="str">
            <v>メオ・カミュゼ</v>
          </cell>
          <cell r="J2478" t="str">
            <v>コート・ド・ニュイ</v>
          </cell>
          <cell r="K2478">
            <v>750</v>
          </cell>
          <cell r="L2478"/>
          <cell r="M2478">
            <v>39</v>
          </cell>
          <cell r="N2478">
            <v>132</v>
          </cell>
          <cell r="O2478">
            <v>350</v>
          </cell>
          <cell r="P2478">
            <v>5519.9920000000002</v>
          </cell>
          <cell r="Q2478">
            <v>93.75</v>
          </cell>
          <cell r="R2478">
            <v>5763.7420000000002</v>
          </cell>
          <cell r="S2478">
            <v>7020.8729411764707</v>
          </cell>
          <cell r="T2478">
            <v>14000</v>
          </cell>
          <cell r="U2478">
            <v>5810.33</v>
          </cell>
          <cell r="V2478">
            <v>7035.6823529411768</v>
          </cell>
          <cell r="W2478">
            <v>14100</v>
          </cell>
          <cell r="X2478">
            <v>14000</v>
          </cell>
        </row>
        <row r="2479">
          <cell r="B2479" t="str">
            <v>9S610610</v>
          </cell>
          <cell r="C2479" t="str">
            <v>完売</v>
          </cell>
          <cell r="D2479"/>
          <cell r="E2479">
            <v>0</v>
          </cell>
          <cell r="F2479" t="str">
            <v>ニュイ・サン・ジョルジュ</v>
          </cell>
          <cell r="G2479">
            <v>2010</v>
          </cell>
          <cell r="H2479" t="str">
            <v>赤</v>
          </cell>
          <cell r="I2479" t="str">
            <v>メオ・カミュゼ</v>
          </cell>
          <cell r="J2479" t="str">
            <v>コート・ド・ニュイ</v>
          </cell>
          <cell r="K2479">
            <v>750</v>
          </cell>
          <cell r="L2479"/>
          <cell r="M2479">
            <v>43</v>
          </cell>
          <cell r="N2479">
            <v>132</v>
          </cell>
          <cell r="O2479">
            <v>350</v>
          </cell>
          <cell r="P2479">
            <v>6050.1040000000003</v>
          </cell>
          <cell r="Q2479">
            <v>93.75</v>
          </cell>
          <cell r="R2479">
            <v>6293.8540000000003</v>
          </cell>
          <cell r="S2479">
            <v>7644.5341176470592</v>
          </cell>
          <cell r="T2479">
            <v>15300</v>
          </cell>
          <cell r="U2479">
            <v>5922.75</v>
          </cell>
          <cell r="V2479">
            <v>7167.9411764705883</v>
          </cell>
          <cell r="W2479">
            <v>14300</v>
          </cell>
          <cell r="X2479">
            <v>13600</v>
          </cell>
        </row>
        <row r="2480">
          <cell r="B2480" t="str">
            <v>9S610714</v>
          </cell>
          <cell r="C2480" t="str">
            <v>完売</v>
          </cell>
          <cell r="D2480"/>
          <cell r="E2480">
            <v>0</v>
          </cell>
          <cell r="F2480" t="str">
            <v>ニュイ・サン・ジョルジュ･オー・ブド</v>
          </cell>
          <cell r="G2480">
            <v>2014</v>
          </cell>
          <cell r="H2480" t="str">
            <v>赤</v>
          </cell>
          <cell r="I2480" t="str">
            <v>メオ・カミュゼ</v>
          </cell>
          <cell r="J2480" t="str">
            <v>コート・ド・ニュイ 1級</v>
          </cell>
          <cell r="K2480">
            <v>750</v>
          </cell>
          <cell r="L2480" t="str">
            <v>90-92点</v>
          </cell>
          <cell r="M2480">
            <v>104.5</v>
          </cell>
          <cell r="N2480">
            <v>132</v>
          </cell>
          <cell r="O2480">
            <v>350</v>
          </cell>
          <cell r="P2480">
            <v>14200.576000000001</v>
          </cell>
          <cell r="Q2480">
            <v>93.75</v>
          </cell>
          <cell r="R2480">
            <v>14444.326000000001</v>
          </cell>
          <cell r="S2480">
            <v>17233.324705882354</v>
          </cell>
          <cell r="T2480">
            <v>34500</v>
          </cell>
          <cell r="U2480">
            <v>13284.25</v>
          </cell>
          <cell r="V2480">
            <v>15828.529411764706</v>
          </cell>
          <cell r="W2480">
            <v>31700</v>
          </cell>
          <cell r="X2480">
            <v>31400</v>
          </cell>
        </row>
        <row r="2481">
          <cell r="B2481" t="str">
            <v>9S610807</v>
          </cell>
          <cell r="C2481" t="str">
            <v>完売</v>
          </cell>
          <cell r="D2481"/>
          <cell r="E2481">
            <v>0</v>
          </cell>
          <cell r="F2481" t="str">
            <v>ニュイ・サン・ジョルジュ・オー・ミュルジェ</v>
          </cell>
          <cell r="G2481">
            <v>2007</v>
          </cell>
          <cell r="H2481" t="str">
            <v>赤</v>
          </cell>
          <cell r="I2481" t="str">
            <v>メオ・カミュゼ</v>
          </cell>
          <cell r="J2481" t="str">
            <v>コート・ド・ニュイ 1級</v>
          </cell>
          <cell r="K2481">
            <v>750</v>
          </cell>
          <cell r="L2481"/>
          <cell r="M2481">
            <v>60</v>
          </cell>
          <cell r="N2481">
            <v>132</v>
          </cell>
          <cell r="O2481">
            <v>350</v>
          </cell>
          <cell r="P2481">
            <v>8303.08</v>
          </cell>
          <cell r="Q2481">
            <v>93.75</v>
          </cell>
          <cell r="R2481">
            <v>8546.83</v>
          </cell>
          <cell r="S2481">
            <v>10295.094117647059</v>
          </cell>
          <cell r="T2481">
            <v>20600</v>
          </cell>
          <cell r="U2481">
            <v>0</v>
          </cell>
          <cell r="V2481">
            <v>200</v>
          </cell>
          <cell r="W2481">
            <v>400</v>
          </cell>
          <cell r="X2481">
            <v>16600</v>
          </cell>
        </row>
        <row r="2482">
          <cell r="B2482" t="str">
            <v>9S612307</v>
          </cell>
          <cell r="C2482" t="str">
            <v>完売</v>
          </cell>
          <cell r="D2482"/>
          <cell r="E2482">
            <v>0</v>
          </cell>
          <cell r="F2482" t="str">
            <v>ニュイ・サン・ジョルジュ･レ・ペリエール</v>
          </cell>
          <cell r="G2482">
            <v>2007</v>
          </cell>
          <cell r="H2482" t="str">
            <v>赤</v>
          </cell>
          <cell r="I2482" t="str">
            <v>メオ・カミュゼ</v>
          </cell>
          <cell r="J2482" t="str">
            <v>コート・ド・ニュイ 1級</v>
          </cell>
          <cell r="K2482">
            <v>750</v>
          </cell>
          <cell r="L2482"/>
          <cell r="M2482">
            <v>54</v>
          </cell>
          <cell r="N2482">
            <v>132</v>
          </cell>
          <cell r="O2482">
            <v>350</v>
          </cell>
          <cell r="P2482">
            <v>7507.9120000000003</v>
          </cell>
          <cell r="Q2482">
            <v>93.75</v>
          </cell>
          <cell r="R2482">
            <v>7751.6620000000003</v>
          </cell>
          <cell r="S2482">
            <v>9359.6023529411777</v>
          </cell>
          <cell r="T2482">
            <v>18700</v>
          </cell>
          <cell r="U2482">
            <v>0</v>
          </cell>
          <cell r="V2482">
            <v>200</v>
          </cell>
          <cell r="W2482">
            <v>400</v>
          </cell>
          <cell r="X2482">
            <v>15500</v>
          </cell>
        </row>
        <row r="2483">
          <cell r="B2483" t="str">
            <v>9S611808</v>
          </cell>
          <cell r="C2483" t="str">
            <v>完売</v>
          </cell>
          <cell r="D2483"/>
          <cell r="E2483">
            <v>0</v>
          </cell>
          <cell r="F2483" t="str">
            <v>フィクサン</v>
          </cell>
          <cell r="G2483">
            <v>2008</v>
          </cell>
          <cell r="H2483" t="str">
            <v>赤</v>
          </cell>
          <cell r="I2483" t="str">
            <v>メオ・カミュゼ</v>
          </cell>
          <cell r="J2483" t="str">
            <v>コート・ド・ニュイ</v>
          </cell>
          <cell r="K2483">
            <v>750</v>
          </cell>
          <cell r="L2483"/>
          <cell r="M2483">
            <v>19</v>
          </cell>
          <cell r="N2483">
            <v>132</v>
          </cell>
          <cell r="O2483">
            <v>350</v>
          </cell>
          <cell r="P2483">
            <v>2869.4319999999998</v>
          </cell>
          <cell r="Q2483">
            <v>93.75</v>
          </cell>
          <cell r="R2483">
            <v>3113.1819999999998</v>
          </cell>
          <cell r="S2483">
            <v>3902.5670588235294</v>
          </cell>
          <cell r="T2483">
            <v>7800</v>
          </cell>
          <cell r="U2483">
            <v>0</v>
          </cell>
          <cell r="V2483">
            <v>200</v>
          </cell>
          <cell r="W2483">
            <v>400</v>
          </cell>
          <cell r="X2483">
            <v>6500</v>
          </cell>
        </row>
        <row r="2484">
          <cell r="B2484" t="str">
            <v>9S611514</v>
          </cell>
          <cell r="C2484" t="str">
            <v>完売</v>
          </cell>
          <cell r="D2484"/>
          <cell r="E2484">
            <v>0</v>
          </cell>
          <cell r="F2484" t="str">
            <v>モレ・サン・ドニ</v>
          </cell>
          <cell r="G2484">
            <v>2014</v>
          </cell>
          <cell r="H2484" t="str">
            <v>赤</v>
          </cell>
          <cell r="I2484" t="str">
            <v>メオ・カミュゼ</v>
          </cell>
          <cell r="J2484" t="str">
            <v>コート・ド・ニュイ</v>
          </cell>
          <cell r="K2484">
            <v>750</v>
          </cell>
          <cell r="L2484" t="str">
            <v>85-87点</v>
          </cell>
          <cell r="M2484">
            <v>41.6</v>
          </cell>
          <cell r="N2484">
            <v>132</v>
          </cell>
          <cell r="O2484">
            <v>350</v>
          </cell>
          <cell r="P2484">
            <v>5864.5648000000001</v>
          </cell>
          <cell r="Q2484">
            <v>93.75</v>
          </cell>
          <cell r="R2484">
            <v>6108.3148000000001</v>
          </cell>
          <cell r="S2484">
            <v>7426.2527058823534</v>
          </cell>
          <cell r="T2484">
            <v>14900</v>
          </cell>
          <cell r="U2484">
            <v>5860</v>
          </cell>
          <cell r="V2484">
            <v>7094.1176470588234</v>
          </cell>
          <cell r="W2484">
            <v>14200</v>
          </cell>
          <cell r="X2484">
            <v>14000</v>
          </cell>
        </row>
        <row r="2485">
          <cell r="B2485" t="str">
            <v>9S610013</v>
          </cell>
          <cell r="C2485" t="str">
            <v>完売</v>
          </cell>
          <cell r="D2485"/>
          <cell r="E2485">
            <v>0</v>
          </cell>
          <cell r="F2485" t="str">
            <v>ブルゴーニュ･ルージュ</v>
          </cell>
          <cell r="G2485">
            <v>2013</v>
          </cell>
          <cell r="H2485" t="str">
            <v>赤</v>
          </cell>
          <cell r="I2485" t="str">
            <v>メオ・カミュゼ・フレール・エ・スール</v>
          </cell>
          <cell r="J2485" t="str">
            <v>AOC ブルゴーニュ</v>
          </cell>
          <cell r="K2485">
            <v>750</v>
          </cell>
          <cell r="L2485"/>
          <cell r="M2485">
            <v>17.600000000000001</v>
          </cell>
          <cell r="N2485">
            <v>132</v>
          </cell>
          <cell r="O2485">
            <v>350</v>
          </cell>
          <cell r="P2485">
            <v>2683.8928000000001</v>
          </cell>
          <cell r="Q2485">
            <v>93.75</v>
          </cell>
          <cell r="R2485">
            <v>2927.6428000000001</v>
          </cell>
          <cell r="S2485">
            <v>3684.2856470588235</v>
          </cell>
          <cell r="T2485">
            <v>7400</v>
          </cell>
          <cell r="U2485">
            <v>2502</v>
          </cell>
          <cell r="V2485">
            <v>3143.5294117647059</v>
          </cell>
          <cell r="W2485">
            <v>6300</v>
          </cell>
          <cell r="X2485">
            <v>6400</v>
          </cell>
        </row>
        <row r="2486">
          <cell r="B2486" t="str">
            <v>9S610113</v>
          </cell>
          <cell r="C2486" t="str">
            <v>完売</v>
          </cell>
          <cell r="D2486"/>
          <cell r="E2486">
            <v>0</v>
          </cell>
          <cell r="F2486" t="str">
            <v>マルサネ･ルージュ</v>
          </cell>
          <cell r="G2486">
            <v>2013</v>
          </cell>
          <cell r="H2486" t="str">
            <v>赤</v>
          </cell>
          <cell r="I2486" t="str">
            <v>メオ・カミュゼ・フレール・エ・スール</v>
          </cell>
          <cell r="J2486" t="str">
            <v>コート・ド・ニュイ</v>
          </cell>
          <cell r="K2486">
            <v>750</v>
          </cell>
          <cell r="L2486"/>
          <cell r="M2486">
            <v>24.3</v>
          </cell>
          <cell r="N2486">
            <v>132</v>
          </cell>
          <cell r="O2486">
            <v>350</v>
          </cell>
          <cell r="P2486">
            <v>3571.8303999999998</v>
          </cell>
          <cell r="Q2486">
            <v>93.75</v>
          </cell>
          <cell r="R2486">
            <v>3815.5803999999998</v>
          </cell>
          <cell r="S2486">
            <v>4728.9181176470584</v>
          </cell>
          <cell r="T2486">
            <v>9500</v>
          </cell>
          <cell r="U2486">
            <v>3270.15</v>
          </cell>
          <cell r="V2486">
            <v>4047.2352941176473</v>
          </cell>
          <cell r="W2486">
            <v>8100</v>
          </cell>
          <cell r="X2486">
            <v>8200</v>
          </cell>
        </row>
        <row r="2487">
          <cell r="B2487" t="str">
            <v>9S466007</v>
          </cell>
          <cell r="C2487" t="str">
            <v>完売</v>
          </cell>
          <cell r="D2487"/>
          <cell r="E2487">
            <v>0</v>
          </cell>
          <cell r="F2487" t="str">
            <v>ピュリニー・モンラッシェ・フォラティエール</v>
          </cell>
          <cell r="G2487">
            <v>2007</v>
          </cell>
          <cell r="H2487" t="str">
            <v>白</v>
          </cell>
          <cell r="I2487" t="str">
            <v>メゾン・ロッシュ・ド・ベレーヌ</v>
          </cell>
          <cell r="J2487" t="str">
            <v>コート・ド・ボーヌ 1級</v>
          </cell>
          <cell r="K2487">
            <v>750</v>
          </cell>
          <cell r="L2487"/>
          <cell r="M2487">
            <v>30</v>
          </cell>
          <cell r="N2487">
            <v>132</v>
          </cell>
          <cell r="O2487">
            <v>350</v>
          </cell>
          <cell r="P2487">
            <v>4327.24</v>
          </cell>
          <cell r="Q2487">
            <v>93.75</v>
          </cell>
          <cell r="R2487">
            <v>4570.99</v>
          </cell>
          <cell r="S2487">
            <v>5617.6352941176474</v>
          </cell>
          <cell r="T2487">
            <v>11200</v>
          </cell>
          <cell r="U2487">
            <v>4908.8</v>
          </cell>
          <cell r="V2487">
            <v>5975.0588235294117</v>
          </cell>
          <cell r="W2487">
            <v>12000</v>
          </cell>
          <cell r="X2487">
            <v>11500</v>
          </cell>
        </row>
        <row r="2488">
          <cell r="B2488" t="str">
            <v>9S995007</v>
          </cell>
          <cell r="C2488" t="str">
            <v>完売</v>
          </cell>
          <cell r="D2488"/>
          <cell r="E2488">
            <v>0</v>
          </cell>
          <cell r="F2488" t="str">
            <v>クロ・ド・タール</v>
          </cell>
          <cell r="G2488">
            <v>2007</v>
          </cell>
          <cell r="H2488" t="str">
            <v>赤</v>
          </cell>
          <cell r="I2488" t="str">
            <v>モメサン</v>
          </cell>
          <cell r="J2488" t="str">
            <v>コート・ド・ニュイ 特級</v>
          </cell>
          <cell r="K2488">
            <v>750</v>
          </cell>
          <cell r="L2488" t="str">
            <v>モノポール</v>
          </cell>
          <cell r="M2488">
            <v>155</v>
          </cell>
          <cell r="N2488">
            <v>132</v>
          </cell>
          <cell r="O2488">
            <v>350</v>
          </cell>
          <cell r="P2488">
            <v>20893.240000000002</v>
          </cell>
          <cell r="Q2488">
            <v>93.75</v>
          </cell>
          <cell r="R2488">
            <v>21136.99</v>
          </cell>
          <cell r="S2488">
            <v>25107.047058823533</v>
          </cell>
          <cell r="T2488">
            <v>50200</v>
          </cell>
          <cell r="U2488">
            <v>0</v>
          </cell>
          <cell r="V2488">
            <v>200</v>
          </cell>
          <cell r="W2488">
            <v>400</v>
          </cell>
          <cell r="X2488">
            <v>37800</v>
          </cell>
        </row>
        <row r="2489">
          <cell r="B2489" t="str">
            <v>9S880206</v>
          </cell>
          <cell r="C2489" t="str">
            <v>完売</v>
          </cell>
          <cell r="D2489"/>
          <cell r="E2489">
            <v>0</v>
          </cell>
          <cell r="F2489" t="str">
            <v>ヴォーヌ・ロマネ</v>
          </cell>
          <cell r="G2489">
            <v>2006</v>
          </cell>
          <cell r="H2489" t="str">
            <v>赤</v>
          </cell>
          <cell r="I2489" t="str">
            <v>ユドロ・ノエラ</v>
          </cell>
          <cell r="J2489" t="str">
            <v>コート・ド・ニュイ</v>
          </cell>
          <cell r="K2489">
            <v>750</v>
          </cell>
          <cell r="L2489"/>
          <cell r="M2489">
            <v>38</v>
          </cell>
          <cell r="N2489">
            <v>132</v>
          </cell>
          <cell r="O2489">
            <v>350</v>
          </cell>
          <cell r="P2489">
            <v>5387.4639999999999</v>
          </cell>
          <cell r="Q2489">
            <v>93.75</v>
          </cell>
          <cell r="R2489">
            <v>5631.2139999999999</v>
          </cell>
          <cell r="S2489">
            <v>6864.9576470588236</v>
          </cell>
          <cell r="T2489">
            <v>13700</v>
          </cell>
          <cell r="U2489">
            <v>0</v>
          </cell>
          <cell r="V2489">
            <v>200</v>
          </cell>
          <cell r="W2489">
            <v>400</v>
          </cell>
          <cell r="X2489">
            <v>8500</v>
          </cell>
        </row>
        <row r="2490">
          <cell r="B2490" t="str">
            <v>9S880812</v>
          </cell>
          <cell r="C2490" t="str">
            <v>完売</v>
          </cell>
          <cell r="D2490"/>
          <cell r="E2490">
            <v>0</v>
          </cell>
          <cell r="F2490" t="str">
            <v>ヴォーヌ・ロマネ・レ・スショ</v>
          </cell>
          <cell r="G2490">
            <v>2012</v>
          </cell>
          <cell r="H2490" t="str">
            <v>赤</v>
          </cell>
          <cell r="I2490" t="str">
            <v>ユドロ・ノエラ</v>
          </cell>
          <cell r="J2490" t="str">
            <v>コート・ド・ニュイ 1級</v>
          </cell>
          <cell r="K2490">
            <v>750</v>
          </cell>
          <cell r="L2490"/>
          <cell r="M2490">
            <v>75</v>
          </cell>
          <cell r="N2490">
            <v>132</v>
          </cell>
          <cell r="O2490">
            <v>350</v>
          </cell>
          <cell r="P2490">
            <v>10291</v>
          </cell>
          <cell r="Q2490">
            <v>93.75</v>
          </cell>
          <cell r="R2490">
            <v>10534.75</v>
          </cell>
          <cell r="S2490">
            <v>12633.823529411766</v>
          </cell>
          <cell r="T2490">
            <v>25300</v>
          </cell>
          <cell r="U2490">
            <v>11417</v>
          </cell>
          <cell r="V2490">
            <v>13631.764705882353</v>
          </cell>
          <cell r="W2490">
            <v>27300</v>
          </cell>
          <cell r="X2490">
            <v>24000</v>
          </cell>
        </row>
        <row r="2491">
          <cell r="B2491" t="str">
            <v>9S880706</v>
          </cell>
          <cell r="C2491" t="str">
            <v>完売</v>
          </cell>
          <cell r="D2491"/>
          <cell r="E2491">
            <v>0</v>
          </cell>
          <cell r="F2491" t="str">
            <v>クロ・ド・ヴージョ</v>
          </cell>
          <cell r="G2491">
            <v>2006</v>
          </cell>
          <cell r="H2491" t="str">
            <v>赤</v>
          </cell>
          <cell r="I2491" t="str">
            <v>ユドロ・ノエラ</v>
          </cell>
          <cell r="J2491" t="str">
            <v>コート・ド・ニュイ 1級</v>
          </cell>
          <cell r="K2491">
            <v>750</v>
          </cell>
          <cell r="L2491"/>
          <cell r="M2491">
            <v>89</v>
          </cell>
          <cell r="N2491">
            <v>132</v>
          </cell>
          <cell r="O2491">
            <v>350</v>
          </cell>
          <cell r="P2491">
            <v>12146.392</v>
          </cell>
          <cell r="Q2491">
            <v>93.75</v>
          </cell>
          <cell r="R2491">
            <v>12390.142</v>
          </cell>
          <cell r="S2491">
            <v>14816.637647058824</v>
          </cell>
          <cell r="T2491">
            <v>29600</v>
          </cell>
          <cell r="U2491">
            <v>8614.33</v>
          </cell>
          <cell r="V2491">
            <v>10334.505882352942</v>
          </cell>
          <cell r="W2491">
            <v>20700</v>
          </cell>
          <cell r="X2491">
            <v>21600</v>
          </cell>
        </row>
        <row r="2492">
          <cell r="B2492" t="str">
            <v>9S880307</v>
          </cell>
          <cell r="C2492" t="str">
            <v>完売</v>
          </cell>
          <cell r="D2492"/>
          <cell r="E2492">
            <v>0</v>
          </cell>
          <cell r="F2492" t="str">
            <v>シャンボール・ミュジニ</v>
          </cell>
          <cell r="G2492">
            <v>2007</v>
          </cell>
          <cell r="H2492" t="str">
            <v>赤</v>
          </cell>
          <cell r="I2492" t="str">
            <v>ユドロ・ノエラ</v>
          </cell>
          <cell r="J2492" t="str">
            <v>コート・ド・ニュイ</v>
          </cell>
          <cell r="K2492">
            <v>750</v>
          </cell>
          <cell r="L2492"/>
          <cell r="M2492">
            <v>20.5</v>
          </cell>
          <cell r="N2492">
            <v>132</v>
          </cell>
          <cell r="O2492">
            <v>350</v>
          </cell>
          <cell r="P2492">
            <v>3068.2240000000002</v>
          </cell>
          <cell r="Q2492">
            <v>93.75</v>
          </cell>
          <cell r="R2492">
            <v>3311.9740000000002</v>
          </cell>
          <cell r="S2492">
            <v>4136.4400000000005</v>
          </cell>
          <cell r="T2492">
            <v>8300</v>
          </cell>
          <cell r="U2492">
            <v>0</v>
          </cell>
          <cell r="V2492">
            <v>200</v>
          </cell>
          <cell r="W2492">
            <v>400</v>
          </cell>
          <cell r="X2492">
            <v>6000</v>
          </cell>
        </row>
        <row r="2493">
          <cell r="B2493" t="str">
            <v>9S991706</v>
          </cell>
          <cell r="C2493" t="str">
            <v>完売</v>
          </cell>
          <cell r="D2493"/>
          <cell r="E2493">
            <v>0</v>
          </cell>
          <cell r="F2493" t="str">
            <v>シャンボール・ミュジニー・レ・シャルム</v>
          </cell>
          <cell r="G2493">
            <v>2006</v>
          </cell>
          <cell r="H2493" t="str">
            <v>赤</v>
          </cell>
          <cell r="I2493" t="str">
            <v>ユドロ・ノエラ</v>
          </cell>
          <cell r="J2493" t="str">
            <v>コート・ド・ニュイ 1級</v>
          </cell>
          <cell r="K2493">
            <v>750</v>
          </cell>
          <cell r="L2493"/>
          <cell r="M2493">
            <v>79</v>
          </cell>
          <cell r="N2493">
            <v>132</v>
          </cell>
          <cell r="O2493">
            <v>350</v>
          </cell>
          <cell r="P2493">
            <v>10821.111999999999</v>
          </cell>
          <cell r="Q2493">
            <v>93.75</v>
          </cell>
          <cell r="R2493">
            <v>11064.861999999999</v>
          </cell>
          <cell r="S2493">
            <v>13257.484705882353</v>
          </cell>
          <cell r="T2493">
            <v>26500</v>
          </cell>
          <cell r="U2493">
            <v>0</v>
          </cell>
          <cell r="V2493">
            <v>200</v>
          </cell>
          <cell r="W2493">
            <v>400</v>
          </cell>
          <cell r="X2493">
            <v>15000</v>
          </cell>
        </row>
        <row r="2494">
          <cell r="B2494" t="str">
            <v>9S880010</v>
          </cell>
          <cell r="C2494" t="str">
            <v>完売</v>
          </cell>
          <cell r="D2494"/>
          <cell r="E2494">
            <v>0</v>
          </cell>
          <cell r="F2494" t="str">
            <v>ニュイ・サン・ジョルジュ</v>
          </cell>
          <cell r="G2494">
            <v>2010</v>
          </cell>
          <cell r="H2494" t="str">
            <v>赤</v>
          </cell>
          <cell r="I2494" t="str">
            <v>ユドロ・ノエラ</v>
          </cell>
          <cell r="J2494" t="str">
            <v>コート・ド・ニュイ</v>
          </cell>
          <cell r="K2494">
            <v>750</v>
          </cell>
          <cell r="L2494"/>
          <cell r="M2494">
            <v>32</v>
          </cell>
          <cell r="N2494">
            <v>132</v>
          </cell>
          <cell r="O2494">
            <v>350</v>
          </cell>
          <cell r="P2494">
            <v>4592.2960000000003</v>
          </cell>
          <cell r="Q2494">
            <v>93.75</v>
          </cell>
          <cell r="R2494">
            <v>4836.0460000000003</v>
          </cell>
          <cell r="S2494">
            <v>5929.4658823529417</v>
          </cell>
          <cell r="T2494">
            <v>11900</v>
          </cell>
          <cell r="U2494">
            <v>3776.25</v>
          </cell>
          <cell r="V2494">
            <v>4642.6470588235297</v>
          </cell>
          <cell r="W2494">
            <v>9300</v>
          </cell>
          <cell r="X2494">
            <v>9900</v>
          </cell>
        </row>
        <row r="2495">
          <cell r="B2495" t="str">
            <v>9S880406</v>
          </cell>
          <cell r="C2495" t="str">
            <v>完売</v>
          </cell>
          <cell r="D2495"/>
          <cell r="E2495">
            <v>0</v>
          </cell>
          <cell r="F2495" t="str">
            <v>ニュイ・サン・ジョルジュ・レ・ミュルジュ</v>
          </cell>
          <cell r="G2495">
            <v>2006</v>
          </cell>
          <cell r="H2495" t="str">
            <v>赤</v>
          </cell>
          <cell r="I2495" t="str">
            <v>ユドロ・ノエラ</v>
          </cell>
          <cell r="J2495" t="str">
            <v>コート・ド・ニュイ 1級</v>
          </cell>
          <cell r="K2495">
            <v>750</v>
          </cell>
          <cell r="L2495"/>
          <cell r="M2495">
            <v>34.4</v>
          </cell>
          <cell r="N2495">
            <v>132</v>
          </cell>
          <cell r="O2495">
            <v>350</v>
          </cell>
          <cell r="P2495">
            <v>4910.3631999999998</v>
          </cell>
          <cell r="Q2495">
            <v>93.75</v>
          </cell>
          <cell r="R2495">
            <v>5154.1131999999998</v>
          </cell>
          <cell r="S2495">
            <v>6303.6625882352937</v>
          </cell>
          <cell r="T2495">
            <v>12600</v>
          </cell>
          <cell r="U2495">
            <v>0</v>
          </cell>
          <cell r="V2495">
            <v>200</v>
          </cell>
          <cell r="W2495">
            <v>400</v>
          </cell>
          <cell r="X2495">
            <v>10700</v>
          </cell>
        </row>
        <row r="2496">
          <cell r="B2496" t="str">
            <v>9S750504</v>
          </cell>
          <cell r="C2496" t="str">
            <v>完売</v>
          </cell>
          <cell r="D2496"/>
          <cell r="E2496">
            <v>0</v>
          </cell>
          <cell r="F2496" t="str">
            <v>クリオ・バタール・モンラッシェ</v>
          </cell>
          <cell r="G2496">
            <v>2004</v>
          </cell>
          <cell r="H2496" t="str">
            <v>白</v>
          </cell>
          <cell r="I2496" t="str">
            <v>ユベール・ラミー</v>
          </cell>
          <cell r="J2496" t="str">
            <v>コート・ド・ボーヌ 特級</v>
          </cell>
          <cell r="K2496">
            <v>750</v>
          </cell>
          <cell r="L2496"/>
          <cell r="M2496">
            <v>109.1</v>
          </cell>
          <cell r="N2496">
            <v>132</v>
          </cell>
          <cell r="O2496">
            <v>350</v>
          </cell>
          <cell r="P2496">
            <v>14810.2048</v>
          </cell>
          <cell r="Q2496">
            <v>93.75</v>
          </cell>
          <cell r="R2496">
            <v>15053.9548</v>
          </cell>
          <cell r="S2496">
            <v>17950.535058823531</v>
          </cell>
          <cell r="T2496">
            <v>35900</v>
          </cell>
          <cell r="U2496">
            <v>0</v>
          </cell>
          <cell r="V2496">
            <v>200</v>
          </cell>
          <cell r="W2496">
            <v>400</v>
          </cell>
          <cell r="X2496">
            <v>32000</v>
          </cell>
        </row>
        <row r="2497">
          <cell r="B2497" t="str">
            <v>9S750312</v>
          </cell>
          <cell r="C2497" t="str">
            <v>完売</v>
          </cell>
          <cell r="D2497"/>
          <cell r="E2497">
            <v>0</v>
          </cell>
          <cell r="F2497" t="str">
            <v>サン・トーバン･アン・レミリー</v>
          </cell>
          <cell r="G2497">
            <v>2012</v>
          </cell>
          <cell r="H2497" t="str">
            <v>白</v>
          </cell>
          <cell r="I2497" t="str">
            <v>ユベール・ラミー</v>
          </cell>
          <cell r="J2497" t="str">
            <v>コート・ド・ボーヌ 1級</v>
          </cell>
          <cell r="K2497">
            <v>750</v>
          </cell>
          <cell r="L2497"/>
          <cell r="M2497">
            <v>34.1</v>
          </cell>
          <cell r="N2497">
            <v>132</v>
          </cell>
          <cell r="O2497">
            <v>350</v>
          </cell>
          <cell r="P2497">
            <v>4870.6048000000001</v>
          </cell>
          <cell r="Q2497">
            <v>93.75</v>
          </cell>
          <cell r="R2497">
            <v>5114.3548000000001</v>
          </cell>
          <cell r="S2497">
            <v>6256.8879999999999</v>
          </cell>
          <cell r="T2497">
            <v>12500</v>
          </cell>
          <cell r="U2497">
            <v>5304</v>
          </cell>
          <cell r="V2497">
            <v>6440</v>
          </cell>
          <cell r="W2497">
            <v>12900</v>
          </cell>
          <cell r="X2497">
            <v>12100</v>
          </cell>
        </row>
        <row r="2498">
          <cell r="B2498" t="str">
            <v>9S750600</v>
          </cell>
          <cell r="C2498" t="str">
            <v>完売</v>
          </cell>
          <cell r="D2498"/>
          <cell r="E2498">
            <v>0</v>
          </cell>
          <cell r="F2498" t="str">
            <v>サン・トーバン･オーミュルジュ</v>
          </cell>
          <cell r="G2498">
            <v>2000</v>
          </cell>
          <cell r="H2498" t="str">
            <v>白</v>
          </cell>
          <cell r="I2498" t="str">
            <v>ユベール・ラミー</v>
          </cell>
          <cell r="J2498" t="str">
            <v>コート・ド・ボーヌ 1級</v>
          </cell>
          <cell r="K2498">
            <v>750</v>
          </cell>
          <cell r="L2498"/>
          <cell r="M2498">
            <v>23.3</v>
          </cell>
          <cell r="N2498">
            <v>132</v>
          </cell>
          <cell r="O2498">
            <v>350</v>
          </cell>
          <cell r="P2498">
            <v>3439.3024</v>
          </cell>
          <cell r="Q2498">
            <v>93.75</v>
          </cell>
          <cell r="R2498">
            <v>3683.0524</v>
          </cell>
          <cell r="S2498">
            <v>4573.0028235294121</v>
          </cell>
          <cell r="T2498">
            <v>9100</v>
          </cell>
          <cell r="U2498">
            <v>3767.4</v>
          </cell>
          <cell r="V2498">
            <v>4632.2352941176468</v>
          </cell>
          <cell r="W2498">
            <v>9300</v>
          </cell>
          <cell r="X2498">
            <v>8600</v>
          </cell>
        </row>
        <row r="2499">
          <cell r="B2499" t="str">
            <v>9S750406</v>
          </cell>
          <cell r="C2499" t="str">
            <v>完売</v>
          </cell>
          <cell r="D2499"/>
          <cell r="E2499">
            <v>0</v>
          </cell>
          <cell r="F2499" t="str">
            <v>サン・トーバン･レ・カステ</v>
          </cell>
          <cell r="G2499">
            <v>2006</v>
          </cell>
          <cell r="H2499" t="str">
            <v>赤</v>
          </cell>
          <cell r="I2499" t="str">
            <v>ユベール・ラミー</v>
          </cell>
          <cell r="J2499" t="str">
            <v>コート・ド・ボーヌ 1級</v>
          </cell>
          <cell r="K2499">
            <v>750</v>
          </cell>
          <cell r="L2499"/>
          <cell r="M2499">
            <v>16</v>
          </cell>
          <cell r="N2499">
            <v>132</v>
          </cell>
          <cell r="O2499">
            <v>350</v>
          </cell>
          <cell r="P2499">
            <v>2471.848</v>
          </cell>
          <cell r="Q2499">
            <v>93.75</v>
          </cell>
          <cell r="R2499">
            <v>2715.598</v>
          </cell>
          <cell r="S2499">
            <v>3434.8211764705884</v>
          </cell>
          <cell r="T2499">
            <v>6900</v>
          </cell>
          <cell r="U2499">
            <v>2083</v>
          </cell>
          <cell r="V2499">
            <v>2650.5882352941176</v>
          </cell>
          <cell r="W2499">
            <v>5300</v>
          </cell>
          <cell r="X2499">
            <v>5800</v>
          </cell>
        </row>
        <row r="2500">
          <cell r="B2500" t="str">
            <v>9S621008</v>
          </cell>
          <cell r="C2500" t="str">
            <v>完売</v>
          </cell>
          <cell r="D2500"/>
          <cell r="E2500">
            <v>0</v>
          </cell>
          <cell r="F2500" t="str">
            <v>エシェゾー</v>
          </cell>
          <cell r="G2500">
            <v>2008</v>
          </cell>
          <cell r="H2500" t="str">
            <v>赤</v>
          </cell>
          <cell r="I2500" t="str">
            <v>ユベール・リニエ</v>
          </cell>
          <cell r="J2500" t="str">
            <v>コート・ド・ニュイ 特級</v>
          </cell>
          <cell r="K2500">
            <v>750</v>
          </cell>
          <cell r="L2500"/>
          <cell r="M2500">
            <v>90</v>
          </cell>
          <cell r="N2500">
            <v>132</v>
          </cell>
          <cell r="O2500">
            <v>350</v>
          </cell>
          <cell r="P2500">
            <v>12278.92</v>
          </cell>
          <cell r="Q2500">
            <v>93.75</v>
          </cell>
          <cell r="R2500">
            <v>12522.67</v>
          </cell>
          <cell r="S2500">
            <v>14972.552941176471</v>
          </cell>
          <cell r="T2500">
            <v>29900</v>
          </cell>
          <cell r="U2500">
            <v>11818.2</v>
          </cell>
          <cell r="V2500">
            <v>14103.764705882355</v>
          </cell>
          <cell r="W2500">
            <v>28200</v>
          </cell>
          <cell r="X2500">
            <v>30300</v>
          </cell>
        </row>
        <row r="2501">
          <cell r="B2501" t="str">
            <v>9S620810</v>
          </cell>
          <cell r="C2501" t="str">
            <v>完売</v>
          </cell>
          <cell r="D2501"/>
          <cell r="E2501">
            <v>0</v>
          </cell>
          <cell r="F2501" t="str">
            <v>サン・ロマン・スー・ル・シャトー</v>
          </cell>
          <cell r="G2501">
            <v>2010</v>
          </cell>
          <cell r="H2501" t="str">
            <v>白</v>
          </cell>
          <cell r="I2501" t="str">
            <v>ユベール・リニエ</v>
          </cell>
          <cell r="J2501" t="str">
            <v>コート・ド・ボーヌ</v>
          </cell>
          <cell r="K2501">
            <v>750</v>
          </cell>
          <cell r="L2501"/>
          <cell r="M2501">
            <v>18</v>
          </cell>
          <cell r="N2501">
            <v>132</v>
          </cell>
          <cell r="O2501">
            <v>350</v>
          </cell>
          <cell r="P2501">
            <v>2736.904</v>
          </cell>
          <cell r="Q2501">
            <v>93.75</v>
          </cell>
          <cell r="R2501">
            <v>2980.654</v>
          </cell>
          <cell r="S2501">
            <v>3746.6517647058822</v>
          </cell>
          <cell r="T2501">
            <v>7500</v>
          </cell>
          <cell r="U2501">
            <v>2844</v>
          </cell>
          <cell r="V2501">
            <v>3545.8823529411766</v>
          </cell>
          <cell r="W2501">
            <v>7100</v>
          </cell>
          <cell r="X2501">
            <v>7200</v>
          </cell>
        </row>
        <row r="2502">
          <cell r="B2502" t="str">
            <v>9S621313</v>
          </cell>
          <cell r="C2502" t="str">
            <v>完売</v>
          </cell>
          <cell r="D2502"/>
          <cell r="E2502">
            <v>0</v>
          </cell>
          <cell r="F2502" t="str">
            <v>シャルム・シャンベルタン</v>
          </cell>
          <cell r="G2502">
            <v>2013</v>
          </cell>
          <cell r="H2502" t="str">
            <v>赤</v>
          </cell>
          <cell r="I2502" t="str">
            <v>ユベール・リニエ</v>
          </cell>
          <cell r="J2502" t="str">
            <v>コート・ド・ニュイ 特級</v>
          </cell>
          <cell r="K2502">
            <v>750</v>
          </cell>
          <cell r="L2502" t="str">
            <v>９３－９５点</v>
          </cell>
          <cell r="M2502">
            <v>155.30000000000001</v>
          </cell>
          <cell r="N2502">
            <v>132</v>
          </cell>
          <cell r="O2502">
            <v>350</v>
          </cell>
          <cell r="P2502">
            <v>20932.998400000004</v>
          </cell>
          <cell r="Q2502">
            <v>93.75</v>
          </cell>
          <cell r="R2502">
            <v>21176.748400000004</v>
          </cell>
          <cell r="S2502">
            <v>25153.82164705883</v>
          </cell>
          <cell r="T2502">
            <v>50300</v>
          </cell>
          <cell r="U2502">
            <v>19257</v>
          </cell>
          <cell r="V2502">
            <v>22855.294117647059</v>
          </cell>
          <cell r="W2502">
            <v>45700</v>
          </cell>
          <cell r="X2502">
            <v>45700</v>
          </cell>
        </row>
        <row r="2503">
          <cell r="B2503" t="str">
            <v>9S620507</v>
          </cell>
          <cell r="C2503" t="str">
            <v>完売</v>
          </cell>
          <cell r="D2503"/>
          <cell r="E2503">
            <v>0</v>
          </cell>
          <cell r="F2503" t="str">
            <v>シャンボール・ミュジニー</v>
          </cell>
          <cell r="G2503">
            <v>2007</v>
          </cell>
          <cell r="H2503" t="str">
            <v>赤</v>
          </cell>
          <cell r="I2503" t="str">
            <v>ユベール・リニエ</v>
          </cell>
          <cell r="J2503" t="str">
            <v>コート・ド・ニュイ</v>
          </cell>
          <cell r="K2503">
            <v>750</v>
          </cell>
          <cell r="L2503"/>
          <cell r="M2503">
            <v>36</v>
          </cell>
          <cell r="N2503">
            <v>132</v>
          </cell>
          <cell r="O2503">
            <v>350</v>
          </cell>
          <cell r="P2503">
            <v>5122.4080000000004</v>
          </cell>
          <cell r="Q2503">
            <v>93.75</v>
          </cell>
          <cell r="R2503">
            <v>5366.1580000000004</v>
          </cell>
          <cell r="S2503">
            <v>6553.1270588235302</v>
          </cell>
          <cell r="T2503">
            <v>13100</v>
          </cell>
          <cell r="U2503">
            <v>0</v>
          </cell>
          <cell r="V2503">
            <v>200</v>
          </cell>
          <cell r="W2503">
            <v>400</v>
          </cell>
          <cell r="X2503">
            <v>8200</v>
          </cell>
        </row>
        <row r="2504">
          <cell r="B2504" t="str">
            <v>9S620608</v>
          </cell>
          <cell r="C2504" t="str">
            <v>完売</v>
          </cell>
          <cell r="D2504"/>
          <cell r="E2504">
            <v>0</v>
          </cell>
          <cell r="F2504" t="str">
            <v>ジュヴレ・シャンベルタン</v>
          </cell>
          <cell r="G2504">
            <v>2008</v>
          </cell>
          <cell r="H2504" t="str">
            <v>赤</v>
          </cell>
          <cell r="I2504" t="str">
            <v>ユベール・リニエ</v>
          </cell>
          <cell r="J2504" t="str">
            <v>コート・ド・ニュイ</v>
          </cell>
          <cell r="K2504">
            <v>750</v>
          </cell>
          <cell r="L2504"/>
          <cell r="M2504">
            <v>25.9</v>
          </cell>
          <cell r="N2504">
            <v>132</v>
          </cell>
          <cell r="O2504">
            <v>350</v>
          </cell>
          <cell r="P2504">
            <v>3783.8751999999999</v>
          </cell>
          <cell r="Q2504">
            <v>93.75</v>
          </cell>
          <cell r="R2504">
            <v>4027.6251999999999</v>
          </cell>
          <cell r="S2504">
            <v>4978.382588235294</v>
          </cell>
          <cell r="T2504">
            <v>10000</v>
          </cell>
          <cell r="U2504">
            <v>3836</v>
          </cell>
          <cell r="V2504">
            <v>4712.9411764705883</v>
          </cell>
          <cell r="W2504">
            <v>9400</v>
          </cell>
          <cell r="X2504">
            <v>9800</v>
          </cell>
        </row>
        <row r="2505">
          <cell r="B2505" t="str">
            <v>9S621600</v>
          </cell>
          <cell r="C2505" t="str">
            <v>完売</v>
          </cell>
          <cell r="D2505"/>
          <cell r="E2505">
            <v>0</v>
          </cell>
          <cell r="F2505" t="str">
            <v>ジュヴレ・シャンベルタン･オー・コンベット</v>
          </cell>
          <cell r="G2505">
            <v>2000</v>
          </cell>
          <cell r="H2505" t="str">
            <v>赤</v>
          </cell>
          <cell r="I2505" t="str">
            <v>ユベール・リニエ</v>
          </cell>
          <cell r="J2505" t="str">
            <v>コート・ド・ニュイ 1級</v>
          </cell>
          <cell r="K2505">
            <v>750</v>
          </cell>
          <cell r="L2505"/>
          <cell r="M2505">
            <v>181</v>
          </cell>
          <cell r="N2505">
            <v>132</v>
          </cell>
          <cell r="O2505">
            <v>350</v>
          </cell>
          <cell r="P2505">
            <v>24338.968000000001</v>
          </cell>
          <cell r="Q2505">
            <v>93.75</v>
          </cell>
          <cell r="R2505">
            <v>24582.718000000001</v>
          </cell>
          <cell r="S2505">
            <v>29160.844705882355</v>
          </cell>
          <cell r="T2505">
            <v>58300</v>
          </cell>
          <cell r="U2505">
            <v>22366</v>
          </cell>
          <cell r="V2505">
            <v>26512.941176470587</v>
          </cell>
          <cell r="W2505">
            <v>53000</v>
          </cell>
          <cell r="X2505">
            <v>53100</v>
          </cell>
        </row>
        <row r="2506">
          <cell r="B2506" t="str">
            <v>9S621208</v>
          </cell>
          <cell r="C2506" t="str">
            <v>完売</v>
          </cell>
          <cell r="D2506"/>
          <cell r="E2506">
            <v>0</v>
          </cell>
          <cell r="F2506" t="str">
            <v>ジュヴレ・シャンベルタン･ラ・ペリエール</v>
          </cell>
          <cell r="G2506">
            <v>2008</v>
          </cell>
          <cell r="H2506" t="str">
            <v>赤</v>
          </cell>
          <cell r="I2506" t="str">
            <v>ユベール・リニエ</v>
          </cell>
          <cell r="J2506" t="str">
            <v>コート・ド・ニュイ 1級</v>
          </cell>
          <cell r="K2506">
            <v>750</v>
          </cell>
          <cell r="L2506" t="str">
            <v>９２点</v>
          </cell>
          <cell r="M2506">
            <v>49</v>
          </cell>
          <cell r="N2506">
            <v>132</v>
          </cell>
          <cell r="O2506">
            <v>350</v>
          </cell>
          <cell r="P2506">
            <v>6845.2719999999999</v>
          </cell>
          <cell r="Q2506">
            <v>93.75</v>
          </cell>
          <cell r="R2506">
            <v>7089.0219999999999</v>
          </cell>
          <cell r="S2506">
            <v>8580.0258823529421</v>
          </cell>
          <cell r="T2506">
            <v>17200</v>
          </cell>
          <cell r="U2506">
            <v>6929</v>
          </cell>
          <cell r="V2506">
            <v>8351.7647058823532</v>
          </cell>
          <cell r="W2506">
            <v>16700</v>
          </cell>
          <cell r="X2506">
            <v>17300</v>
          </cell>
        </row>
        <row r="2507">
          <cell r="B2507" t="str">
            <v>9S621409</v>
          </cell>
          <cell r="C2507" t="str">
            <v>完売</v>
          </cell>
          <cell r="D2507"/>
          <cell r="E2507">
            <v>0</v>
          </cell>
          <cell r="F2507" t="str">
            <v>ジュヴレ・シャンベルタン･レ・スヴレ</v>
          </cell>
          <cell r="G2507">
            <v>2009</v>
          </cell>
          <cell r="H2507" t="str">
            <v>赤</v>
          </cell>
          <cell r="I2507" t="str">
            <v>ユベール・リニエ</v>
          </cell>
          <cell r="J2507" t="str">
            <v>コート・ド・ニュイ 1級</v>
          </cell>
          <cell r="K2507">
            <v>750</v>
          </cell>
          <cell r="L2507" t="str">
            <v>８９－９１点</v>
          </cell>
          <cell r="M2507">
            <v>36</v>
          </cell>
          <cell r="N2507">
            <v>132</v>
          </cell>
          <cell r="O2507">
            <v>350</v>
          </cell>
          <cell r="P2507">
            <v>5122.4080000000004</v>
          </cell>
          <cell r="Q2507">
            <v>93.75</v>
          </cell>
          <cell r="R2507">
            <v>5366.1580000000004</v>
          </cell>
          <cell r="S2507">
            <v>6553.1270588235302</v>
          </cell>
          <cell r="T2507">
            <v>13100</v>
          </cell>
          <cell r="U2507">
            <v>5452.75</v>
          </cell>
          <cell r="V2507">
            <v>6615</v>
          </cell>
          <cell r="W2507">
            <v>13200</v>
          </cell>
          <cell r="X2507">
            <v>13400</v>
          </cell>
        </row>
        <row r="2508">
          <cell r="B2508" t="str">
            <v>9S620008</v>
          </cell>
          <cell r="C2508" t="str">
            <v>完売</v>
          </cell>
          <cell r="D2508"/>
          <cell r="E2508">
            <v>0</v>
          </cell>
          <cell r="F2508" t="str">
            <v>ブルゴーニュ・パストゥグラン</v>
          </cell>
          <cell r="G2508">
            <v>2008</v>
          </cell>
          <cell r="H2508" t="str">
            <v>赤</v>
          </cell>
          <cell r="I2508" t="str">
            <v>ユベール・リニエ</v>
          </cell>
          <cell r="J2508" t="str">
            <v>AOC ブルゴーニュ・パストゥグラン</v>
          </cell>
          <cell r="K2508">
            <v>750</v>
          </cell>
          <cell r="L2508"/>
          <cell r="M2508">
            <v>12</v>
          </cell>
          <cell r="N2508">
            <v>132</v>
          </cell>
          <cell r="O2508">
            <v>350</v>
          </cell>
          <cell r="P2508">
            <v>1941.7360000000001</v>
          </cell>
          <cell r="Q2508">
            <v>93.75</v>
          </cell>
          <cell r="R2508">
            <v>2185.4859999999999</v>
          </cell>
          <cell r="S2508">
            <v>2811.16</v>
          </cell>
          <cell r="T2508">
            <v>5600</v>
          </cell>
          <cell r="U2508">
            <v>0</v>
          </cell>
          <cell r="V2508">
            <v>200</v>
          </cell>
          <cell r="W2508">
            <v>400</v>
          </cell>
          <cell r="X2508">
            <v>3700</v>
          </cell>
        </row>
        <row r="2509">
          <cell r="B2509" t="str">
            <v>9S620100</v>
          </cell>
          <cell r="C2509" t="str">
            <v>完売</v>
          </cell>
          <cell r="D2509"/>
          <cell r="E2509">
            <v>0</v>
          </cell>
          <cell r="F2509" t="str">
            <v>ブルゴーニュ･ルージュ</v>
          </cell>
          <cell r="G2509">
            <v>2000</v>
          </cell>
          <cell r="H2509" t="str">
            <v>赤</v>
          </cell>
          <cell r="I2509" t="str">
            <v>ユベール・リニエ</v>
          </cell>
          <cell r="J2509" t="str">
            <v>AOC ブルゴーニュ</v>
          </cell>
          <cell r="K2509">
            <v>750</v>
          </cell>
          <cell r="L2509"/>
          <cell r="M2509">
            <v>16</v>
          </cell>
          <cell r="N2509">
            <v>132</v>
          </cell>
          <cell r="O2509">
            <v>350</v>
          </cell>
          <cell r="P2509">
            <v>2471.848</v>
          </cell>
          <cell r="Q2509">
            <v>93.75</v>
          </cell>
          <cell r="R2509">
            <v>2715.598</v>
          </cell>
          <cell r="S2509">
            <v>3434.8211764705884</v>
          </cell>
          <cell r="T2509">
            <v>6900</v>
          </cell>
          <cell r="U2509">
            <v>0</v>
          </cell>
          <cell r="V2509">
            <v>200</v>
          </cell>
          <cell r="W2509">
            <v>400</v>
          </cell>
          <cell r="X2509">
            <v>5600</v>
          </cell>
        </row>
        <row r="2510">
          <cell r="B2510" t="str">
            <v>9S621508</v>
          </cell>
          <cell r="C2510" t="str">
            <v>完売</v>
          </cell>
          <cell r="D2510"/>
          <cell r="E2510">
            <v>0</v>
          </cell>
          <cell r="F2510" t="str">
            <v>モレ・サン・
ドニ・レ・シャフォ</v>
          </cell>
          <cell r="G2510">
            <v>2008</v>
          </cell>
          <cell r="H2510" t="str">
            <v>赤</v>
          </cell>
          <cell r="I2510" t="str">
            <v>ユベール・リニエ</v>
          </cell>
          <cell r="J2510" t="str">
            <v>コート・ド・ニュイ 1級</v>
          </cell>
          <cell r="K2510">
            <v>750</v>
          </cell>
          <cell r="L2510"/>
          <cell r="M2510">
            <v>42</v>
          </cell>
          <cell r="N2510">
            <v>132</v>
          </cell>
          <cell r="O2510">
            <v>350</v>
          </cell>
          <cell r="P2510">
            <v>5917.576</v>
          </cell>
          <cell r="Q2510">
            <v>93.75</v>
          </cell>
          <cell r="R2510">
            <v>6161.326</v>
          </cell>
          <cell r="S2510">
            <v>7488.6188235294121</v>
          </cell>
          <cell r="T2510">
            <v>15000</v>
          </cell>
          <cell r="U2510">
            <v>5856.83</v>
          </cell>
          <cell r="V2510">
            <v>7090.3882352941173</v>
          </cell>
          <cell r="W2510">
            <v>14200</v>
          </cell>
          <cell r="X2510">
            <v>15000</v>
          </cell>
        </row>
        <row r="2511">
          <cell r="B2511" t="str">
            <v>9S620308</v>
          </cell>
          <cell r="C2511" t="str">
            <v>完売</v>
          </cell>
          <cell r="D2511"/>
          <cell r="E2511">
            <v>0</v>
          </cell>
          <cell r="F2511" t="str">
            <v>モレ・サン・ドニ</v>
          </cell>
          <cell r="G2511">
            <v>2008</v>
          </cell>
          <cell r="H2511" t="str">
            <v>赤</v>
          </cell>
          <cell r="I2511" t="str">
            <v>ユベール・リニエ</v>
          </cell>
          <cell r="J2511" t="str">
            <v>コート・ド・ニュイ</v>
          </cell>
          <cell r="K2511">
            <v>750</v>
          </cell>
          <cell r="L2511" t="str">
            <v>８８点</v>
          </cell>
          <cell r="M2511">
            <v>25.9</v>
          </cell>
          <cell r="N2511">
            <v>132</v>
          </cell>
          <cell r="O2511">
            <v>350</v>
          </cell>
          <cell r="P2511">
            <v>3783.8751999999999</v>
          </cell>
          <cell r="Q2511">
            <v>93.75</v>
          </cell>
          <cell r="R2511">
            <v>4027.6251999999999</v>
          </cell>
          <cell r="S2511">
            <v>4978.382588235294</v>
          </cell>
          <cell r="T2511">
            <v>10000</v>
          </cell>
          <cell r="U2511">
            <v>3808.7</v>
          </cell>
          <cell r="V2511">
            <v>4680.8235294117649</v>
          </cell>
          <cell r="W2511">
            <v>9400</v>
          </cell>
          <cell r="X2511">
            <v>9100</v>
          </cell>
        </row>
        <row r="2512">
          <cell r="B2512" t="str">
            <v>9S621109</v>
          </cell>
          <cell r="C2512" t="str">
            <v>完売</v>
          </cell>
          <cell r="D2512"/>
          <cell r="E2512">
            <v>0</v>
          </cell>
          <cell r="F2512" t="str">
            <v>モレ・サン・ドニ・クロ・ボーレ</v>
          </cell>
          <cell r="G2512">
            <v>2009</v>
          </cell>
          <cell r="H2512" t="str">
            <v>赤</v>
          </cell>
          <cell r="I2512" t="str">
            <v>ユベール・リニエ</v>
          </cell>
          <cell r="J2512" t="str">
            <v>コート・ド・ニュイ</v>
          </cell>
          <cell r="K2512">
            <v>750</v>
          </cell>
          <cell r="L2512"/>
          <cell r="M2512">
            <v>62.8</v>
          </cell>
          <cell r="N2512">
            <v>132</v>
          </cell>
          <cell r="O2512">
            <v>350</v>
          </cell>
          <cell r="P2512">
            <v>8674.1584000000003</v>
          </cell>
          <cell r="Q2512">
            <v>93.75</v>
          </cell>
          <cell r="R2512">
            <v>8917.9084000000003</v>
          </cell>
          <cell r="S2512">
            <v>10731.65694117647</v>
          </cell>
          <cell r="T2512">
            <v>21500</v>
          </cell>
          <cell r="U2512">
            <v>7162.83</v>
          </cell>
          <cell r="V2512">
            <v>8626.8588235294119</v>
          </cell>
          <cell r="W2512">
            <v>17300</v>
          </cell>
          <cell r="X2512">
            <v>17800</v>
          </cell>
        </row>
        <row r="2513">
          <cell r="B2513" t="str">
            <v>9S621714</v>
          </cell>
          <cell r="C2513">
            <v>2</v>
          </cell>
          <cell r="D2513"/>
          <cell r="E2513">
            <v>2</v>
          </cell>
          <cell r="F2513" t="str">
            <v>モレ・サン・ドニ・トリロジ</v>
          </cell>
          <cell r="G2513">
            <v>2014</v>
          </cell>
          <cell r="H2513" t="str">
            <v>赤</v>
          </cell>
          <cell r="I2513" t="str">
            <v>ユベール・リニエ</v>
          </cell>
          <cell r="J2513" t="str">
            <v>コート・ド・ニュイ</v>
          </cell>
          <cell r="K2513">
            <v>750</v>
          </cell>
          <cell r="L2513"/>
          <cell r="M2513">
            <v>38.65</v>
          </cell>
          <cell r="N2513">
            <v>132</v>
          </cell>
          <cell r="O2513">
            <v>350</v>
          </cell>
          <cell r="P2513">
            <v>5473.6072000000004</v>
          </cell>
          <cell r="Q2513">
            <v>93.75</v>
          </cell>
          <cell r="R2513">
            <v>5717.3572000000004</v>
          </cell>
          <cell r="S2513">
            <v>6966.3025882352949</v>
          </cell>
          <cell r="T2513">
            <v>13900</v>
          </cell>
          <cell r="U2513">
            <v>5462.8</v>
          </cell>
          <cell r="V2513">
            <v>6626.8235294117649</v>
          </cell>
          <cell r="W2513">
            <v>13300</v>
          </cell>
          <cell r="X2513">
            <v>12900</v>
          </cell>
        </row>
        <row r="2514">
          <cell r="B2514" t="str">
            <v>9S640710</v>
          </cell>
          <cell r="C2514" t="str">
            <v>完売</v>
          </cell>
          <cell r="D2514"/>
          <cell r="E2514">
            <v>0</v>
          </cell>
          <cell r="F2514" t="str">
            <v>ヴォルネイ・クロ・デ・シェン</v>
          </cell>
          <cell r="G2514">
            <v>2010</v>
          </cell>
          <cell r="H2514" t="str">
            <v>赤</v>
          </cell>
          <cell r="I2514" t="str">
            <v>ラトゥール・ジロー</v>
          </cell>
          <cell r="J2514" t="str">
            <v>コート・ド・ボーヌ 1級</v>
          </cell>
          <cell r="K2514">
            <v>750</v>
          </cell>
          <cell r="L2514"/>
          <cell r="M2514">
            <v>26.9</v>
          </cell>
          <cell r="N2514">
            <v>132</v>
          </cell>
          <cell r="O2514">
            <v>350</v>
          </cell>
          <cell r="P2514">
            <v>3916.4031999999997</v>
          </cell>
          <cell r="Q2514">
            <v>93.75</v>
          </cell>
          <cell r="R2514">
            <v>4160.1531999999997</v>
          </cell>
          <cell r="S2514">
            <v>5134.2978823529411</v>
          </cell>
          <cell r="T2514">
            <v>10300</v>
          </cell>
          <cell r="U2514">
            <v>3764</v>
          </cell>
          <cell r="V2514">
            <v>4628.2352941176468</v>
          </cell>
          <cell r="W2514">
            <v>9300</v>
          </cell>
          <cell r="X2514">
            <v>9200</v>
          </cell>
        </row>
        <row r="2515">
          <cell r="B2515" t="str">
            <v>9S640711</v>
          </cell>
          <cell r="C2515" t="str">
            <v>完売</v>
          </cell>
          <cell r="D2515"/>
          <cell r="E2515">
            <v>0</v>
          </cell>
          <cell r="F2515" t="str">
            <v>ヴォルネイ・クロ・デ・シェン</v>
          </cell>
          <cell r="G2515">
            <v>2011</v>
          </cell>
          <cell r="H2515" t="str">
            <v>赤</v>
          </cell>
          <cell r="I2515" t="str">
            <v>ラトゥール・ジロー</v>
          </cell>
          <cell r="J2515" t="str">
            <v>コート・ド・ボーヌ 1級</v>
          </cell>
          <cell r="K2515">
            <v>750</v>
          </cell>
          <cell r="L2515"/>
          <cell r="M2515">
            <v>28.4</v>
          </cell>
          <cell r="N2515">
            <v>132</v>
          </cell>
          <cell r="O2515">
            <v>350</v>
          </cell>
          <cell r="P2515">
            <v>4115.1951999999992</v>
          </cell>
          <cell r="Q2515">
            <v>93.75</v>
          </cell>
          <cell r="R2515">
            <v>4358.9451999999992</v>
          </cell>
          <cell r="S2515">
            <v>5368.1708235294109</v>
          </cell>
          <cell r="T2515">
            <v>10700</v>
          </cell>
          <cell r="U2515">
            <v>4225.3599999999997</v>
          </cell>
          <cell r="V2515">
            <v>5171.0117647058823</v>
          </cell>
          <cell r="W2515">
            <v>10300</v>
          </cell>
          <cell r="X2515">
            <v>11000</v>
          </cell>
        </row>
        <row r="2516">
          <cell r="B2516" t="str">
            <v>9S640712</v>
          </cell>
          <cell r="C2516" t="str">
            <v>完売</v>
          </cell>
          <cell r="D2516"/>
          <cell r="E2516">
            <v>0</v>
          </cell>
          <cell r="F2516" t="str">
            <v>ヴォルネイ・クロ・デ・シェン</v>
          </cell>
          <cell r="G2516">
            <v>2012</v>
          </cell>
          <cell r="H2516" t="str">
            <v>赤</v>
          </cell>
          <cell r="I2516" t="str">
            <v>ラトゥール・ジロー</v>
          </cell>
          <cell r="J2516" t="str">
            <v>コート・ド・ボーヌ 1級</v>
          </cell>
          <cell r="K2516">
            <v>750</v>
          </cell>
          <cell r="L2516"/>
          <cell r="M2516">
            <v>30.7</v>
          </cell>
          <cell r="N2516">
            <v>132</v>
          </cell>
          <cell r="O2516">
            <v>350</v>
          </cell>
          <cell r="P2516">
            <v>4420.0095999999994</v>
          </cell>
          <cell r="Q2516">
            <v>93.75</v>
          </cell>
          <cell r="R2516">
            <v>4663.7595999999994</v>
          </cell>
          <cell r="S2516">
            <v>5726.7759999999998</v>
          </cell>
          <cell r="T2516">
            <v>11500</v>
          </cell>
          <cell r="U2516">
            <v>4521</v>
          </cell>
          <cell r="V2516">
            <v>5518.8235294117649</v>
          </cell>
          <cell r="W2516">
            <v>11000</v>
          </cell>
          <cell r="X2516">
            <v>11000</v>
          </cell>
        </row>
        <row r="2517">
          <cell r="B2517" t="str">
            <v>9S640713</v>
          </cell>
          <cell r="C2517" t="str">
            <v>完売</v>
          </cell>
          <cell r="D2517"/>
          <cell r="E2517">
            <v>0</v>
          </cell>
          <cell r="F2517" t="str">
            <v>ヴォルネイ・クロ・デ・シェン</v>
          </cell>
          <cell r="G2517">
            <v>2013</v>
          </cell>
          <cell r="H2517" t="str">
            <v>赤</v>
          </cell>
          <cell r="I2517" t="str">
            <v>ラトゥール・ジロー</v>
          </cell>
          <cell r="J2517" t="str">
            <v>コート・ド・ボーヌ 1級</v>
          </cell>
          <cell r="K2517">
            <v>750</v>
          </cell>
          <cell r="L2517"/>
          <cell r="M2517">
            <v>32.9</v>
          </cell>
          <cell r="N2517">
            <v>132</v>
          </cell>
          <cell r="O2517">
            <v>350</v>
          </cell>
          <cell r="P2517">
            <v>4711.5712000000003</v>
          </cell>
          <cell r="Q2517">
            <v>93.75</v>
          </cell>
          <cell r="R2517">
            <v>4955.3212000000003</v>
          </cell>
          <cell r="S2517">
            <v>6069.7896470588239</v>
          </cell>
          <cell r="T2517">
            <v>12100</v>
          </cell>
          <cell r="U2517">
            <v>4781.3100000000004</v>
          </cell>
          <cell r="V2517">
            <v>5825.070588235295</v>
          </cell>
          <cell r="W2517">
            <v>11700</v>
          </cell>
          <cell r="X2517">
            <v>11000</v>
          </cell>
        </row>
        <row r="2518">
          <cell r="B2518" t="str">
            <v>9S640716</v>
          </cell>
          <cell r="C2518" t="str">
            <v>完売</v>
          </cell>
          <cell r="D2518"/>
          <cell r="E2518">
            <v>0</v>
          </cell>
          <cell r="F2518" t="str">
            <v>ヴォルネイ・クロ・デ・シェン</v>
          </cell>
          <cell r="G2518">
            <v>2016</v>
          </cell>
          <cell r="H2518" t="str">
            <v>赤</v>
          </cell>
          <cell r="I2518" t="str">
            <v>ラトゥール・ジロー</v>
          </cell>
          <cell r="J2518" t="str">
            <v>コート・ド・ボーヌ 1級</v>
          </cell>
          <cell r="K2518">
            <v>750</v>
          </cell>
          <cell r="L2518"/>
          <cell r="M2518">
            <v>32.9</v>
          </cell>
          <cell r="N2518">
            <v>132</v>
          </cell>
          <cell r="O2518">
            <v>350</v>
          </cell>
          <cell r="P2518">
            <v>4711.5712000000003</v>
          </cell>
          <cell r="Q2518">
            <v>93.75</v>
          </cell>
          <cell r="R2518">
            <v>4955.3212000000003</v>
          </cell>
          <cell r="S2518">
            <v>6069.7896470588239</v>
          </cell>
          <cell r="T2518">
            <v>12100</v>
          </cell>
          <cell r="U2518">
            <v>4942.71</v>
          </cell>
          <cell r="V2518">
            <v>6014.9529411764706</v>
          </cell>
          <cell r="W2518">
            <v>12000</v>
          </cell>
          <cell r="X2518">
            <v>11000</v>
          </cell>
        </row>
        <row r="2519">
          <cell r="B2519" t="str">
            <v>9S640313</v>
          </cell>
          <cell r="C2519" t="str">
            <v>完売</v>
          </cell>
          <cell r="D2519"/>
          <cell r="E2519">
            <v>0</v>
          </cell>
          <cell r="F2519" t="str">
            <v>ピュリニー・モンラッシェ･シャン・カネ</v>
          </cell>
          <cell r="G2519">
            <v>2013</v>
          </cell>
          <cell r="H2519" t="str">
            <v>白</v>
          </cell>
          <cell r="I2519" t="str">
            <v>ラトゥール・ジロー</v>
          </cell>
          <cell r="J2519" t="str">
            <v>コート・ド・ボーヌ 1級</v>
          </cell>
          <cell r="K2519">
            <v>750</v>
          </cell>
          <cell r="L2519"/>
          <cell r="M2519">
            <v>39.200000000000003</v>
          </cell>
          <cell r="N2519">
            <v>132</v>
          </cell>
          <cell r="O2519">
            <v>350</v>
          </cell>
          <cell r="P2519">
            <v>5546.4976000000006</v>
          </cell>
          <cell r="Q2519">
            <v>93.75</v>
          </cell>
          <cell r="R2519">
            <v>5790.2476000000006</v>
          </cell>
          <cell r="S2519">
            <v>7052.0560000000005</v>
          </cell>
          <cell r="T2519">
            <v>14100</v>
          </cell>
          <cell r="U2519">
            <v>5643</v>
          </cell>
          <cell r="V2519">
            <v>6838.8235294117649</v>
          </cell>
          <cell r="W2519">
            <v>13700</v>
          </cell>
          <cell r="X2519">
            <v>13500</v>
          </cell>
        </row>
        <row r="2520">
          <cell r="B2520" t="str">
            <v>9S640315</v>
          </cell>
          <cell r="C2520" t="str">
            <v>完売</v>
          </cell>
          <cell r="D2520"/>
          <cell r="E2520">
            <v>0</v>
          </cell>
          <cell r="F2520" t="str">
            <v>ピュリニー・モンラッシェ･シャン・カネ</v>
          </cell>
          <cell r="G2520">
            <v>2015</v>
          </cell>
          <cell r="H2520" t="str">
            <v>白</v>
          </cell>
          <cell r="I2520" t="str">
            <v>ラトゥール・ジロー</v>
          </cell>
          <cell r="J2520" t="str">
            <v>コート・ド・ボーヌ 1級</v>
          </cell>
          <cell r="K2520">
            <v>750</v>
          </cell>
          <cell r="L2520"/>
          <cell r="M2520">
            <v>41.1</v>
          </cell>
          <cell r="N2520">
            <v>132</v>
          </cell>
          <cell r="O2520">
            <v>350</v>
          </cell>
          <cell r="P2520">
            <v>5798.3008</v>
          </cell>
          <cell r="Q2520">
            <v>93.75</v>
          </cell>
          <cell r="R2520">
            <v>6042.0508</v>
          </cell>
          <cell r="S2520">
            <v>7348.2950588235299</v>
          </cell>
          <cell r="T2520">
            <v>14700</v>
          </cell>
          <cell r="U2520">
            <v>5726.16</v>
          </cell>
          <cell r="V2520">
            <v>6936.6588235294121</v>
          </cell>
          <cell r="W2520">
            <v>13900</v>
          </cell>
          <cell r="X2520">
            <v>13500</v>
          </cell>
        </row>
        <row r="2521">
          <cell r="B2521" t="str">
            <v>9S640316</v>
          </cell>
          <cell r="C2521" t="str">
            <v>完売</v>
          </cell>
          <cell r="D2521"/>
          <cell r="E2521">
            <v>0</v>
          </cell>
          <cell r="F2521" t="str">
            <v>ピュリニー・モンラッシェ･シャン・カネ</v>
          </cell>
          <cell r="G2521">
            <v>2016</v>
          </cell>
          <cell r="H2521" t="str">
            <v>白</v>
          </cell>
          <cell r="I2521" t="str">
            <v>ラトゥール・ジロー</v>
          </cell>
          <cell r="J2521" t="str">
            <v>コート・ド・ボーヌ 1級</v>
          </cell>
          <cell r="K2521">
            <v>750</v>
          </cell>
          <cell r="L2521"/>
          <cell r="M2521">
            <v>43.1</v>
          </cell>
          <cell r="N2521">
            <v>132</v>
          </cell>
          <cell r="O2521">
            <v>350</v>
          </cell>
          <cell r="P2521">
            <v>6063.3567999999996</v>
          </cell>
          <cell r="Q2521">
            <v>93.75</v>
          </cell>
          <cell r="R2521">
            <v>6307.1067999999996</v>
          </cell>
          <cell r="S2521">
            <v>7660.1256470588232</v>
          </cell>
          <cell r="T2521">
            <v>15300</v>
          </cell>
          <cell r="U2521">
            <v>5913</v>
          </cell>
          <cell r="V2521">
            <v>7156.4705882352946</v>
          </cell>
          <cell r="W2521">
            <v>14300</v>
          </cell>
          <cell r="X2521">
            <v>14000</v>
          </cell>
        </row>
        <row r="2522">
          <cell r="B2522" t="str">
            <v>9S640317</v>
          </cell>
          <cell r="C2522" t="str">
            <v>完売</v>
          </cell>
          <cell r="D2522"/>
          <cell r="E2522">
            <v>0</v>
          </cell>
          <cell r="F2522" t="str">
            <v>ピュリニー・モンラッシェ･シャン・カネ</v>
          </cell>
          <cell r="G2522">
            <v>2017</v>
          </cell>
          <cell r="H2522" t="str">
            <v>白</v>
          </cell>
          <cell r="I2522" t="str">
            <v>ラトゥール・ジロー</v>
          </cell>
          <cell r="J2522" t="str">
            <v>コート・ド・ボーヌ 1級</v>
          </cell>
          <cell r="K2522">
            <v>750</v>
          </cell>
          <cell r="L2522"/>
          <cell r="M2522">
            <v>43.1</v>
          </cell>
          <cell r="N2522">
            <v>132</v>
          </cell>
          <cell r="O2522">
            <v>350</v>
          </cell>
          <cell r="P2522">
            <v>6063.3567999999996</v>
          </cell>
          <cell r="Q2522">
            <v>93.75</v>
          </cell>
          <cell r="R2522">
            <v>6307.1067999999996</v>
          </cell>
          <cell r="S2522">
            <v>7660.1256470588232</v>
          </cell>
          <cell r="T2522">
            <v>15300</v>
          </cell>
          <cell r="U2522">
            <v>5656.63</v>
          </cell>
          <cell r="V2522">
            <v>6854.8588235294119</v>
          </cell>
          <cell r="W2522">
            <v>13700</v>
          </cell>
          <cell r="X2522">
            <v>14000</v>
          </cell>
        </row>
        <row r="2523">
          <cell r="B2523" t="str">
            <v>9S640213</v>
          </cell>
          <cell r="C2523" t="str">
            <v>完売</v>
          </cell>
          <cell r="D2523"/>
          <cell r="E2523">
            <v>0</v>
          </cell>
          <cell r="F2523" t="str">
            <v>ブルゴーニュ・シャルドネ</v>
          </cell>
          <cell r="G2523">
            <v>2013</v>
          </cell>
          <cell r="H2523" t="str">
            <v>白</v>
          </cell>
          <cell r="I2523" t="str">
            <v>ラトゥール・ジロー</v>
          </cell>
          <cell r="J2523" t="str">
            <v>AOC ブルゴーニュ</v>
          </cell>
          <cell r="K2523">
            <v>750</v>
          </cell>
          <cell r="L2523"/>
          <cell r="M2523">
            <v>10.199999999999999</v>
          </cell>
          <cell r="N2523">
            <v>132</v>
          </cell>
          <cell r="O2523">
            <v>350</v>
          </cell>
          <cell r="P2523">
            <v>1703.1855999999998</v>
          </cell>
          <cell r="Q2523">
            <v>93.75</v>
          </cell>
          <cell r="R2523">
            <v>1946.9355999999998</v>
          </cell>
          <cell r="S2523">
            <v>2530.5124705882349</v>
          </cell>
          <cell r="T2523">
            <v>5100</v>
          </cell>
          <cell r="U2523">
            <v>1677.76</v>
          </cell>
          <cell r="V2523">
            <v>2173.8352941176472</v>
          </cell>
          <cell r="W2523">
            <v>4300</v>
          </cell>
          <cell r="X2523">
            <v>4100</v>
          </cell>
        </row>
        <row r="2524">
          <cell r="B2524" t="str">
            <v>9S640217</v>
          </cell>
          <cell r="C2524" t="str">
            <v>完売</v>
          </cell>
          <cell r="D2524"/>
          <cell r="E2524">
            <v>0</v>
          </cell>
          <cell r="F2524" t="str">
            <v>ブルゴーニュ・シャルドネ</v>
          </cell>
          <cell r="G2524">
            <v>2017</v>
          </cell>
          <cell r="H2524" t="str">
            <v>白</v>
          </cell>
          <cell r="I2524" t="str">
            <v>ラトゥール・ジロー</v>
          </cell>
          <cell r="J2524" t="str">
            <v>AOC ブルゴーニュ</v>
          </cell>
          <cell r="K2524">
            <v>750</v>
          </cell>
          <cell r="L2524"/>
          <cell r="M2524">
            <v>10.7</v>
          </cell>
          <cell r="N2524">
            <v>132</v>
          </cell>
          <cell r="O2524">
            <v>350</v>
          </cell>
          <cell r="P2524">
            <v>1769.4495999999999</v>
          </cell>
          <cell r="Q2524">
            <v>93.75</v>
          </cell>
          <cell r="R2524">
            <v>2013.1995999999999</v>
          </cell>
          <cell r="S2524">
            <v>2608.4701176470589</v>
          </cell>
          <cell r="T2524">
            <v>5200</v>
          </cell>
          <cell r="U2524">
            <v>1893.5</v>
          </cell>
          <cell r="V2524">
            <v>2427.6470588235293</v>
          </cell>
          <cell r="W2524">
            <v>4900</v>
          </cell>
          <cell r="X2524">
            <v>4300</v>
          </cell>
        </row>
        <row r="2525">
          <cell r="B2525" t="str">
            <v>9S640218</v>
          </cell>
          <cell r="C2525">
            <v>205</v>
          </cell>
          <cell r="D2525"/>
          <cell r="E2525">
            <v>206</v>
          </cell>
          <cell r="F2525" t="str">
            <v>ブルゴーニュ・シャルドネ</v>
          </cell>
          <cell r="G2525">
            <v>2018</v>
          </cell>
          <cell r="H2525" t="str">
            <v>白</v>
          </cell>
          <cell r="I2525" t="str">
            <v>ラトゥール・ジロー</v>
          </cell>
          <cell r="J2525" t="str">
            <v>AOC ブルゴーニュ</v>
          </cell>
          <cell r="K2525">
            <v>750</v>
          </cell>
          <cell r="L2525"/>
          <cell r="M2525">
            <v>10.9</v>
          </cell>
          <cell r="N2525">
            <v>132</v>
          </cell>
          <cell r="O2525">
            <v>350</v>
          </cell>
          <cell r="P2525">
            <v>1795.9551999999999</v>
          </cell>
          <cell r="Q2525">
            <v>93.75</v>
          </cell>
          <cell r="R2525">
            <v>2039.7051999999999</v>
          </cell>
          <cell r="S2525">
            <v>2639.6531764705883</v>
          </cell>
          <cell r="T2525">
            <v>5300</v>
          </cell>
          <cell r="U2525">
            <v>1677.47</v>
          </cell>
          <cell r="V2525">
            <v>2173.4941176470588</v>
          </cell>
          <cell r="W2525">
            <v>4300</v>
          </cell>
          <cell r="X2525">
            <v>4400</v>
          </cell>
        </row>
        <row r="2526">
          <cell r="B2526" t="str">
            <v>9S640512</v>
          </cell>
          <cell r="C2526" t="str">
            <v>完売</v>
          </cell>
          <cell r="D2526"/>
          <cell r="E2526">
            <v>0</v>
          </cell>
          <cell r="F2526" t="str">
            <v>ポマール・キュヴェ・カルメン</v>
          </cell>
          <cell r="G2526">
            <v>2012</v>
          </cell>
          <cell r="H2526" t="str">
            <v>赤</v>
          </cell>
          <cell r="I2526" t="str">
            <v>ラトゥール・ジロー</v>
          </cell>
          <cell r="J2526" t="str">
            <v>コート・ド・ボーヌ</v>
          </cell>
          <cell r="K2526">
            <v>750</v>
          </cell>
          <cell r="L2526"/>
          <cell r="M2526">
            <v>17.5</v>
          </cell>
          <cell r="N2526">
            <v>132</v>
          </cell>
          <cell r="O2526">
            <v>350</v>
          </cell>
          <cell r="P2526">
            <v>2670.64</v>
          </cell>
          <cell r="Q2526">
            <v>93.75</v>
          </cell>
          <cell r="R2526">
            <v>2914.39</v>
          </cell>
          <cell r="S2526">
            <v>3668.6941176470586</v>
          </cell>
          <cell r="T2526">
            <v>7300</v>
          </cell>
          <cell r="U2526">
            <v>2708</v>
          </cell>
          <cell r="V2526">
            <v>3385.8823529411766</v>
          </cell>
          <cell r="W2526">
            <v>6800</v>
          </cell>
          <cell r="X2526">
            <v>7000</v>
          </cell>
        </row>
        <row r="2527">
          <cell r="B2527" t="str">
            <v>9S640513</v>
          </cell>
          <cell r="C2527" t="str">
            <v>完売</v>
          </cell>
          <cell r="D2527"/>
          <cell r="E2527">
            <v>0</v>
          </cell>
          <cell r="F2527" t="str">
            <v>ポマール・キュヴェ・カルメン</v>
          </cell>
          <cell r="G2527">
            <v>2013</v>
          </cell>
          <cell r="H2527" t="str">
            <v>赤</v>
          </cell>
          <cell r="I2527" t="str">
            <v>ラトゥール・ジロー</v>
          </cell>
          <cell r="J2527" t="str">
            <v>コート・ド・ボーヌ</v>
          </cell>
          <cell r="K2527">
            <v>750</v>
          </cell>
          <cell r="L2527"/>
          <cell r="M2527">
            <v>18.5</v>
          </cell>
          <cell r="N2527">
            <v>132</v>
          </cell>
          <cell r="O2527">
            <v>350</v>
          </cell>
          <cell r="P2527">
            <v>2803.1680000000001</v>
          </cell>
          <cell r="Q2527">
            <v>93.75</v>
          </cell>
          <cell r="R2527">
            <v>3046.9180000000001</v>
          </cell>
          <cell r="S2527">
            <v>3824.6094117647062</v>
          </cell>
          <cell r="T2527">
            <v>7600</v>
          </cell>
          <cell r="U2527">
            <v>2812.54</v>
          </cell>
          <cell r="V2527">
            <v>3508.8705882352942</v>
          </cell>
          <cell r="W2527">
            <v>7000</v>
          </cell>
          <cell r="X2527">
            <v>7000</v>
          </cell>
        </row>
        <row r="2528">
          <cell r="B2528" t="str">
            <v>9S640517</v>
          </cell>
          <cell r="C2528" t="str">
            <v>完売</v>
          </cell>
          <cell r="D2528"/>
          <cell r="E2528">
            <v>3</v>
          </cell>
          <cell r="F2528" t="str">
            <v>ポマール・キュヴェ・カルメン</v>
          </cell>
          <cell r="G2528">
            <v>2017</v>
          </cell>
          <cell r="H2528" t="str">
            <v>赤</v>
          </cell>
          <cell r="I2528" t="str">
            <v>ラトゥール・ジロー</v>
          </cell>
          <cell r="J2528" t="str">
            <v>コート・ド・ボーヌ</v>
          </cell>
          <cell r="K2528">
            <v>750</v>
          </cell>
          <cell r="L2528"/>
          <cell r="M2528">
            <v>20.8</v>
          </cell>
          <cell r="N2528">
            <v>132</v>
          </cell>
          <cell r="O2528">
            <v>350</v>
          </cell>
          <cell r="P2528">
            <v>3107.9823999999999</v>
          </cell>
          <cell r="Q2528">
            <v>93.75</v>
          </cell>
          <cell r="R2528">
            <v>3351.7323999999999</v>
          </cell>
          <cell r="S2528">
            <v>4183.2145882352943</v>
          </cell>
          <cell r="T2528">
            <v>8400</v>
          </cell>
          <cell r="U2528">
            <v>2871.33</v>
          </cell>
          <cell r="V2528">
            <v>3578.035294117647</v>
          </cell>
          <cell r="W2528">
            <v>7200</v>
          </cell>
          <cell r="X2528">
            <v>7400</v>
          </cell>
        </row>
        <row r="2529">
          <cell r="B2529" t="str">
            <v>9S640607</v>
          </cell>
          <cell r="C2529" t="str">
            <v>完売</v>
          </cell>
          <cell r="D2529"/>
          <cell r="E2529">
            <v>0</v>
          </cell>
          <cell r="F2529" t="str">
            <v>ポマール・ルフェーヌ</v>
          </cell>
          <cell r="G2529">
            <v>2007</v>
          </cell>
          <cell r="H2529" t="str">
            <v>赤</v>
          </cell>
          <cell r="I2529" t="str">
            <v>ラトゥール・ジロー</v>
          </cell>
          <cell r="J2529" t="str">
            <v>コート・ド・ボーヌ 1級</v>
          </cell>
          <cell r="K2529">
            <v>750</v>
          </cell>
          <cell r="L2529"/>
          <cell r="M2529">
            <v>25.3</v>
          </cell>
          <cell r="N2529">
            <v>132</v>
          </cell>
          <cell r="O2529">
            <v>350</v>
          </cell>
          <cell r="P2529">
            <v>3704.3584000000001</v>
          </cell>
          <cell r="Q2529">
            <v>93.75</v>
          </cell>
          <cell r="R2529">
            <v>3948.1084000000001</v>
          </cell>
          <cell r="S2529">
            <v>4884.8334117647064</v>
          </cell>
          <cell r="T2529">
            <v>9800</v>
          </cell>
          <cell r="U2529">
            <v>3769.5</v>
          </cell>
          <cell r="V2529">
            <v>4634.7058823529414</v>
          </cell>
          <cell r="W2529">
            <v>9300</v>
          </cell>
          <cell r="X2529">
            <v>9900</v>
          </cell>
        </row>
        <row r="2530">
          <cell r="B2530" t="str">
            <v>9S640610</v>
          </cell>
          <cell r="C2530" t="str">
            <v>完売</v>
          </cell>
          <cell r="D2530"/>
          <cell r="E2530">
            <v>0</v>
          </cell>
          <cell r="F2530" t="str">
            <v>ポマール・ルフェーヌ</v>
          </cell>
          <cell r="G2530">
            <v>2010</v>
          </cell>
          <cell r="H2530" t="str">
            <v>赤</v>
          </cell>
          <cell r="I2530" t="str">
            <v>ラトゥール・ジロー</v>
          </cell>
          <cell r="J2530" t="str">
            <v>コート・ド・ボーヌ 1級</v>
          </cell>
          <cell r="K2530">
            <v>750</v>
          </cell>
          <cell r="L2530"/>
          <cell r="M2530">
            <v>26.9</v>
          </cell>
          <cell r="N2530">
            <v>132</v>
          </cell>
          <cell r="O2530">
            <v>350</v>
          </cell>
          <cell r="P2530">
            <v>3916.4031999999997</v>
          </cell>
          <cell r="Q2530">
            <v>93.75</v>
          </cell>
          <cell r="R2530">
            <v>4160.1531999999997</v>
          </cell>
          <cell r="S2530">
            <v>5134.2978823529411</v>
          </cell>
          <cell r="T2530">
            <v>10300</v>
          </cell>
          <cell r="U2530">
            <v>3761.56</v>
          </cell>
          <cell r="V2530">
            <v>4625.3647058823526</v>
          </cell>
          <cell r="W2530">
            <v>9300</v>
          </cell>
          <cell r="X2530">
            <v>9000</v>
          </cell>
        </row>
        <row r="2531">
          <cell r="B2531" t="str">
            <v>9S640611</v>
          </cell>
          <cell r="C2531" t="str">
            <v>完売</v>
          </cell>
          <cell r="D2531"/>
          <cell r="E2531">
            <v>0</v>
          </cell>
          <cell r="F2531" t="str">
            <v>ポマール・ルフェーヌ</v>
          </cell>
          <cell r="G2531">
            <v>2011</v>
          </cell>
          <cell r="H2531" t="str">
            <v>赤</v>
          </cell>
          <cell r="I2531" t="str">
            <v>ラトゥール・ジロー</v>
          </cell>
          <cell r="J2531" t="str">
            <v>コート・ド・ボーヌ 1級</v>
          </cell>
          <cell r="K2531">
            <v>750</v>
          </cell>
          <cell r="L2531"/>
          <cell r="M2531">
            <v>28.4</v>
          </cell>
          <cell r="N2531">
            <v>132</v>
          </cell>
          <cell r="O2531">
            <v>350</v>
          </cell>
          <cell r="P2531">
            <v>4115.1951999999992</v>
          </cell>
          <cell r="Q2531">
            <v>93.75</v>
          </cell>
          <cell r="R2531">
            <v>4358.9451999999992</v>
          </cell>
          <cell r="S2531">
            <v>5368.1708235294109</v>
          </cell>
          <cell r="T2531">
            <v>10700</v>
          </cell>
          <cell r="U2531">
            <v>4225.3500000000004</v>
          </cell>
          <cell r="V2531">
            <v>5171.0000000000009</v>
          </cell>
          <cell r="W2531">
            <v>10300</v>
          </cell>
          <cell r="X2531">
            <v>11000</v>
          </cell>
        </row>
        <row r="2532">
          <cell r="B2532" t="str">
            <v>9S640612</v>
          </cell>
          <cell r="C2532" t="str">
            <v>完売</v>
          </cell>
          <cell r="D2532"/>
          <cell r="E2532">
            <v>0</v>
          </cell>
          <cell r="F2532" t="str">
            <v>ポマール・ルフェーヌ</v>
          </cell>
          <cell r="G2532">
            <v>2012</v>
          </cell>
          <cell r="H2532" t="str">
            <v>赤</v>
          </cell>
          <cell r="I2532" t="str">
            <v>ラトゥール・ジロー</v>
          </cell>
          <cell r="J2532" t="str">
            <v>コート・ド・ボーヌ 1級</v>
          </cell>
          <cell r="K2532">
            <v>750</v>
          </cell>
          <cell r="L2532"/>
          <cell r="M2532">
            <v>30.7</v>
          </cell>
          <cell r="N2532">
            <v>132</v>
          </cell>
          <cell r="O2532">
            <v>350</v>
          </cell>
          <cell r="P2532">
            <v>4420.0095999999994</v>
          </cell>
          <cell r="Q2532">
            <v>93.75</v>
          </cell>
          <cell r="R2532">
            <v>4663.7595999999994</v>
          </cell>
          <cell r="S2532">
            <v>5726.7759999999998</v>
          </cell>
          <cell r="T2532">
            <v>11500</v>
          </cell>
          <cell r="U2532">
            <v>4521.13</v>
          </cell>
          <cell r="V2532">
            <v>5518.9764705882353</v>
          </cell>
          <cell r="W2532">
            <v>11000</v>
          </cell>
          <cell r="X2532">
            <v>11000</v>
          </cell>
        </row>
        <row r="2533">
          <cell r="B2533" t="str">
            <v>9S640613</v>
          </cell>
          <cell r="C2533" t="str">
            <v>完売</v>
          </cell>
          <cell r="D2533"/>
          <cell r="E2533">
            <v>0</v>
          </cell>
          <cell r="F2533" t="str">
            <v>ポマール・ルフェーヌ</v>
          </cell>
          <cell r="G2533">
            <v>2013</v>
          </cell>
          <cell r="H2533" t="str">
            <v>赤</v>
          </cell>
          <cell r="I2533" t="str">
            <v>ラトゥール・ジロー</v>
          </cell>
          <cell r="J2533" t="str">
            <v>コート・ド・ボーヌ 1級</v>
          </cell>
          <cell r="K2533">
            <v>750</v>
          </cell>
          <cell r="L2533"/>
          <cell r="M2533">
            <v>32.9</v>
          </cell>
          <cell r="N2533">
            <v>132</v>
          </cell>
          <cell r="O2533">
            <v>350</v>
          </cell>
          <cell r="P2533">
            <v>4711.5712000000003</v>
          </cell>
          <cell r="Q2533">
            <v>93.75</v>
          </cell>
          <cell r="R2533">
            <v>4955.3212000000003</v>
          </cell>
          <cell r="S2533">
            <v>6069.7896470588239</v>
          </cell>
          <cell r="T2533">
            <v>12100</v>
          </cell>
          <cell r="U2533">
            <v>4781.3999999999996</v>
          </cell>
          <cell r="V2533">
            <v>5825.1764705882351</v>
          </cell>
          <cell r="W2533">
            <v>11700</v>
          </cell>
          <cell r="X2533">
            <v>11000</v>
          </cell>
        </row>
        <row r="2534">
          <cell r="B2534" t="str">
            <v>9S640616</v>
          </cell>
          <cell r="C2534" t="str">
            <v>完売</v>
          </cell>
          <cell r="D2534"/>
          <cell r="E2534">
            <v>0</v>
          </cell>
          <cell r="F2534" t="str">
            <v>ポマール・ルフェーヌ</v>
          </cell>
          <cell r="G2534">
            <v>2016</v>
          </cell>
          <cell r="H2534" t="str">
            <v>赤</v>
          </cell>
          <cell r="I2534" t="str">
            <v>ラトゥール・ジロー</v>
          </cell>
          <cell r="J2534" t="str">
            <v>コート・ド・ボーヌ 1級</v>
          </cell>
          <cell r="K2534">
            <v>750</v>
          </cell>
          <cell r="L2534"/>
          <cell r="M2534">
            <v>34.5</v>
          </cell>
          <cell r="N2534">
            <v>132</v>
          </cell>
          <cell r="O2534">
            <v>350</v>
          </cell>
          <cell r="P2534">
            <v>4923.616</v>
          </cell>
          <cell r="Q2534">
            <v>93.75</v>
          </cell>
          <cell r="R2534">
            <v>5167.366</v>
          </cell>
          <cell r="S2534">
            <v>6319.2541176470586</v>
          </cell>
          <cell r="T2534">
            <v>12600</v>
          </cell>
          <cell r="U2534">
            <v>4942.63</v>
          </cell>
          <cell r="V2534">
            <v>6014.8588235294119</v>
          </cell>
          <cell r="W2534">
            <v>12000</v>
          </cell>
          <cell r="X2534">
            <v>12000</v>
          </cell>
        </row>
        <row r="2535">
          <cell r="B2535" t="str">
            <v>9S640014</v>
          </cell>
          <cell r="C2535" t="str">
            <v>完売</v>
          </cell>
          <cell r="D2535"/>
          <cell r="E2535">
            <v>0</v>
          </cell>
          <cell r="F2535" t="str">
            <v>ムルソー･キュヴェ・セレクショネ</v>
          </cell>
          <cell r="G2535">
            <v>2014</v>
          </cell>
          <cell r="H2535" t="str">
            <v>白</v>
          </cell>
          <cell r="I2535" t="str">
            <v>ラトゥール・ジロー</v>
          </cell>
          <cell r="J2535" t="str">
            <v>コート・ド・ボーヌ</v>
          </cell>
          <cell r="K2535">
            <v>750</v>
          </cell>
          <cell r="L2535"/>
          <cell r="M2535">
            <v>20.6</v>
          </cell>
          <cell r="N2535">
            <v>132</v>
          </cell>
          <cell r="O2535">
            <v>350</v>
          </cell>
          <cell r="P2535">
            <v>3081.4768000000004</v>
          </cell>
          <cell r="Q2535">
            <v>93.75</v>
          </cell>
          <cell r="R2535">
            <v>3325.2268000000004</v>
          </cell>
          <cell r="S2535">
            <v>4152.0315294117654</v>
          </cell>
          <cell r="T2535">
            <v>8300</v>
          </cell>
          <cell r="U2535">
            <v>2824</v>
          </cell>
          <cell r="V2535">
            <v>3522.3529411764707</v>
          </cell>
          <cell r="W2535">
            <v>7000</v>
          </cell>
          <cell r="X2535">
            <v>7600</v>
          </cell>
        </row>
        <row r="2536">
          <cell r="B2536" t="str">
            <v>9S640015</v>
          </cell>
          <cell r="C2536" t="str">
            <v>完売</v>
          </cell>
          <cell r="D2536"/>
          <cell r="E2536">
            <v>0</v>
          </cell>
          <cell r="F2536" t="str">
            <v>ムルソー･キュヴェ・セレクショネ</v>
          </cell>
          <cell r="G2536">
            <v>2015</v>
          </cell>
          <cell r="H2536" t="str">
            <v>白</v>
          </cell>
          <cell r="I2536" t="str">
            <v>ラトゥール・ジロー</v>
          </cell>
          <cell r="J2536" t="str">
            <v>コート・ド・ボーヌ</v>
          </cell>
          <cell r="K2536">
            <v>750</v>
          </cell>
          <cell r="L2536"/>
          <cell r="M2536">
            <v>20.6</v>
          </cell>
          <cell r="N2536">
            <v>132</v>
          </cell>
          <cell r="O2536">
            <v>350</v>
          </cell>
          <cell r="P2536">
            <v>3081.4768000000004</v>
          </cell>
          <cell r="Q2536">
            <v>93.75</v>
          </cell>
          <cell r="R2536">
            <v>3325.2268000000004</v>
          </cell>
          <cell r="S2536">
            <v>4152.0315294117654</v>
          </cell>
          <cell r="T2536">
            <v>8300</v>
          </cell>
          <cell r="U2536">
            <v>3038</v>
          </cell>
          <cell r="V2536">
            <v>3774.1176470588234</v>
          </cell>
          <cell r="W2536">
            <v>7500</v>
          </cell>
          <cell r="X2536">
            <v>7600</v>
          </cell>
        </row>
        <row r="2537">
          <cell r="B2537" t="str">
            <v>9S640016</v>
          </cell>
          <cell r="C2537" t="str">
            <v>完売</v>
          </cell>
          <cell r="D2537"/>
          <cell r="E2537">
            <v>0</v>
          </cell>
          <cell r="F2537" t="str">
            <v>ムルソー･キュヴェ・セレクショネ</v>
          </cell>
          <cell r="G2537">
            <v>2016</v>
          </cell>
          <cell r="H2537" t="str">
            <v>白</v>
          </cell>
          <cell r="I2537" t="str">
            <v>ラトゥール・ジロー</v>
          </cell>
          <cell r="J2537" t="str">
            <v>コート・ド・ボーヌ</v>
          </cell>
          <cell r="K2537">
            <v>750</v>
          </cell>
          <cell r="L2537"/>
          <cell r="M2537">
            <v>21.6</v>
          </cell>
          <cell r="N2537">
            <v>132</v>
          </cell>
          <cell r="O2537">
            <v>350</v>
          </cell>
          <cell r="P2537">
            <v>3214.0048000000002</v>
          </cell>
          <cell r="Q2537">
            <v>93.75</v>
          </cell>
          <cell r="R2537">
            <v>3457.7548000000002</v>
          </cell>
          <cell r="S2537">
            <v>4307.9468235294116</v>
          </cell>
          <cell r="T2537">
            <v>8600</v>
          </cell>
          <cell r="U2537">
            <v>3099.14</v>
          </cell>
          <cell r="V2537">
            <v>3846.0470588235294</v>
          </cell>
          <cell r="W2537">
            <v>7700</v>
          </cell>
          <cell r="X2537">
            <v>8000</v>
          </cell>
        </row>
        <row r="2538">
          <cell r="B2538" t="str">
            <v>9S640017</v>
          </cell>
          <cell r="C2538">
            <v>1</v>
          </cell>
          <cell r="D2538"/>
          <cell r="E2538">
            <v>4</v>
          </cell>
          <cell r="F2538" t="str">
            <v>ムルソー･キュヴェ・セレクショネ</v>
          </cell>
          <cell r="G2538">
            <v>2017</v>
          </cell>
          <cell r="H2538" t="str">
            <v>白</v>
          </cell>
          <cell r="I2538" t="str">
            <v>ラトゥール・ジロー</v>
          </cell>
          <cell r="J2538" t="str">
            <v>コート・ド・ボーヌ</v>
          </cell>
          <cell r="K2538">
            <v>750</v>
          </cell>
          <cell r="L2538"/>
          <cell r="M2538">
            <v>21.6</v>
          </cell>
          <cell r="N2538">
            <v>132</v>
          </cell>
          <cell r="O2538">
            <v>350</v>
          </cell>
          <cell r="P2538">
            <v>3214.0048000000002</v>
          </cell>
          <cell r="Q2538">
            <v>93.75</v>
          </cell>
          <cell r="R2538">
            <v>3457.7548000000002</v>
          </cell>
          <cell r="S2538">
            <v>4307.9468235294116</v>
          </cell>
          <cell r="T2538">
            <v>8600</v>
          </cell>
          <cell r="U2538">
            <v>3022.25</v>
          </cell>
          <cell r="V2538">
            <v>3755.5882352941176</v>
          </cell>
          <cell r="W2538">
            <v>7500</v>
          </cell>
          <cell r="X2538">
            <v>8000</v>
          </cell>
        </row>
        <row r="2539">
          <cell r="B2539" t="str">
            <v>9S640018</v>
          </cell>
          <cell r="C2539">
            <v>366</v>
          </cell>
          <cell r="D2539"/>
          <cell r="E2539">
            <v>367</v>
          </cell>
          <cell r="F2539" t="str">
            <v>ムルソー･キュヴェ・セレクショネ</v>
          </cell>
          <cell r="G2539">
            <v>2018</v>
          </cell>
          <cell r="H2539" t="str">
            <v>白</v>
          </cell>
          <cell r="I2539" t="str">
            <v>ラトゥール・ジロー</v>
          </cell>
          <cell r="J2539" t="str">
            <v>コート・ド・ボーヌ</v>
          </cell>
          <cell r="K2539">
            <v>750</v>
          </cell>
          <cell r="L2539"/>
          <cell r="M2539">
            <v>22.1</v>
          </cell>
          <cell r="N2539">
            <v>132</v>
          </cell>
          <cell r="O2539">
            <v>350</v>
          </cell>
          <cell r="P2539">
            <v>3280.2688000000003</v>
          </cell>
          <cell r="Q2539">
            <v>93.75</v>
          </cell>
          <cell r="R2539">
            <v>3524.0188000000003</v>
          </cell>
          <cell r="S2539">
            <v>4385.9044705882361</v>
          </cell>
          <cell r="T2539">
            <v>8800</v>
          </cell>
          <cell r="U2539">
            <v>3027.94</v>
          </cell>
          <cell r="V2539">
            <v>3762.2823529411767</v>
          </cell>
          <cell r="W2539">
            <v>7500</v>
          </cell>
          <cell r="X2539">
            <v>8000</v>
          </cell>
        </row>
        <row r="2540">
          <cell r="B2540" t="str">
            <v>9S641015</v>
          </cell>
          <cell r="C2540" t="str">
            <v>完売</v>
          </cell>
          <cell r="D2540"/>
          <cell r="E2540">
            <v>0</v>
          </cell>
          <cell r="F2540" t="str">
            <v>ムルソー･シャルム</v>
          </cell>
          <cell r="G2540">
            <v>2015</v>
          </cell>
          <cell r="H2540" t="str">
            <v>白</v>
          </cell>
          <cell r="I2540" t="str">
            <v>ラトゥール・ジロー</v>
          </cell>
          <cell r="J2540" t="str">
            <v>コート・ド・ボーヌ 1級</v>
          </cell>
          <cell r="K2540">
            <v>750</v>
          </cell>
          <cell r="L2540"/>
          <cell r="M2540">
            <v>36.200000000000003</v>
          </cell>
          <cell r="N2540">
            <v>132</v>
          </cell>
          <cell r="O2540">
            <v>350</v>
          </cell>
          <cell r="P2540">
            <v>5148.9136000000008</v>
          </cell>
          <cell r="Q2540">
            <v>93.75</v>
          </cell>
          <cell r="R2540">
            <v>5392.6636000000008</v>
          </cell>
          <cell r="S2540">
            <v>6584.31011764706</v>
          </cell>
          <cell r="T2540">
            <v>13200</v>
          </cell>
          <cell r="U2540">
            <v>5101</v>
          </cell>
          <cell r="V2540">
            <v>6201.1764705882351</v>
          </cell>
          <cell r="W2540">
            <v>12400</v>
          </cell>
          <cell r="X2540">
            <v>12000</v>
          </cell>
        </row>
        <row r="2541">
          <cell r="B2541" t="str">
            <v>9S641016</v>
          </cell>
          <cell r="C2541" t="str">
            <v>完売</v>
          </cell>
          <cell r="D2541"/>
          <cell r="E2541">
            <v>0</v>
          </cell>
          <cell r="F2541" t="str">
            <v>ムルソー･シャルム</v>
          </cell>
          <cell r="G2541">
            <v>2016</v>
          </cell>
          <cell r="H2541" t="str">
            <v>白</v>
          </cell>
          <cell r="I2541" t="str">
            <v>ラトゥール・ジロー</v>
          </cell>
          <cell r="J2541" t="str">
            <v>コート・ド・ボーヌ 1級</v>
          </cell>
          <cell r="K2541">
            <v>750</v>
          </cell>
          <cell r="L2541"/>
          <cell r="M2541">
            <v>38</v>
          </cell>
          <cell r="N2541">
            <v>132</v>
          </cell>
          <cell r="O2541">
            <v>350</v>
          </cell>
          <cell r="P2541">
            <v>5387.4639999999999</v>
          </cell>
          <cell r="Q2541">
            <v>93.75</v>
          </cell>
          <cell r="R2541">
            <v>5631.2139999999999</v>
          </cell>
          <cell r="S2541">
            <v>6864.9576470588236</v>
          </cell>
          <cell r="T2541">
            <v>13700</v>
          </cell>
          <cell r="U2541">
            <v>5245.78</v>
          </cell>
          <cell r="V2541">
            <v>6371.5058823529407</v>
          </cell>
          <cell r="W2541">
            <v>12700</v>
          </cell>
          <cell r="X2541">
            <v>13000</v>
          </cell>
        </row>
        <row r="2542">
          <cell r="B2542" t="str">
            <v>9S641018</v>
          </cell>
          <cell r="C2542">
            <v>33</v>
          </cell>
          <cell r="D2542"/>
          <cell r="E2542">
            <v>33</v>
          </cell>
          <cell r="F2542" t="str">
            <v>ムルソー･シャルム</v>
          </cell>
          <cell r="G2542">
            <v>2018</v>
          </cell>
          <cell r="H2542" t="str">
            <v>白</v>
          </cell>
          <cell r="I2542" t="str">
            <v>ラトゥール・ジロー</v>
          </cell>
          <cell r="J2542" t="str">
            <v>コート・ド・ボーヌ 1級</v>
          </cell>
          <cell r="K2542">
            <v>750</v>
          </cell>
          <cell r="L2542"/>
          <cell r="M2542">
            <v>39.1</v>
          </cell>
          <cell r="N2542">
            <v>132</v>
          </cell>
          <cell r="O2542">
            <v>350</v>
          </cell>
          <cell r="P2542">
            <v>5533.2447999999995</v>
          </cell>
          <cell r="Q2542">
            <v>93.75</v>
          </cell>
          <cell r="R2542">
            <v>5776.9947999999995</v>
          </cell>
          <cell r="S2542">
            <v>7036.4644705882347</v>
          </cell>
          <cell r="T2542">
            <v>14100</v>
          </cell>
          <cell r="U2542">
            <v>5077.82</v>
          </cell>
          <cell r="V2542">
            <v>6173.9058823529413</v>
          </cell>
          <cell r="W2542">
            <v>12300</v>
          </cell>
          <cell r="X2542">
            <v>13000</v>
          </cell>
        </row>
        <row r="2543">
          <cell r="B2543" t="str">
            <v>9S640112</v>
          </cell>
          <cell r="C2543" t="str">
            <v>完売</v>
          </cell>
          <cell r="D2543"/>
          <cell r="E2543">
            <v>0</v>
          </cell>
          <cell r="F2543" t="str">
            <v>ムルソー･ジュヌヴリエール</v>
          </cell>
          <cell r="G2543">
            <v>2012</v>
          </cell>
          <cell r="H2543" t="str">
            <v>白</v>
          </cell>
          <cell r="I2543" t="str">
            <v>ラトゥール・ジロー</v>
          </cell>
          <cell r="J2543" t="str">
            <v>コート・ド・ボーヌ 1級</v>
          </cell>
          <cell r="K2543">
            <v>750</v>
          </cell>
          <cell r="L2543"/>
          <cell r="M2543">
            <v>33.6</v>
          </cell>
          <cell r="N2543">
            <v>132</v>
          </cell>
          <cell r="O2543">
            <v>350</v>
          </cell>
          <cell r="P2543">
            <v>4804.3407999999999</v>
          </cell>
          <cell r="Q2543">
            <v>93.75</v>
          </cell>
          <cell r="R2543">
            <v>5048.0907999999999</v>
          </cell>
          <cell r="S2543">
            <v>6178.9303529411764</v>
          </cell>
          <cell r="T2543">
            <v>12400</v>
          </cell>
          <cell r="U2543">
            <v>4919.5</v>
          </cell>
          <cell r="V2543">
            <v>5987.6470588235297</v>
          </cell>
          <cell r="W2543">
            <v>12000</v>
          </cell>
          <cell r="X2543">
            <v>12000</v>
          </cell>
        </row>
        <row r="2544">
          <cell r="B2544" t="str">
            <v>9S640117</v>
          </cell>
          <cell r="C2544">
            <v>48</v>
          </cell>
          <cell r="D2544"/>
          <cell r="E2544">
            <v>60</v>
          </cell>
          <cell r="F2544" t="str">
            <v>ムルソー･ジュヌヴリエール</v>
          </cell>
          <cell r="G2544">
            <v>2017</v>
          </cell>
          <cell r="H2544" t="str">
            <v>白</v>
          </cell>
          <cell r="I2544" t="str">
            <v>ラトゥール・ジロー</v>
          </cell>
          <cell r="J2544" t="str">
            <v>コート・ド・ボーヌ 1級</v>
          </cell>
          <cell r="K2544">
            <v>750</v>
          </cell>
          <cell r="L2544"/>
          <cell r="M2544">
            <v>40.4</v>
          </cell>
          <cell r="N2544">
            <v>132</v>
          </cell>
          <cell r="O2544">
            <v>350</v>
          </cell>
          <cell r="P2544">
            <v>5705.5312000000004</v>
          </cell>
          <cell r="Q2544">
            <v>93.75</v>
          </cell>
          <cell r="R2544">
            <v>5949.2812000000004</v>
          </cell>
          <cell r="S2544">
            <v>7239.1543529411774</v>
          </cell>
          <cell r="T2544">
            <v>14500</v>
          </cell>
          <cell r="U2544">
            <v>5234.59</v>
          </cell>
          <cell r="V2544">
            <v>6358.3411764705888</v>
          </cell>
          <cell r="W2544">
            <v>12700</v>
          </cell>
          <cell r="X2544">
            <v>13400</v>
          </cell>
        </row>
        <row r="2545">
          <cell r="B2545" t="str">
            <v>9S640809</v>
          </cell>
          <cell r="C2545" t="str">
            <v>完売</v>
          </cell>
          <cell r="D2545"/>
          <cell r="E2545">
            <v>0</v>
          </cell>
          <cell r="F2545" t="str">
            <v>ムルソー･ブシェール</v>
          </cell>
          <cell r="G2545">
            <v>2009</v>
          </cell>
          <cell r="H2545" t="str">
            <v>白</v>
          </cell>
          <cell r="I2545" t="str">
            <v>ラトゥール・ジロー</v>
          </cell>
          <cell r="J2545" t="str">
            <v>コート・ド・ボーヌ 1級</v>
          </cell>
          <cell r="K2545">
            <v>750</v>
          </cell>
          <cell r="L2545"/>
          <cell r="M2545">
            <v>24.3</v>
          </cell>
          <cell r="N2545">
            <v>132</v>
          </cell>
          <cell r="O2545">
            <v>350</v>
          </cell>
          <cell r="P2545">
            <v>3571.8303999999998</v>
          </cell>
          <cell r="Q2545">
            <v>93.75</v>
          </cell>
          <cell r="R2545">
            <v>3815.5803999999998</v>
          </cell>
          <cell r="S2545">
            <v>4728.9181176470584</v>
          </cell>
          <cell r="T2545">
            <v>9500</v>
          </cell>
          <cell r="U2545">
            <v>3631.16</v>
          </cell>
          <cell r="V2545">
            <v>4471.9529411764706</v>
          </cell>
          <cell r="W2545">
            <v>8900</v>
          </cell>
          <cell r="X2545">
            <v>9000</v>
          </cell>
        </row>
        <row r="2546">
          <cell r="B2546" t="str">
            <v>9S640909</v>
          </cell>
          <cell r="C2546" t="str">
            <v>完売</v>
          </cell>
          <cell r="D2546"/>
          <cell r="E2546">
            <v>0</v>
          </cell>
          <cell r="F2546" t="str">
            <v>ムルソー･ポリュゾ</v>
          </cell>
          <cell r="G2546">
            <v>2009</v>
          </cell>
          <cell r="H2546" t="str">
            <v>白</v>
          </cell>
          <cell r="I2546" t="str">
            <v>ラトゥール・ジロー</v>
          </cell>
          <cell r="J2546" t="str">
            <v>コート・ド・ボーヌ 1級</v>
          </cell>
          <cell r="K2546">
            <v>750</v>
          </cell>
          <cell r="L2546"/>
          <cell r="M2546">
            <v>26.1</v>
          </cell>
          <cell r="N2546">
            <v>132</v>
          </cell>
          <cell r="O2546">
            <v>350</v>
          </cell>
          <cell r="P2546">
            <v>3810.3808000000004</v>
          </cell>
          <cell r="Q2546">
            <v>93.75</v>
          </cell>
          <cell r="R2546">
            <v>4054.1308000000004</v>
          </cell>
          <cell r="S2546">
            <v>5009.5656470588237</v>
          </cell>
          <cell r="T2546">
            <v>10000</v>
          </cell>
          <cell r="U2546">
            <v>3880.25</v>
          </cell>
          <cell r="V2546">
            <v>4765</v>
          </cell>
          <cell r="W2546">
            <v>9500</v>
          </cell>
          <cell r="X2546">
            <v>9900</v>
          </cell>
        </row>
        <row r="2547">
          <cell r="B2547" t="str">
            <v>9S640915</v>
          </cell>
          <cell r="C2547" t="str">
            <v>完売</v>
          </cell>
          <cell r="D2547"/>
          <cell r="E2547">
            <v>0</v>
          </cell>
          <cell r="F2547" t="str">
            <v>ムルソー･ポリュゾ</v>
          </cell>
          <cell r="G2547">
            <v>2015</v>
          </cell>
          <cell r="H2547" t="str">
            <v>白</v>
          </cell>
          <cell r="I2547" t="str">
            <v>ラトゥール・ジロー</v>
          </cell>
          <cell r="J2547" t="str">
            <v>コート・ド・ボーヌ 1級</v>
          </cell>
          <cell r="K2547">
            <v>750</v>
          </cell>
          <cell r="L2547"/>
          <cell r="M2547">
            <v>30.6</v>
          </cell>
          <cell r="N2547">
            <v>132</v>
          </cell>
          <cell r="O2547">
            <v>350</v>
          </cell>
          <cell r="P2547">
            <v>4406.756800000001</v>
          </cell>
          <cell r="Q2547">
            <v>93.75</v>
          </cell>
          <cell r="R2547">
            <v>4650.506800000001</v>
          </cell>
          <cell r="S2547">
            <v>5711.1844705882368</v>
          </cell>
          <cell r="T2547">
            <v>11400</v>
          </cell>
          <cell r="U2547">
            <v>4476</v>
          </cell>
          <cell r="V2547">
            <v>5465.8823529411766</v>
          </cell>
          <cell r="W2547">
            <v>10900</v>
          </cell>
          <cell r="X2547">
            <v>11000</v>
          </cell>
        </row>
        <row r="2548">
          <cell r="B2548" t="str">
            <v>9S640917</v>
          </cell>
          <cell r="C2548" t="str">
            <v>完売</v>
          </cell>
          <cell r="D2548"/>
          <cell r="E2548">
            <v>0</v>
          </cell>
          <cell r="F2548" t="str">
            <v>ムルソー･ポリュゾ</v>
          </cell>
          <cell r="G2548">
            <v>2017</v>
          </cell>
          <cell r="H2548" t="str">
            <v>白</v>
          </cell>
          <cell r="I2548" t="str">
            <v>ラトゥール・ジロー</v>
          </cell>
          <cell r="J2548" t="str">
            <v>コート・ド・ボーヌ 1級</v>
          </cell>
          <cell r="K2548">
            <v>750</v>
          </cell>
          <cell r="L2548"/>
          <cell r="M2548">
            <v>32.1</v>
          </cell>
          <cell r="N2548">
            <v>132</v>
          </cell>
          <cell r="O2548">
            <v>350</v>
          </cell>
          <cell r="P2548">
            <v>4605.5487999999996</v>
          </cell>
          <cell r="Q2548">
            <v>93.75</v>
          </cell>
          <cell r="R2548">
            <v>4849.2987999999996</v>
          </cell>
          <cell r="S2548">
            <v>5945.0574117647056</v>
          </cell>
          <cell r="T2548">
            <v>11900</v>
          </cell>
          <cell r="U2548">
            <v>4308.76</v>
          </cell>
          <cell r="V2548">
            <v>5269.1294117647067</v>
          </cell>
          <cell r="W2548">
            <v>10500</v>
          </cell>
          <cell r="X2548">
            <v>11000</v>
          </cell>
        </row>
        <row r="2549">
          <cell r="B2549" t="str">
            <v>9S640410</v>
          </cell>
          <cell r="C2549" t="str">
            <v>完売</v>
          </cell>
          <cell r="D2549"/>
          <cell r="E2549">
            <v>0</v>
          </cell>
          <cell r="F2549" t="str">
            <v>ムルソー・ルージュ･カイユレ</v>
          </cell>
          <cell r="G2549">
            <v>2010</v>
          </cell>
          <cell r="H2549" t="str">
            <v>赤</v>
          </cell>
          <cell r="I2549" t="str">
            <v>ラトゥール・ジロー</v>
          </cell>
          <cell r="J2549" t="str">
            <v>コート・ド・ボーヌ 1級</v>
          </cell>
          <cell r="K2549">
            <v>750</v>
          </cell>
          <cell r="L2549"/>
          <cell r="M2549">
            <v>24.95</v>
          </cell>
          <cell r="N2549">
            <v>132</v>
          </cell>
          <cell r="O2549">
            <v>350</v>
          </cell>
          <cell r="P2549">
            <v>3657.9736000000003</v>
          </cell>
          <cell r="Q2549">
            <v>93.75</v>
          </cell>
          <cell r="R2549">
            <v>3901.7236000000003</v>
          </cell>
          <cell r="S2549">
            <v>4830.2630588235297</v>
          </cell>
          <cell r="T2549">
            <v>9700</v>
          </cell>
          <cell r="U2549">
            <v>3509.09</v>
          </cell>
          <cell r="V2549">
            <v>4328.3411764705888</v>
          </cell>
          <cell r="W2549">
            <v>8700</v>
          </cell>
          <cell r="X2549">
            <v>8600</v>
          </cell>
        </row>
        <row r="2550">
          <cell r="B2550" t="str">
            <v>9S640411</v>
          </cell>
          <cell r="C2550" t="str">
            <v>完売</v>
          </cell>
          <cell r="D2550"/>
          <cell r="E2550">
            <v>0</v>
          </cell>
          <cell r="F2550" t="str">
            <v>ムルソー・ルージュ･カイユレ</v>
          </cell>
          <cell r="G2550">
            <v>2011</v>
          </cell>
          <cell r="H2550" t="str">
            <v>赤</v>
          </cell>
          <cell r="I2550" t="str">
            <v>ラトゥール・ジロー</v>
          </cell>
          <cell r="J2550" t="str">
            <v>コート・ド・ボーヌ 1級</v>
          </cell>
          <cell r="K2550">
            <v>750</v>
          </cell>
          <cell r="L2550"/>
          <cell r="M2550">
            <v>26.45</v>
          </cell>
          <cell r="N2550">
            <v>132</v>
          </cell>
          <cell r="O2550">
            <v>350</v>
          </cell>
          <cell r="P2550">
            <v>3856.7656000000002</v>
          </cell>
          <cell r="Q2550">
            <v>93.75</v>
          </cell>
          <cell r="R2550">
            <v>4100.5156000000006</v>
          </cell>
          <cell r="S2550">
            <v>5064.1360000000004</v>
          </cell>
          <cell r="T2550">
            <v>10100</v>
          </cell>
          <cell r="U2550">
            <v>3954</v>
          </cell>
          <cell r="V2550">
            <v>4851.7647058823532</v>
          </cell>
          <cell r="W2550">
            <v>9700</v>
          </cell>
          <cell r="X2550">
            <v>9800</v>
          </cell>
        </row>
        <row r="2551">
          <cell r="B2551" t="str">
            <v>9S640413</v>
          </cell>
          <cell r="C2551" t="str">
            <v>完売</v>
          </cell>
          <cell r="D2551"/>
          <cell r="E2551">
            <v>0</v>
          </cell>
          <cell r="F2551" t="str">
            <v>ムルソー・ルージュ･カイユレ</v>
          </cell>
          <cell r="G2551">
            <v>2013</v>
          </cell>
          <cell r="H2551" t="str">
            <v>赤</v>
          </cell>
          <cell r="I2551" t="str">
            <v>ラトゥール・ジロー</v>
          </cell>
          <cell r="J2551" t="str">
            <v>コート・ド・ボーヌ 1級</v>
          </cell>
          <cell r="K2551">
            <v>750</v>
          </cell>
          <cell r="L2551"/>
          <cell r="M2551">
            <v>30.7</v>
          </cell>
          <cell r="N2551">
            <v>132</v>
          </cell>
          <cell r="O2551">
            <v>350</v>
          </cell>
          <cell r="P2551">
            <v>4420.0095999999994</v>
          </cell>
          <cell r="Q2551">
            <v>93.75</v>
          </cell>
          <cell r="R2551">
            <v>4663.7595999999994</v>
          </cell>
          <cell r="S2551">
            <v>5726.7759999999998</v>
          </cell>
          <cell r="T2551">
            <v>11500</v>
          </cell>
          <cell r="U2551">
            <v>4480.62</v>
          </cell>
          <cell r="V2551">
            <v>5471.3176470588232</v>
          </cell>
          <cell r="W2551">
            <v>10900</v>
          </cell>
          <cell r="X2551">
            <v>11000</v>
          </cell>
        </row>
        <row r="2552">
          <cell r="B2552" t="str">
            <v>9S753096</v>
          </cell>
          <cell r="C2552" t="str">
            <v>完売</v>
          </cell>
          <cell r="D2552"/>
          <cell r="E2552">
            <v>0</v>
          </cell>
          <cell r="F2552" t="str">
            <v>モンラッシェ</v>
          </cell>
          <cell r="G2552">
            <v>1996</v>
          </cell>
          <cell r="H2552" t="str">
            <v>白</v>
          </cell>
          <cell r="I2552" t="str">
            <v>ラブレ・ロワ</v>
          </cell>
          <cell r="J2552" t="str">
            <v>コート・ド・ボーヌ 特級</v>
          </cell>
          <cell r="K2552">
            <v>750</v>
          </cell>
          <cell r="L2552"/>
          <cell r="M2552">
            <v>150</v>
          </cell>
          <cell r="N2552">
            <v>132</v>
          </cell>
          <cell r="O2552">
            <v>350</v>
          </cell>
          <cell r="P2552">
            <v>20230.599999999999</v>
          </cell>
          <cell r="Q2552">
            <v>93.75</v>
          </cell>
          <cell r="R2552">
            <v>20474.349999999999</v>
          </cell>
          <cell r="S2552">
            <v>24327.470588235294</v>
          </cell>
          <cell r="T2552">
            <v>48700</v>
          </cell>
          <cell r="U2552">
            <v>20981.83</v>
          </cell>
          <cell r="V2552">
            <v>24884.505882352943</v>
          </cell>
          <cell r="W2552">
            <v>49800</v>
          </cell>
          <cell r="X2552">
            <v>50100</v>
          </cell>
        </row>
        <row r="2553">
          <cell r="B2553" t="str">
            <v>9S480714</v>
          </cell>
          <cell r="C2553" t="str">
            <v>完売</v>
          </cell>
          <cell r="D2553"/>
          <cell r="E2553">
            <v>0</v>
          </cell>
          <cell r="F2553" t="str">
            <v>ヴォーヌ・ロマネ</v>
          </cell>
          <cell r="G2553">
            <v>2014</v>
          </cell>
          <cell r="H2553" t="str">
            <v>赤</v>
          </cell>
          <cell r="I2553" t="str">
            <v>ラマルシェ</v>
          </cell>
          <cell r="J2553" t="str">
            <v>コート・ド・ニュイ</v>
          </cell>
          <cell r="K2553">
            <v>750</v>
          </cell>
          <cell r="L2553"/>
          <cell r="M2553">
            <v>30.65</v>
          </cell>
          <cell r="N2553">
            <v>132</v>
          </cell>
          <cell r="O2553">
            <v>350</v>
          </cell>
          <cell r="P2553">
            <v>4413.3831999999993</v>
          </cell>
          <cell r="Q2553">
            <v>93.75</v>
          </cell>
          <cell r="R2553">
            <v>4657.1331999999993</v>
          </cell>
          <cell r="S2553">
            <v>5718.9802352941169</v>
          </cell>
          <cell r="T2553">
            <v>11400</v>
          </cell>
          <cell r="U2553">
            <v>3788.58</v>
          </cell>
          <cell r="V2553">
            <v>4657.1529411764704</v>
          </cell>
          <cell r="W2553">
            <v>9300</v>
          </cell>
          <cell r="X2553">
            <v>11000</v>
          </cell>
        </row>
        <row r="2554">
          <cell r="B2554" t="str">
            <v>9S480715</v>
          </cell>
          <cell r="C2554" t="str">
            <v>完売</v>
          </cell>
          <cell r="D2554"/>
          <cell r="E2554">
            <v>0</v>
          </cell>
          <cell r="F2554" t="str">
            <v>ヴォーヌ・ロマネ</v>
          </cell>
          <cell r="G2554">
            <v>2015</v>
          </cell>
          <cell r="H2554" t="str">
            <v>赤</v>
          </cell>
          <cell r="I2554" t="str">
            <v>ラマルシェ</v>
          </cell>
          <cell r="J2554" t="str">
            <v>コート・ド・ニュイ</v>
          </cell>
          <cell r="K2554">
            <v>750</v>
          </cell>
          <cell r="L2554"/>
          <cell r="M2554">
            <v>30.65</v>
          </cell>
          <cell r="N2554">
            <v>132</v>
          </cell>
          <cell r="O2554">
            <v>350</v>
          </cell>
          <cell r="P2554">
            <v>4413.3831999999993</v>
          </cell>
          <cell r="Q2554">
            <v>93.75</v>
          </cell>
          <cell r="R2554">
            <v>4657.1331999999993</v>
          </cell>
          <cell r="S2554">
            <v>5718.9802352941169</v>
          </cell>
          <cell r="T2554">
            <v>11400</v>
          </cell>
          <cell r="U2554">
            <v>4483.08</v>
          </cell>
          <cell r="V2554">
            <v>5474.2117647058822</v>
          </cell>
          <cell r="W2554">
            <v>10900</v>
          </cell>
          <cell r="X2554">
            <v>11000</v>
          </cell>
        </row>
        <row r="2555">
          <cell r="B2555" t="str">
            <v>9S480716</v>
          </cell>
          <cell r="C2555" t="str">
            <v>完売</v>
          </cell>
          <cell r="D2555" t="str">
            <v>割当</v>
          </cell>
          <cell r="E2555">
            <v>0</v>
          </cell>
          <cell r="F2555" t="str">
            <v>ヴォーヌ・ロマネ</v>
          </cell>
          <cell r="G2555">
            <v>2016</v>
          </cell>
          <cell r="H2555" t="str">
            <v>赤</v>
          </cell>
          <cell r="I2555" t="str">
            <v>ラマルシェ</v>
          </cell>
          <cell r="J2555" t="str">
            <v>コート・ド・ニュイ</v>
          </cell>
          <cell r="K2555">
            <v>750</v>
          </cell>
          <cell r="L2555"/>
          <cell r="M2555">
            <v>34</v>
          </cell>
          <cell r="N2555">
            <v>132</v>
          </cell>
          <cell r="O2555">
            <v>350</v>
          </cell>
          <cell r="P2555">
            <v>4857.3519999999999</v>
          </cell>
          <cell r="Q2555">
            <v>93.75</v>
          </cell>
          <cell r="R2555">
            <v>5101.1019999999999</v>
          </cell>
          <cell r="S2555">
            <v>6241.296470588235</v>
          </cell>
          <cell r="T2555">
            <v>12500</v>
          </cell>
          <cell r="U2555">
            <v>4765</v>
          </cell>
          <cell r="V2555">
            <v>5805.8823529411766</v>
          </cell>
          <cell r="W2555">
            <v>11600</v>
          </cell>
          <cell r="X2555">
            <v>12800</v>
          </cell>
        </row>
        <row r="2556">
          <cell r="B2556" t="str">
            <v>9S480717</v>
          </cell>
          <cell r="C2556" t="str">
            <v>完売</v>
          </cell>
          <cell r="D2556" t="str">
            <v>割当</v>
          </cell>
          <cell r="E2556">
            <v>0</v>
          </cell>
          <cell r="F2556" t="str">
            <v>ヴォーヌ・ロマネ</v>
          </cell>
          <cell r="G2556">
            <v>2017</v>
          </cell>
          <cell r="H2556" t="str">
            <v>赤</v>
          </cell>
          <cell r="I2556" t="str">
            <v>ラマルシェ</v>
          </cell>
          <cell r="J2556" t="str">
            <v>コート・ド・ニュイ</v>
          </cell>
          <cell r="K2556">
            <v>750</v>
          </cell>
          <cell r="L2556"/>
          <cell r="M2556">
            <v>34</v>
          </cell>
          <cell r="N2556">
            <v>132</v>
          </cell>
          <cell r="O2556">
            <v>350</v>
          </cell>
          <cell r="P2556">
            <v>4857.3519999999999</v>
          </cell>
          <cell r="Q2556">
            <v>93.75</v>
          </cell>
          <cell r="R2556">
            <v>5101.1019999999999</v>
          </cell>
          <cell r="S2556">
            <v>6241.296470588235</v>
          </cell>
          <cell r="T2556">
            <v>12500</v>
          </cell>
          <cell r="U2556">
            <v>4284</v>
          </cell>
          <cell r="V2556">
            <v>5240</v>
          </cell>
          <cell r="W2556">
            <v>10500</v>
          </cell>
          <cell r="X2556">
            <v>12800</v>
          </cell>
        </row>
        <row r="2557">
          <cell r="B2557" t="str">
            <v>9S480718</v>
          </cell>
          <cell r="C2557" t="str">
            <v>完売</v>
          </cell>
          <cell r="D2557" t="str">
            <v>割当</v>
          </cell>
          <cell r="E2557">
            <v>0</v>
          </cell>
          <cell r="F2557" t="str">
            <v>ヴォーヌ・ロマネ</v>
          </cell>
          <cell r="G2557">
            <v>2018</v>
          </cell>
          <cell r="H2557" t="str">
            <v>赤</v>
          </cell>
          <cell r="I2557" t="str">
            <v>ラマルシェ</v>
          </cell>
          <cell r="J2557" t="str">
            <v>コート・ド・ニュイ</v>
          </cell>
          <cell r="K2557">
            <v>750</v>
          </cell>
          <cell r="L2557"/>
          <cell r="M2557">
            <v>34</v>
          </cell>
          <cell r="N2557">
            <v>132</v>
          </cell>
          <cell r="O2557">
            <v>350</v>
          </cell>
          <cell r="P2557">
            <v>4857.3519999999999</v>
          </cell>
          <cell r="Q2557">
            <v>93.75</v>
          </cell>
          <cell r="R2557">
            <v>5101.1019999999999</v>
          </cell>
          <cell r="S2557">
            <v>6241.296470588235</v>
          </cell>
          <cell r="T2557">
            <v>12500</v>
          </cell>
          <cell r="U2557">
            <v>5073</v>
          </cell>
          <cell r="V2557">
            <v>6168.2352941176468</v>
          </cell>
          <cell r="W2557">
            <v>12300</v>
          </cell>
          <cell r="X2557">
            <v>13200</v>
          </cell>
        </row>
        <row r="2558">
          <cell r="B2558" t="str">
            <v>9S481014</v>
          </cell>
          <cell r="C2558" t="str">
            <v>完売</v>
          </cell>
          <cell r="D2558"/>
          <cell r="E2558">
            <v>0</v>
          </cell>
          <cell r="F2558" t="str">
            <v>ヴォーヌ・ロマネ・ラ・クロワ・ラモー</v>
          </cell>
          <cell r="G2558">
            <v>2014</v>
          </cell>
          <cell r="H2558" t="str">
            <v>赤</v>
          </cell>
          <cell r="I2558" t="str">
            <v>ラマルシェ</v>
          </cell>
          <cell r="J2558" t="str">
            <v>コート・ド・ニュイ 1級</v>
          </cell>
          <cell r="K2558">
            <v>750</v>
          </cell>
          <cell r="L2558"/>
          <cell r="M2558">
            <v>61.65</v>
          </cell>
          <cell r="N2558">
            <v>132</v>
          </cell>
          <cell r="O2558">
            <v>350</v>
          </cell>
          <cell r="P2558">
            <v>8521.7511999999988</v>
          </cell>
          <cell r="Q2558">
            <v>93.75</v>
          </cell>
          <cell r="R2558">
            <v>8765.5011999999988</v>
          </cell>
          <cell r="S2558">
            <v>10552.354352941175</v>
          </cell>
          <cell r="T2558">
            <v>21100</v>
          </cell>
          <cell r="U2558">
            <v>7340.83</v>
          </cell>
          <cell r="V2558">
            <v>8836.2705882352948</v>
          </cell>
          <cell r="W2558">
            <v>17700</v>
          </cell>
          <cell r="X2558">
            <v>20000</v>
          </cell>
        </row>
        <row r="2559">
          <cell r="B2559" t="str">
            <v>9S481015</v>
          </cell>
          <cell r="C2559" t="str">
            <v>完売</v>
          </cell>
          <cell r="D2559"/>
          <cell r="E2559">
            <v>0</v>
          </cell>
          <cell r="F2559" t="str">
            <v>ヴォーヌ・ロマネ・ラ・クロワ・ラモー</v>
          </cell>
          <cell r="G2559">
            <v>2015</v>
          </cell>
          <cell r="H2559" t="str">
            <v>赤</v>
          </cell>
          <cell r="I2559" t="str">
            <v>ラマルシェ</v>
          </cell>
          <cell r="J2559" t="str">
            <v>コート・ド・ニュイ 1級</v>
          </cell>
          <cell r="K2559">
            <v>750</v>
          </cell>
          <cell r="L2559"/>
          <cell r="M2559">
            <v>62.9</v>
          </cell>
          <cell r="N2559">
            <v>132</v>
          </cell>
          <cell r="O2559">
            <v>350</v>
          </cell>
          <cell r="P2559">
            <v>8687.4111999999986</v>
          </cell>
          <cell r="Q2559">
            <v>93.75</v>
          </cell>
          <cell r="R2559">
            <v>8931.1611999999986</v>
          </cell>
          <cell r="S2559">
            <v>10747.248470588234</v>
          </cell>
          <cell r="T2559">
            <v>21500</v>
          </cell>
          <cell r="U2559">
            <v>8824</v>
          </cell>
          <cell r="V2559">
            <v>10581.176470588236</v>
          </cell>
          <cell r="W2559">
            <v>21200</v>
          </cell>
          <cell r="X2559">
            <v>20000</v>
          </cell>
        </row>
        <row r="2560">
          <cell r="B2560" t="str">
            <v>9S481016</v>
          </cell>
          <cell r="C2560" t="str">
            <v>完売</v>
          </cell>
          <cell r="D2560"/>
          <cell r="E2560">
            <v>0</v>
          </cell>
          <cell r="F2560" t="str">
            <v>ヴォーヌ・ロマネ・ラ・クロワ・ラモー</v>
          </cell>
          <cell r="G2560">
            <v>2016</v>
          </cell>
          <cell r="H2560" t="str">
            <v>赤</v>
          </cell>
          <cell r="I2560" t="str">
            <v>ラマルシェ</v>
          </cell>
          <cell r="J2560" t="str">
            <v>コート・ド・ニュイ 1級</v>
          </cell>
          <cell r="K2560">
            <v>750</v>
          </cell>
          <cell r="L2560"/>
          <cell r="M2560">
            <v>71</v>
          </cell>
          <cell r="N2560">
            <v>132</v>
          </cell>
          <cell r="O2560">
            <v>350</v>
          </cell>
          <cell r="P2560">
            <v>9760.8880000000008</v>
          </cell>
          <cell r="Q2560">
            <v>93.75</v>
          </cell>
          <cell r="R2560">
            <v>10004.638000000001</v>
          </cell>
          <cell r="S2560">
            <v>12010.162352941177</v>
          </cell>
          <cell r="T2560">
            <v>24000</v>
          </cell>
          <cell r="U2560">
            <v>9525</v>
          </cell>
          <cell r="V2560">
            <v>11405.882352941177</v>
          </cell>
          <cell r="W2560">
            <v>22800</v>
          </cell>
          <cell r="X2560">
            <v>26000</v>
          </cell>
        </row>
        <row r="2561">
          <cell r="B2561" t="str">
            <v>9S481017</v>
          </cell>
          <cell r="C2561" t="str">
            <v>完売</v>
          </cell>
          <cell r="D2561" t="str">
            <v>割当</v>
          </cell>
          <cell r="E2561">
            <v>0</v>
          </cell>
          <cell r="F2561" t="str">
            <v>ヴォーヌ・ロマネ・ラ・クロワ・ラモー</v>
          </cell>
          <cell r="G2561">
            <v>2017</v>
          </cell>
          <cell r="H2561" t="str">
            <v>赤</v>
          </cell>
          <cell r="I2561" t="str">
            <v>ラマルシェ</v>
          </cell>
          <cell r="J2561" t="str">
            <v>コート・ド・ニュイ 1級</v>
          </cell>
          <cell r="K2561">
            <v>750</v>
          </cell>
          <cell r="L2561"/>
          <cell r="M2561">
            <v>75</v>
          </cell>
          <cell r="N2561">
            <v>132</v>
          </cell>
          <cell r="O2561">
            <v>350</v>
          </cell>
          <cell r="P2561">
            <v>10291</v>
          </cell>
          <cell r="Q2561">
            <v>93.75</v>
          </cell>
          <cell r="R2561">
            <v>10534.75</v>
          </cell>
          <cell r="S2561">
            <v>12633.823529411766</v>
          </cell>
          <cell r="T2561">
            <v>25300</v>
          </cell>
          <cell r="U2561">
            <v>9244</v>
          </cell>
          <cell r="V2561">
            <v>11075.294117647059</v>
          </cell>
          <cell r="W2561">
            <v>22200</v>
          </cell>
          <cell r="X2561">
            <v>26000</v>
          </cell>
        </row>
        <row r="2562">
          <cell r="B2562" t="str">
            <v>9S481018</v>
          </cell>
          <cell r="C2562" t="str">
            <v>完売</v>
          </cell>
          <cell r="D2562" t="str">
            <v>割当</v>
          </cell>
          <cell r="E2562">
            <v>0</v>
          </cell>
          <cell r="F2562" t="str">
            <v>ヴォーヌ・ロマネ・ラ・クロワ・ラモー</v>
          </cell>
          <cell r="G2562">
            <v>2018</v>
          </cell>
          <cell r="H2562" t="str">
            <v>赤</v>
          </cell>
          <cell r="I2562" t="str">
            <v>ラマルシェ</v>
          </cell>
          <cell r="J2562" t="str">
            <v>コート・ド・ニュイ 1級</v>
          </cell>
          <cell r="K2562">
            <v>750</v>
          </cell>
          <cell r="L2562"/>
          <cell r="M2562">
            <v>75</v>
          </cell>
          <cell r="N2562">
            <v>132</v>
          </cell>
          <cell r="O2562">
            <v>350</v>
          </cell>
          <cell r="P2562">
            <v>10291</v>
          </cell>
          <cell r="Q2562">
            <v>93.75</v>
          </cell>
          <cell r="R2562">
            <v>10534.75</v>
          </cell>
          <cell r="S2562">
            <v>12633.823529411766</v>
          </cell>
          <cell r="T2562">
            <v>25300</v>
          </cell>
          <cell r="U2562">
            <v>10274</v>
          </cell>
          <cell r="V2562">
            <v>12287.058823529413</v>
          </cell>
          <cell r="W2562">
            <v>24600</v>
          </cell>
          <cell r="X2562">
            <v>26000</v>
          </cell>
        </row>
        <row r="2563">
          <cell r="B2563" t="str">
            <v>9S480914</v>
          </cell>
          <cell r="C2563" t="str">
            <v>完売</v>
          </cell>
          <cell r="D2563"/>
          <cell r="E2563">
            <v>0</v>
          </cell>
          <cell r="F2563" t="str">
            <v>ヴォーヌ・ロマネ・レ・ショーム</v>
          </cell>
          <cell r="G2563">
            <v>2014</v>
          </cell>
          <cell r="H2563" t="str">
            <v>赤</v>
          </cell>
          <cell r="I2563" t="str">
            <v>ラマルシェ</v>
          </cell>
          <cell r="J2563" t="str">
            <v>コート・ド・ニュイ 1級</v>
          </cell>
          <cell r="K2563">
            <v>750</v>
          </cell>
          <cell r="L2563"/>
          <cell r="M2563">
            <v>44.95</v>
          </cell>
          <cell r="N2563">
            <v>132</v>
          </cell>
          <cell r="O2563">
            <v>350</v>
          </cell>
          <cell r="P2563">
            <v>6308.5336000000007</v>
          </cell>
          <cell r="Q2563">
            <v>93.75</v>
          </cell>
          <cell r="R2563">
            <v>6552.2836000000007</v>
          </cell>
          <cell r="S2563">
            <v>7948.5689411764715</v>
          </cell>
          <cell r="T2563">
            <v>15900</v>
          </cell>
          <cell r="U2563">
            <v>5427</v>
          </cell>
          <cell r="V2563">
            <v>6584.7058823529414</v>
          </cell>
          <cell r="W2563">
            <v>13200</v>
          </cell>
          <cell r="X2563">
            <v>15000</v>
          </cell>
        </row>
        <row r="2564">
          <cell r="B2564" t="str">
            <v>9S480915</v>
          </cell>
          <cell r="C2564" t="str">
            <v>完売</v>
          </cell>
          <cell r="D2564"/>
          <cell r="E2564">
            <v>0</v>
          </cell>
          <cell r="F2564" t="str">
            <v>ヴォーヌ・ロマネ・レ・ショーム</v>
          </cell>
          <cell r="G2564">
            <v>2015</v>
          </cell>
          <cell r="H2564" t="str">
            <v>赤</v>
          </cell>
          <cell r="I2564" t="str">
            <v>ラマルシェ</v>
          </cell>
          <cell r="J2564" t="str">
            <v>コート・ド・ニュイ 1級</v>
          </cell>
          <cell r="K2564">
            <v>750</v>
          </cell>
          <cell r="L2564"/>
          <cell r="M2564">
            <v>44.95</v>
          </cell>
          <cell r="N2564">
            <v>132</v>
          </cell>
          <cell r="O2564">
            <v>350</v>
          </cell>
          <cell r="P2564">
            <v>6308.5336000000007</v>
          </cell>
          <cell r="Q2564">
            <v>93.75</v>
          </cell>
          <cell r="R2564">
            <v>6552.2836000000007</v>
          </cell>
          <cell r="S2564">
            <v>7948.5689411764715</v>
          </cell>
          <cell r="T2564">
            <v>15900</v>
          </cell>
          <cell r="U2564">
            <v>9824</v>
          </cell>
          <cell r="V2564">
            <v>11757.64705882353</v>
          </cell>
          <cell r="W2564">
            <v>23500</v>
          </cell>
          <cell r="X2564">
            <v>15000</v>
          </cell>
        </row>
        <row r="2565">
          <cell r="B2565" t="str">
            <v>9S480916</v>
          </cell>
          <cell r="C2565" t="str">
            <v>完売</v>
          </cell>
          <cell r="D2565" t="str">
            <v>割当</v>
          </cell>
          <cell r="E2565">
            <v>0</v>
          </cell>
          <cell r="F2565" t="str">
            <v>ヴォーヌ・ロマネ・レ・ショーム</v>
          </cell>
          <cell r="G2565">
            <v>2016</v>
          </cell>
          <cell r="H2565" t="str">
            <v>赤</v>
          </cell>
          <cell r="I2565" t="str">
            <v>ラマルシェ</v>
          </cell>
          <cell r="J2565" t="str">
            <v>コート・ド・ニュイ 1級</v>
          </cell>
          <cell r="K2565">
            <v>750</v>
          </cell>
          <cell r="L2565"/>
          <cell r="M2565">
            <v>49</v>
          </cell>
          <cell r="N2565">
            <v>132</v>
          </cell>
          <cell r="O2565">
            <v>350</v>
          </cell>
          <cell r="P2565">
            <v>6845.2719999999999</v>
          </cell>
          <cell r="Q2565">
            <v>93.75</v>
          </cell>
          <cell r="R2565">
            <v>7089.0219999999999</v>
          </cell>
          <cell r="S2565">
            <v>8580.0258823529421</v>
          </cell>
          <cell r="T2565">
            <v>17200</v>
          </cell>
          <cell r="U2565">
            <v>6695</v>
          </cell>
          <cell r="V2565">
            <v>8076.4705882352946</v>
          </cell>
          <cell r="W2565">
            <v>16200</v>
          </cell>
          <cell r="X2565">
            <v>18000</v>
          </cell>
        </row>
        <row r="2566">
          <cell r="B2566" t="str">
            <v>9S480917</v>
          </cell>
          <cell r="C2566" t="str">
            <v>完売</v>
          </cell>
          <cell r="D2566" t="str">
            <v>割当</v>
          </cell>
          <cell r="E2566">
            <v>0</v>
          </cell>
          <cell r="F2566" t="str">
            <v>ヴォーヌ・ロマネ・レ・ショーム</v>
          </cell>
          <cell r="G2566">
            <v>2017</v>
          </cell>
          <cell r="H2566" t="str">
            <v>赤</v>
          </cell>
          <cell r="I2566" t="str">
            <v>ラマルシェ</v>
          </cell>
          <cell r="J2566" t="str">
            <v>コート・ド・ニュイ 1級</v>
          </cell>
          <cell r="K2566">
            <v>750</v>
          </cell>
          <cell r="L2566"/>
          <cell r="M2566">
            <v>49</v>
          </cell>
          <cell r="N2566">
            <v>132</v>
          </cell>
          <cell r="O2566">
            <v>350</v>
          </cell>
          <cell r="P2566">
            <v>6845.2719999999999</v>
          </cell>
          <cell r="Q2566">
            <v>93.75</v>
          </cell>
          <cell r="R2566">
            <v>7089.0219999999999</v>
          </cell>
          <cell r="S2566">
            <v>8580.0258823529421</v>
          </cell>
          <cell r="T2566">
            <v>17200</v>
          </cell>
          <cell r="U2566">
            <v>6461.33</v>
          </cell>
          <cell r="V2566">
            <v>7801.5647058823533</v>
          </cell>
          <cell r="W2566">
            <v>15600</v>
          </cell>
          <cell r="X2566">
            <v>18000</v>
          </cell>
        </row>
        <row r="2567">
          <cell r="B2567" t="str">
            <v>9S480918</v>
          </cell>
          <cell r="C2567" t="str">
            <v>完売</v>
          </cell>
          <cell r="D2567" t="str">
            <v>割当</v>
          </cell>
          <cell r="E2567">
            <v>1</v>
          </cell>
          <cell r="F2567" t="str">
            <v>ヴォーヌ・ロマネ・レ・ショーム</v>
          </cell>
          <cell r="G2567">
            <v>2018</v>
          </cell>
          <cell r="H2567" t="str">
            <v>赤</v>
          </cell>
          <cell r="I2567" t="str">
            <v>ラマルシェ</v>
          </cell>
          <cell r="J2567" t="str">
            <v>コート・ド・ニュイ 1級</v>
          </cell>
          <cell r="K2567">
            <v>750</v>
          </cell>
          <cell r="L2567"/>
          <cell r="M2567">
            <v>52</v>
          </cell>
          <cell r="N2567">
            <v>132</v>
          </cell>
          <cell r="O2567">
            <v>350</v>
          </cell>
          <cell r="P2567">
            <v>7242.8559999999998</v>
          </cell>
          <cell r="Q2567">
            <v>93.75</v>
          </cell>
          <cell r="R2567">
            <v>7486.6059999999998</v>
          </cell>
          <cell r="S2567">
            <v>9047.7717647058817</v>
          </cell>
          <cell r="T2567">
            <v>18100</v>
          </cell>
          <cell r="U2567">
            <v>7356</v>
          </cell>
          <cell r="V2567">
            <v>8854.1176470588234</v>
          </cell>
          <cell r="W2567">
            <v>17700</v>
          </cell>
          <cell r="X2567">
            <v>18600</v>
          </cell>
        </row>
        <row r="2568">
          <cell r="B2568" t="str">
            <v>9S480114</v>
          </cell>
          <cell r="C2568" t="str">
            <v>完売</v>
          </cell>
          <cell r="D2568"/>
          <cell r="E2568">
            <v>0</v>
          </cell>
          <cell r="F2568" t="str">
            <v>ヴォーヌ・ロマネ・レ・スショ</v>
          </cell>
          <cell r="G2568">
            <v>2014</v>
          </cell>
          <cell r="H2568" t="str">
            <v>赤</v>
          </cell>
          <cell r="I2568" t="str">
            <v>ラマルシェ</v>
          </cell>
          <cell r="J2568" t="str">
            <v>コート・ド・ニュイ 1級</v>
          </cell>
          <cell r="K2568">
            <v>750</v>
          </cell>
          <cell r="L2568"/>
          <cell r="M2568">
            <v>50.45</v>
          </cell>
          <cell r="N2568">
            <v>132</v>
          </cell>
          <cell r="O2568">
            <v>350</v>
          </cell>
          <cell r="P2568">
            <v>7037.4376000000002</v>
          </cell>
          <cell r="Q2568">
            <v>93.75</v>
          </cell>
          <cell r="R2568">
            <v>7281.1876000000002</v>
          </cell>
          <cell r="S2568">
            <v>8806.1030588235299</v>
          </cell>
          <cell r="T2568">
            <v>17600</v>
          </cell>
          <cell r="U2568">
            <v>6057.38</v>
          </cell>
          <cell r="V2568">
            <v>7326.3294117647065</v>
          </cell>
          <cell r="W2568">
            <v>14700</v>
          </cell>
          <cell r="X2568">
            <v>17000</v>
          </cell>
        </row>
        <row r="2569">
          <cell r="B2569" t="str">
            <v>9S480115</v>
          </cell>
          <cell r="C2569" t="str">
            <v>完売</v>
          </cell>
          <cell r="D2569"/>
          <cell r="E2569">
            <v>0</v>
          </cell>
          <cell r="F2569" t="str">
            <v>ヴォーヌ・ロマネ・レ・スショ</v>
          </cell>
          <cell r="G2569">
            <v>2015</v>
          </cell>
          <cell r="H2569" t="str">
            <v>赤</v>
          </cell>
          <cell r="I2569" t="str">
            <v>ラマルシェ</v>
          </cell>
          <cell r="J2569" t="str">
            <v>コート・ド・ニュイ 1級</v>
          </cell>
          <cell r="K2569">
            <v>750</v>
          </cell>
          <cell r="L2569"/>
          <cell r="M2569">
            <v>50.45</v>
          </cell>
          <cell r="N2569">
            <v>132</v>
          </cell>
          <cell r="O2569">
            <v>350</v>
          </cell>
          <cell r="P2569">
            <v>7037.4376000000002</v>
          </cell>
          <cell r="Q2569">
            <v>93.75</v>
          </cell>
          <cell r="R2569">
            <v>7281.1876000000002</v>
          </cell>
          <cell r="S2569">
            <v>8806.1030588235299</v>
          </cell>
          <cell r="T2569">
            <v>17600</v>
          </cell>
          <cell r="U2569">
            <v>7148.41</v>
          </cell>
          <cell r="V2569">
            <v>8609.894117647058</v>
          </cell>
          <cell r="W2569">
            <v>17200</v>
          </cell>
          <cell r="X2569">
            <v>17000</v>
          </cell>
        </row>
        <row r="2570">
          <cell r="B2570" t="str">
            <v>9S480116</v>
          </cell>
          <cell r="C2570" t="str">
            <v>完売</v>
          </cell>
          <cell r="D2570" t="str">
            <v>割当</v>
          </cell>
          <cell r="E2570">
            <v>0</v>
          </cell>
          <cell r="F2570" t="str">
            <v>ヴォーヌ・ロマネ・レ・スショ</v>
          </cell>
          <cell r="G2570">
            <v>2016</v>
          </cell>
          <cell r="H2570" t="str">
            <v>赤</v>
          </cell>
          <cell r="I2570" t="str">
            <v>ラマルシェ</v>
          </cell>
          <cell r="J2570" t="str">
            <v>コート・ド・ニュイ 1級</v>
          </cell>
          <cell r="K2570">
            <v>750</v>
          </cell>
          <cell r="L2570"/>
          <cell r="M2570">
            <v>54</v>
          </cell>
          <cell r="N2570">
            <v>132</v>
          </cell>
          <cell r="O2570">
            <v>350</v>
          </cell>
          <cell r="P2570">
            <v>7507.9120000000003</v>
          </cell>
          <cell r="Q2570">
            <v>93.75</v>
          </cell>
          <cell r="R2570">
            <v>7751.6620000000003</v>
          </cell>
          <cell r="S2570">
            <v>9359.6023529411777</v>
          </cell>
          <cell r="T2570">
            <v>18700</v>
          </cell>
          <cell r="U2570">
            <v>7338.14</v>
          </cell>
          <cell r="V2570">
            <v>8833.105882352942</v>
          </cell>
          <cell r="W2570">
            <v>17700</v>
          </cell>
          <cell r="X2570">
            <v>19200</v>
          </cell>
        </row>
        <row r="2571">
          <cell r="B2571" t="str">
            <v>9S480117</v>
          </cell>
          <cell r="C2571" t="str">
            <v>完売</v>
          </cell>
          <cell r="D2571" t="str">
            <v>割当</v>
          </cell>
          <cell r="E2571">
            <v>0</v>
          </cell>
          <cell r="F2571" t="str">
            <v>ヴォーヌ・ロマネ・レ・スショ</v>
          </cell>
          <cell r="G2571">
            <v>2017</v>
          </cell>
          <cell r="H2571" t="str">
            <v>赤</v>
          </cell>
          <cell r="I2571" t="str">
            <v>ラマルシェ</v>
          </cell>
          <cell r="J2571" t="str">
            <v>コート・ド・ニュイ 1級</v>
          </cell>
          <cell r="K2571">
            <v>750</v>
          </cell>
          <cell r="L2571"/>
          <cell r="M2571">
            <v>57</v>
          </cell>
          <cell r="N2571">
            <v>132</v>
          </cell>
          <cell r="O2571">
            <v>350</v>
          </cell>
          <cell r="P2571">
            <v>7905.4960000000001</v>
          </cell>
          <cell r="Q2571">
            <v>93.75</v>
          </cell>
          <cell r="R2571">
            <v>8149.2460000000001</v>
          </cell>
          <cell r="S2571">
            <v>9827.3482352941173</v>
          </cell>
          <cell r="T2571">
            <v>19700</v>
          </cell>
          <cell r="U2571">
            <v>7066</v>
          </cell>
          <cell r="V2571">
            <v>8512.9411764705892</v>
          </cell>
          <cell r="W2571">
            <v>17000</v>
          </cell>
          <cell r="X2571">
            <v>20000</v>
          </cell>
        </row>
        <row r="2572">
          <cell r="B2572" t="str">
            <v>9S480118</v>
          </cell>
          <cell r="C2572" t="str">
            <v>完売</v>
          </cell>
          <cell r="D2572" t="str">
            <v>割当</v>
          </cell>
          <cell r="E2572">
            <v>0</v>
          </cell>
          <cell r="F2572" t="str">
            <v>ヴォーヌ・ロマネ・レ・スショ</v>
          </cell>
          <cell r="G2572">
            <v>2018</v>
          </cell>
          <cell r="H2572" t="str">
            <v>赤</v>
          </cell>
          <cell r="I2572" t="str">
            <v>ラマルシェ</v>
          </cell>
          <cell r="J2572" t="str">
            <v>コート・ド・ニュイ 1級</v>
          </cell>
          <cell r="K2572">
            <v>750</v>
          </cell>
          <cell r="L2572"/>
          <cell r="M2572">
            <v>57</v>
          </cell>
          <cell r="N2572">
            <v>132</v>
          </cell>
          <cell r="O2572">
            <v>350</v>
          </cell>
          <cell r="P2572">
            <v>7905.4960000000001</v>
          </cell>
          <cell r="Q2572">
            <v>93.75</v>
          </cell>
          <cell r="R2572">
            <v>8149.2460000000001</v>
          </cell>
          <cell r="S2572">
            <v>9827.3482352941173</v>
          </cell>
          <cell r="T2572">
            <v>19700</v>
          </cell>
          <cell r="U2572">
            <v>7990.5</v>
          </cell>
          <cell r="V2572">
            <v>9600.5882352941171</v>
          </cell>
          <cell r="W2572">
            <v>19200</v>
          </cell>
          <cell r="X2572">
            <v>20800</v>
          </cell>
        </row>
        <row r="2573">
          <cell r="B2573" t="str">
            <v>9S480314</v>
          </cell>
          <cell r="C2573" t="str">
            <v>完売</v>
          </cell>
          <cell r="D2573"/>
          <cell r="E2573">
            <v>0</v>
          </cell>
          <cell r="F2573" t="str">
            <v>ヴォーヌ・ロマネ・レ・マルコンソール</v>
          </cell>
          <cell r="G2573">
            <v>2014</v>
          </cell>
          <cell r="H2573" t="str">
            <v>赤</v>
          </cell>
          <cell r="I2573" t="str">
            <v>ラマルシェ</v>
          </cell>
          <cell r="J2573" t="str">
            <v>コート・ド・ニュイ 1級</v>
          </cell>
          <cell r="K2573">
            <v>750</v>
          </cell>
          <cell r="L2573"/>
          <cell r="M2573">
            <v>64.45</v>
          </cell>
          <cell r="N2573">
            <v>132</v>
          </cell>
          <cell r="O2573">
            <v>350</v>
          </cell>
          <cell r="P2573">
            <v>8892.8295999999991</v>
          </cell>
          <cell r="Q2573">
            <v>93.75</v>
          </cell>
          <cell r="R2573">
            <v>9136.5795999999991</v>
          </cell>
          <cell r="S2573">
            <v>10988.917176470588</v>
          </cell>
          <cell r="T2573">
            <v>22000</v>
          </cell>
          <cell r="U2573">
            <v>7661.66</v>
          </cell>
          <cell r="V2573">
            <v>9213.7176470588238</v>
          </cell>
          <cell r="W2573">
            <v>18400</v>
          </cell>
          <cell r="X2573">
            <v>21000</v>
          </cell>
        </row>
        <row r="2574">
          <cell r="B2574" t="str">
            <v>9S480315</v>
          </cell>
          <cell r="C2574" t="str">
            <v>完売</v>
          </cell>
          <cell r="D2574"/>
          <cell r="E2574">
            <v>0</v>
          </cell>
          <cell r="F2574" t="str">
            <v>ヴォーヌ・ロマネ・レ・マルコンソール</v>
          </cell>
          <cell r="G2574">
            <v>2015</v>
          </cell>
          <cell r="H2574" t="str">
            <v>赤</v>
          </cell>
          <cell r="I2574" t="str">
            <v>ラマルシェ</v>
          </cell>
          <cell r="J2574" t="str">
            <v>コート・ド・ニュイ 1級</v>
          </cell>
          <cell r="K2574">
            <v>750</v>
          </cell>
          <cell r="L2574"/>
          <cell r="M2574">
            <v>64.45</v>
          </cell>
          <cell r="N2574">
            <v>132</v>
          </cell>
          <cell r="O2574">
            <v>350</v>
          </cell>
          <cell r="P2574">
            <v>8892.8295999999991</v>
          </cell>
          <cell r="Q2574">
            <v>93.75</v>
          </cell>
          <cell r="R2574">
            <v>9136.5795999999991</v>
          </cell>
          <cell r="S2574">
            <v>10988.917176470588</v>
          </cell>
          <cell r="T2574">
            <v>22000</v>
          </cell>
          <cell r="U2574">
            <v>9033</v>
          </cell>
          <cell r="V2574">
            <v>10827.058823529413</v>
          </cell>
          <cell r="W2574">
            <v>21700</v>
          </cell>
          <cell r="X2574">
            <v>21000</v>
          </cell>
        </row>
        <row r="2575">
          <cell r="B2575" t="str">
            <v>9S480316</v>
          </cell>
          <cell r="C2575" t="str">
            <v>完売</v>
          </cell>
          <cell r="D2575" t="str">
            <v>割当</v>
          </cell>
          <cell r="E2575">
            <v>0</v>
          </cell>
          <cell r="F2575" t="str">
            <v>ヴォーヌ・ロマネ・レ・マルコンソール</v>
          </cell>
          <cell r="G2575">
            <v>2016</v>
          </cell>
          <cell r="H2575" t="str">
            <v>赤</v>
          </cell>
          <cell r="I2575" t="str">
            <v>ラマルシェ</v>
          </cell>
          <cell r="J2575" t="str">
            <v>コート・ド・ニュイ 1級</v>
          </cell>
          <cell r="K2575">
            <v>750</v>
          </cell>
          <cell r="L2575"/>
          <cell r="M2575">
            <v>71</v>
          </cell>
          <cell r="N2575">
            <v>132</v>
          </cell>
          <cell r="O2575">
            <v>350</v>
          </cell>
          <cell r="P2575">
            <v>9760.8880000000008</v>
          </cell>
          <cell r="Q2575">
            <v>93.75</v>
          </cell>
          <cell r="R2575">
            <v>10004.638000000001</v>
          </cell>
          <cell r="S2575">
            <v>12010.162352941177</v>
          </cell>
          <cell r="T2575">
            <v>24000</v>
          </cell>
          <cell r="U2575">
            <v>9525</v>
          </cell>
          <cell r="V2575">
            <v>11405.882352941177</v>
          </cell>
          <cell r="W2575">
            <v>22800</v>
          </cell>
          <cell r="X2575">
            <v>26000</v>
          </cell>
        </row>
        <row r="2576">
          <cell r="B2576" t="str">
            <v>9S480317</v>
          </cell>
          <cell r="C2576" t="str">
            <v>完売</v>
          </cell>
          <cell r="D2576" t="str">
            <v>割当</v>
          </cell>
          <cell r="E2576">
            <v>0</v>
          </cell>
          <cell r="F2576" t="str">
            <v>ヴォーヌ・ロマネ・レ・マルコンソール</v>
          </cell>
          <cell r="G2576">
            <v>2017</v>
          </cell>
          <cell r="H2576" t="str">
            <v>赤</v>
          </cell>
          <cell r="I2576" t="str">
            <v>ラマルシェ</v>
          </cell>
          <cell r="J2576" t="str">
            <v>コート・ド・ニュイ 1級</v>
          </cell>
          <cell r="K2576">
            <v>750</v>
          </cell>
          <cell r="L2576"/>
          <cell r="M2576">
            <v>71</v>
          </cell>
          <cell r="N2576">
            <v>132</v>
          </cell>
          <cell r="O2576">
            <v>350</v>
          </cell>
          <cell r="P2576">
            <v>9760.8880000000008</v>
          </cell>
          <cell r="Q2576">
            <v>93.75</v>
          </cell>
          <cell r="R2576">
            <v>10004.638000000001</v>
          </cell>
          <cell r="S2576">
            <v>12010.162352941177</v>
          </cell>
          <cell r="T2576">
            <v>24000</v>
          </cell>
          <cell r="U2576">
            <v>9243.5</v>
          </cell>
          <cell r="V2576">
            <v>11074.705882352942</v>
          </cell>
          <cell r="W2576">
            <v>22100</v>
          </cell>
          <cell r="X2576">
            <v>26000</v>
          </cell>
        </row>
        <row r="2577">
          <cell r="B2577" t="str">
            <v>9S480318</v>
          </cell>
          <cell r="C2577" t="str">
            <v>完売</v>
          </cell>
          <cell r="D2577" t="str">
            <v>割当</v>
          </cell>
          <cell r="E2577">
            <v>0</v>
          </cell>
          <cell r="F2577" t="str">
            <v>ヴォーヌ・ロマネ・レ・マルコンソール</v>
          </cell>
          <cell r="G2577">
            <v>2018</v>
          </cell>
          <cell r="H2577" t="str">
            <v>赤</v>
          </cell>
          <cell r="I2577" t="str">
            <v>ラマルシェ</v>
          </cell>
          <cell r="J2577" t="str">
            <v>コート・ド・ニュイ 1級</v>
          </cell>
          <cell r="K2577">
            <v>750</v>
          </cell>
          <cell r="L2577"/>
          <cell r="M2577">
            <v>75</v>
          </cell>
          <cell r="N2577">
            <v>132</v>
          </cell>
          <cell r="O2577">
            <v>350</v>
          </cell>
          <cell r="P2577">
            <v>10291</v>
          </cell>
          <cell r="Q2577">
            <v>93.75</v>
          </cell>
          <cell r="R2577">
            <v>10534.75</v>
          </cell>
          <cell r="S2577">
            <v>12633.823529411766</v>
          </cell>
          <cell r="T2577">
            <v>25300</v>
          </cell>
          <cell r="U2577">
            <v>10274</v>
          </cell>
          <cell r="V2577">
            <v>12287.058823529413</v>
          </cell>
          <cell r="W2577">
            <v>24600</v>
          </cell>
          <cell r="X2577">
            <v>26600</v>
          </cell>
        </row>
        <row r="2578">
          <cell r="B2578" t="str">
            <v>9S480514</v>
          </cell>
          <cell r="C2578" t="str">
            <v>完売</v>
          </cell>
          <cell r="D2578"/>
          <cell r="E2578">
            <v>0</v>
          </cell>
          <cell r="F2578" t="str">
            <v>エシェゾー</v>
          </cell>
          <cell r="G2578">
            <v>2014</v>
          </cell>
          <cell r="H2578" t="str">
            <v>赤</v>
          </cell>
          <cell r="I2578" t="str">
            <v>ラマルシェ</v>
          </cell>
          <cell r="J2578" t="str">
            <v>コート・ド・ニュイ 特級</v>
          </cell>
          <cell r="K2578">
            <v>750</v>
          </cell>
          <cell r="L2578"/>
          <cell r="M2578">
            <v>70.099999999999994</v>
          </cell>
          <cell r="N2578">
            <v>132</v>
          </cell>
          <cell r="O2578">
            <v>350</v>
          </cell>
          <cell r="P2578">
            <v>9641.612799999999</v>
          </cell>
          <cell r="Q2578">
            <v>93.75</v>
          </cell>
          <cell r="R2578">
            <v>9885.362799999999</v>
          </cell>
          <cell r="S2578">
            <v>11869.838588235294</v>
          </cell>
          <cell r="T2578">
            <v>23700</v>
          </cell>
          <cell r="U2578">
            <v>12620.33</v>
          </cell>
          <cell r="V2578">
            <v>15047.447058823529</v>
          </cell>
          <cell r="W2578">
            <v>30100</v>
          </cell>
          <cell r="X2578">
            <v>22000</v>
          </cell>
        </row>
        <row r="2579">
          <cell r="B2579" t="str">
            <v>9S480515</v>
          </cell>
          <cell r="C2579" t="str">
            <v>完売</v>
          </cell>
          <cell r="D2579"/>
          <cell r="E2579">
            <v>0</v>
          </cell>
          <cell r="F2579" t="str">
            <v>エシェゾー</v>
          </cell>
          <cell r="G2579">
            <v>2015</v>
          </cell>
          <cell r="H2579" t="str">
            <v>赤</v>
          </cell>
          <cell r="I2579" t="str">
            <v>ラマルシェ</v>
          </cell>
          <cell r="J2579" t="str">
            <v>コート・ド・ニュイ 特級</v>
          </cell>
          <cell r="K2579">
            <v>750</v>
          </cell>
          <cell r="L2579"/>
          <cell r="M2579">
            <v>70.099999999999994</v>
          </cell>
          <cell r="N2579">
            <v>132</v>
          </cell>
          <cell r="O2579">
            <v>350</v>
          </cell>
          <cell r="P2579">
            <v>9641.612799999999</v>
          </cell>
          <cell r="Q2579">
            <v>93.75</v>
          </cell>
          <cell r="R2579">
            <v>9885.362799999999</v>
          </cell>
          <cell r="S2579">
            <v>11869.838588235294</v>
          </cell>
          <cell r="T2579">
            <v>23700</v>
          </cell>
          <cell r="U2579">
            <v>9793.5</v>
          </cell>
          <cell r="V2579">
            <v>11721.764705882353</v>
          </cell>
          <cell r="W2579">
            <v>23400</v>
          </cell>
          <cell r="X2579">
            <v>22000</v>
          </cell>
        </row>
        <row r="2580">
          <cell r="B2580" t="str">
            <v>9S480516</v>
          </cell>
          <cell r="C2580" t="str">
            <v>完売</v>
          </cell>
          <cell r="D2580" t="str">
            <v>割当</v>
          </cell>
          <cell r="E2580">
            <v>0</v>
          </cell>
          <cell r="F2580" t="str">
            <v>エシェゾー</v>
          </cell>
          <cell r="G2580">
            <v>2016</v>
          </cell>
          <cell r="H2580" t="str">
            <v>赤</v>
          </cell>
          <cell r="I2580" t="str">
            <v>ラマルシェ</v>
          </cell>
          <cell r="J2580" t="str">
            <v>コート・ド・ニュイ 特級</v>
          </cell>
          <cell r="K2580">
            <v>750</v>
          </cell>
          <cell r="L2580"/>
          <cell r="M2580">
            <v>71</v>
          </cell>
          <cell r="N2580">
            <v>132</v>
          </cell>
          <cell r="O2580">
            <v>350</v>
          </cell>
          <cell r="P2580">
            <v>9760.8880000000008</v>
          </cell>
          <cell r="Q2580">
            <v>93.75</v>
          </cell>
          <cell r="R2580">
            <v>10004.638000000001</v>
          </cell>
          <cell r="S2580">
            <v>12010.162352941177</v>
          </cell>
          <cell r="T2580">
            <v>24000</v>
          </cell>
          <cell r="U2580">
            <v>9526</v>
          </cell>
          <cell r="V2580">
            <v>11407.058823529413</v>
          </cell>
          <cell r="W2580">
            <v>22800</v>
          </cell>
          <cell r="X2580">
            <v>28000</v>
          </cell>
        </row>
        <row r="2581">
          <cell r="B2581" t="str">
            <v>9S480517</v>
          </cell>
          <cell r="C2581" t="str">
            <v>完売</v>
          </cell>
          <cell r="D2581" t="str">
            <v>割当</v>
          </cell>
          <cell r="E2581">
            <v>0</v>
          </cell>
          <cell r="F2581" t="str">
            <v>エシェゾー</v>
          </cell>
          <cell r="G2581">
            <v>2017</v>
          </cell>
          <cell r="H2581" t="str">
            <v>赤</v>
          </cell>
          <cell r="I2581" t="str">
            <v>ラマルシェ</v>
          </cell>
          <cell r="J2581" t="str">
            <v>コート・ド・ニュイ 特級</v>
          </cell>
          <cell r="K2581">
            <v>750</v>
          </cell>
          <cell r="L2581"/>
          <cell r="M2581">
            <v>82</v>
          </cell>
          <cell r="N2581">
            <v>132</v>
          </cell>
          <cell r="O2581">
            <v>350</v>
          </cell>
          <cell r="P2581">
            <v>11218.696</v>
          </cell>
          <cell r="Q2581">
            <v>93.75</v>
          </cell>
          <cell r="R2581">
            <v>11462.446</v>
          </cell>
          <cell r="S2581">
            <v>13725.230588235294</v>
          </cell>
          <cell r="T2581">
            <v>27500</v>
          </cell>
          <cell r="U2581">
            <v>10091</v>
          </cell>
          <cell r="V2581">
            <v>12071.764705882353</v>
          </cell>
          <cell r="W2581">
            <v>24100</v>
          </cell>
          <cell r="X2581">
            <v>28000</v>
          </cell>
        </row>
        <row r="2582">
          <cell r="B2582" t="str">
            <v>9S480518</v>
          </cell>
          <cell r="C2582" t="str">
            <v>完売</v>
          </cell>
          <cell r="D2582" t="str">
            <v>割当</v>
          </cell>
          <cell r="E2582">
            <v>0</v>
          </cell>
          <cell r="F2582" t="str">
            <v>エシェゾー</v>
          </cell>
          <cell r="G2582">
            <v>2018</v>
          </cell>
          <cell r="H2582" t="str">
            <v>赤</v>
          </cell>
          <cell r="I2582" t="str">
            <v>ラマルシェ</v>
          </cell>
          <cell r="J2582" t="str">
            <v>コート・ド・ニュイ 特級</v>
          </cell>
          <cell r="K2582">
            <v>750</v>
          </cell>
          <cell r="L2582"/>
          <cell r="M2582">
            <v>82</v>
          </cell>
          <cell r="N2582">
            <v>132</v>
          </cell>
          <cell r="O2582">
            <v>350</v>
          </cell>
          <cell r="P2582">
            <v>11218.696</v>
          </cell>
          <cell r="Q2582">
            <v>93.75</v>
          </cell>
          <cell r="R2582">
            <v>11462.446</v>
          </cell>
          <cell r="S2582">
            <v>13725.230588235294</v>
          </cell>
          <cell r="T2582">
            <v>27500</v>
          </cell>
          <cell r="U2582">
            <v>11161.75</v>
          </cell>
          <cell r="V2582">
            <v>13331.470588235294</v>
          </cell>
          <cell r="W2582">
            <v>26700</v>
          </cell>
          <cell r="X2582">
            <v>28000</v>
          </cell>
        </row>
        <row r="2583">
          <cell r="B2583" t="str">
            <v>9S480814</v>
          </cell>
          <cell r="C2583" t="str">
            <v>完売</v>
          </cell>
          <cell r="D2583"/>
          <cell r="E2583">
            <v>0</v>
          </cell>
          <cell r="F2583" t="str">
            <v>オート・コート・ド・ニュイ</v>
          </cell>
          <cell r="G2583">
            <v>2014</v>
          </cell>
          <cell r="H2583" t="str">
            <v>赤</v>
          </cell>
          <cell r="I2583" t="str">
            <v>ラマルシェ</v>
          </cell>
          <cell r="J2583" t="str">
            <v>コート・ド・ニュイ</v>
          </cell>
          <cell r="K2583">
            <v>750</v>
          </cell>
          <cell r="L2583"/>
          <cell r="M2583">
            <v>12.6</v>
          </cell>
          <cell r="N2583">
            <v>132</v>
          </cell>
          <cell r="O2583">
            <v>350</v>
          </cell>
          <cell r="P2583">
            <v>2021.2528</v>
          </cell>
          <cell r="Q2583">
            <v>93.75</v>
          </cell>
          <cell r="R2583">
            <v>2265.0028000000002</v>
          </cell>
          <cell r="S2583">
            <v>2904.7091764705888</v>
          </cell>
          <cell r="T2583">
            <v>5800</v>
          </cell>
          <cell r="U2583">
            <v>1720.14</v>
          </cell>
          <cell r="V2583">
            <v>2223.6941176470591</v>
          </cell>
          <cell r="W2583">
            <v>4400</v>
          </cell>
          <cell r="X2583">
            <v>5000</v>
          </cell>
        </row>
        <row r="2584">
          <cell r="B2584" t="str">
            <v>9S480815</v>
          </cell>
          <cell r="C2584" t="str">
            <v>完売</v>
          </cell>
          <cell r="D2584"/>
          <cell r="E2584">
            <v>0</v>
          </cell>
          <cell r="F2584" t="str">
            <v>オート・コート・ド・ニュイ</v>
          </cell>
          <cell r="G2584">
            <v>2015</v>
          </cell>
          <cell r="H2584" t="str">
            <v>赤</v>
          </cell>
          <cell r="I2584" t="str">
            <v>ラマルシェ</v>
          </cell>
          <cell r="J2584" t="str">
            <v>コート・ド・ニュイ</v>
          </cell>
          <cell r="K2584">
            <v>750</v>
          </cell>
          <cell r="L2584"/>
          <cell r="M2584">
            <v>12.6</v>
          </cell>
          <cell r="N2584">
            <v>132</v>
          </cell>
          <cell r="O2584">
            <v>350</v>
          </cell>
          <cell r="P2584">
            <v>2021.2528</v>
          </cell>
          <cell r="Q2584">
            <v>93.75</v>
          </cell>
          <cell r="R2584">
            <v>2265.0028000000002</v>
          </cell>
          <cell r="S2584">
            <v>2904.7091764705888</v>
          </cell>
          <cell r="T2584">
            <v>5800</v>
          </cell>
          <cell r="U2584">
            <v>2053.4</v>
          </cell>
          <cell r="V2584">
            <v>2615.7647058823532</v>
          </cell>
          <cell r="W2584">
            <v>5200</v>
          </cell>
          <cell r="X2584">
            <v>5000</v>
          </cell>
        </row>
        <row r="2585">
          <cell r="B2585" t="str">
            <v>9S480816</v>
          </cell>
          <cell r="C2585" t="str">
            <v>完売</v>
          </cell>
          <cell r="D2585"/>
          <cell r="E2585">
            <v>0</v>
          </cell>
          <cell r="F2585" t="str">
            <v>オート・コート・ド・ニュイ</v>
          </cell>
          <cell r="G2585">
            <v>2016</v>
          </cell>
          <cell r="H2585" t="str">
            <v>赤</v>
          </cell>
          <cell r="I2585" t="str">
            <v>ラマルシェ</v>
          </cell>
          <cell r="J2585" t="str">
            <v>コート・ド・ニュイ</v>
          </cell>
          <cell r="K2585">
            <v>750</v>
          </cell>
          <cell r="L2585"/>
          <cell r="M2585">
            <v>12.6</v>
          </cell>
          <cell r="N2585">
            <v>132</v>
          </cell>
          <cell r="O2585">
            <v>350</v>
          </cell>
          <cell r="P2585">
            <v>2021.2528</v>
          </cell>
          <cell r="Q2585">
            <v>93.75</v>
          </cell>
          <cell r="R2585">
            <v>2265.0028000000002</v>
          </cell>
          <cell r="S2585">
            <v>2904.7091764705888</v>
          </cell>
          <cell r="T2585">
            <v>5800</v>
          </cell>
          <cell r="U2585">
            <v>2062.62</v>
          </cell>
          <cell r="V2585">
            <v>2626.6117647058823</v>
          </cell>
          <cell r="W2585">
            <v>5300</v>
          </cell>
          <cell r="X2585">
            <v>5000</v>
          </cell>
        </row>
        <row r="2586">
          <cell r="B2586" t="str">
            <v>9S480817</v>
          </cell>
          <cell r="C2586" t="str">
            <v>完売</v>
          </cell>
          <cell r="D2586" t="str">
            <v>割当</v>
          </cell>
          <cell r="E2586">
            <v>0</v>
          </cell>
          <cell r="F2586" t="str">
            <v>オート・コート・ド・ニュイ</v>
          </cell>
          <cell r="G2586">
            <v>2017</v>
          </cell>
          <cell r="H2586" t="str">
            <v>赤</v>
          </cell>
          <cell r="I2586" t="str">
            <v>ラマルシェ</v>
          </cell>
          <cell r="J2586" t="str">
            <v>コート・ド・ニュイ</v>
          </cell>
          <cell r="K2586">
            <v>750</v>
          </cell>
          <cell r="L2586"/>
          <cell r="M2586">
            <v>13</v>
          </cell>
          <cell r="N2586">
            <v>132</v>
          </cell>
          <cell r="O2586">
            <v>350</v>
          </cell>
          <cell r="P2586">
            <v>2074.2640000000001</v>
          </cell>
          <cell r="Q2586">
            <v>93.75</v>
          </cell>
          <cell r="R2586">
            <v>2318.0140000000001</v>
          </cell>
          <cell r="S2586">
            <v>2967.0752941176474</v>
          </cell>
          <cell r="T2586">
            <v>5900</v>
          </cell>
          <cell r="U2586">
            <v>1744</v>
          </cell>
          <cell r="V2586">
            <v>2251.7647058823532</v>
          </cell>
          <cell r="W2586">
            <v>4500</v>
          </cell>
          <cell r="X2586">
            <v>5000</v>
          </cell>
        </row>
        <row r="2587">
          <cell r="B2587" t="str">
            <v>9S480818</v>
          </cell>
          <cell r="C2587" t="str">
            <v>完売</v>
          </cell>
          <cell r="D2587" t="str">
            <v>割当</v>
          </cell>
          <cell r="E2587">
            <v>2</v>
          </cell>
          <cell r="F2587" t="str">
            <v>オート・コート・ド・ニュイ</v>
          </cell>
          <cell r="G2587">
            <v>2018</v>
          </cell>
          <cell r="H2587" t="str">
            <v>赤</v>
          </cell>
          <cell r="I2587" t="str">
            <v>ラマルシェ</v>
          </cell>
          <cell r="J2587" t="str">
            <v>コート・ド・ニュイ</v>
          </cell>
          <cell r="K2587">
            <v>750</v>
          </cell>
          <cell r="L2587"/>
          <cell r="M2587">
            <v>13</v>
          </cell>
          <cell r="N2587">
            <v>132</v>
          </cell>
          <cell r="O2587">
            <v>350</v>
          </cell>
          <cell r="P2587">
            <v>2074.2640000000001</v>
          </cell>
          <cell r="Q2587">
            <v>93.75</v>
          </cell>
          <cell r="R2587">
            <v>2318.0140000000001</v>
          </cell>
          <cell r="S2587">
            <v>2967.0752941176474</v>
          </cell>
          <cell r="T2587">
            <v>5900</v>
          </cell>
          <cell r="U2587">
            <v>2409</v>
          </cell>
          <cell r="V2587">
            <v>3034.1176470588234</v>
          </cell>
          <cell r="W2587">
            <v>6100</v>
          </cell>
          <cell r="X2587">
            <v>5600</v>
          </cell>
        </row>
        <row r="2588">
          <cell r="B2588" t="str">
            <v>9S480414</v>
          </cell>
          <cell r="C2588" t="str">
            <v>完売</v>
          </cell>
          <cell r="D2588"/>
          <cell r="E2588">
            <v>0</v>
          </cell>
          <cell r="F2588" t="str">
            <v>グラン・エシェゾー</v>
          </cell>
          <cell r="G2588">
            <v>2014</v>
          </cell>
          <cell r="H2588" t="str">
            <v>赤</v>
          </cell>
          <cell r="I2588" t="str">
            <v>ラマルシェ</v>
          </cell>
          <cell r="J2588" t="str">
            <v>コート・ド・ニュイ 特級</v>
          </cell>
          <cell r="K2588">
            <v>750</v>
          </cell>
          <cell r="L2588"/>
          <cell r="M2588">
            <v>117</v>
          </cell>
          <cell r="N2588">
            <v>132</v>
          </cell>
          <cell r="O2588">
            <v>350</v>
          </cell>
          <cell r="P2588">
            <v>15857.175999999999</v>
          </cell>
          <cell r="Q2588">
            <v>93.75</v>
          </cell>
          <cell r="R2588">
            <v>16100.925999999999</v>
          </cell>
          <cell r="S2588">
            <v>19182.265882352942</v>
          </cell>
          <cell r="T2588">
            <v>38400</v>
          </cell>
          <cell r="U2588">
            <v>13683.33</v>
          </cell>
          <cell r="V2588">
            <v>16298.035294117648</v>
          </cell>
          <cell r="W2588">
            <v>32600</v>
          </cell>
          <cell r="X2588">
            <v>36000</v>
          </cell>
        </row>
        <row r="2589">
          <cell r="B2589" t="str">
            <v>9S480415</v>
          </cell>
          <cell r="C2589" t="str">
            <v>完売</v>
          </cell>
          <cell r="D2589"/>
          <cell r="E2589">
            <v>0</v>
          </cell>
          <cell r="F2589" t="str">
            <v>グラン・エシェゾー</v>
          </cell>
          <cell r="G2589">
            <v>2015</v>
          </cell>
          <cell r="H2589" t="str">
            <v>赤</v>
          </cell>
          <cell r="I2589" t="str">
            <v>ラマルシェ</v>
          </cell>
          <cell r="J2589" t="str">
            <v>コート・ド・ニュイ 特級</v>
          </cell>
          <cell r="K2589">
            <v>750</v>
          </cell>
          <cell r="L2589"/>
          <cell r="M2589">
            <v>139.30000000000001</v>
          </cell>
          <cell r="N2589">
            <v>132</v>
          </cell>
          <cell r="O2589">
            <v>350</v>
          </cell>
          <cell r="P2589">
            <v>18812.550400000004</v>
          </cell>
          <cell r="Q2589">
            <v>93.75</v>
          </cell>
          <cell r="R2589">
            <v>19056.300400000004</v>
          </cell>
          <cell r="S2589">
            <v>22659.176941176476</v>
          </cell>
          <cell r="T2589">
            <v>45300</v>
          </cell>
          <cell r="U2589">
            <v>19108.5</v>
          </cell>
          <cell r="V2589">
            <v>22680.588235294119</v>
          </cell>
          <cell r="W2589">
            <v>45400</v>
          </cell>
          <cell r="X2589">
            <v>43000</v>
          </cell>
        </row>
        <row r="2590">
          <cell r="B2590" t="str">
            <v>9S480416</v>
          </cell>
          <cell r="C2590" t="str">
            <v>完売</v>
          </cell>
          <cell r="D2590" t="str">
            <v>割当</v>
          </cell>
          <cell r="E2590">
            <v>0</v>
          </cell>
          <cell r="F2590" t="str">
            <v>グラン・エシェゾー</v>
          </cell>
          <cell r="G2590">
            <v>2016</v>
          </cell>
          <cell r="H2590" t="str">
            <v>赤</v>
          </cell>
          <cell r="I2590" t="str">
            <v>ラマルシェ</v>
          </cell>
          <cell r="J2590" t="str">
            <v>コート・ド・ニュイ 特級</v>
          </cell>
          <cell r="K2590">
            <v>750</v>
          </cell>
          <cell r="L2590"/>
          <cell r="M2590">
            <v>150</v>
          </cell>
          <cell r="N2590">
            <v>132</v>
          </cell>
          <cell r="O2590">
            <v>350</v>
          </cell>
          <cell r="P2590">
            <v>20230.599999999999</v>
          </cell>
          <cell r="Q2590">
            <v>93.75</v>
          </cell>
          <cell r="R2590">
            <v>20474.349999999999</v>
          </cell>
          <cell r="S2590">
            <v>24327.470588235294</v>
          </cell>
          <cell r="T2590">
            <v>48700</v>
          </cell>
          <cell r="U2590">
            <v>19691</v>
          </cell>
          <cell r="V2590">
            <v>23365.882352941178</v>
          </cell>
          <cell r="W2590">
            <v>46700</v>
          </cell>
          <cell r="X2590">
            <v>53000</v>
          </cell>
        </row>
        <row r="2591">
          <cell r="B2591" t="str">
            <v>9S480417</v>
          </cell>
          <cell r="C2591" t="str">
            <v>完売</v>
          </cell>
          <cell r="D2591" t="str">
            <v>割当</v>
          </cell>
          <cell r="E2591">
            <v>0</v>
          </cell>
          <cell r="F2591" t="str">
            <v>グラン・エシェゾー</v>
          </cell>
          <cell r="G2591">
            <v>2017</v>
          </cell>
          <cell r="H2591" t="str">
            <v>赤</v>
          </cell>
          <cell r="I2591" t="str">
            <v>ラマルシェ</v>
          </cell>
          <cell r="J2591" t="str">
            <v>コート・ド・ニュイ 特級</v>
          </cell>
          <cell r="K2591">
            <v>750</v>
          </cell>
          <cell r="L2591"/>
          <cell r="M2591">
            <v>161</v>
          </cell>
          <cell r="N2591">
            <v>132</v>
          </cell>
          <cell r="O2591">
            <v>350</v>
          </cell>
          <cell r="P2591">
            <v>21688.407999999999</v>
          </cell>
          <cell r="Q2591">
            <v>93.75</v>
          </cell>
          <cell r="R2591">
            <v>21932.157999999999</v>
          </cell>
          <cell r="S2591">
            <v>26042.538823529412</v>
          </cell>
          <cell r="T2591">
            <v>52100</v>
          </cell>
          <cell r="U2591">
            <v>19648</v>
          </cell>
          <cell r="V2591">
            <v>23315.294117647059</v>
          </cell>
          <cell r="W2591">
            <v>46600</v>
          </cell>
          <cell r="X2591">
            <v>54000</v>
          </cell>
        </row>
        <row r="2592">
          <cell r="B2592" t="str">
            <v>9S480418</v>
          </cell>
          <cell r="C2592" t="str">
            <v>完売</v>
          </cell>
          <cell r="D2592" t="str">
            <v>割当</v>
          </cell>
          <cell r="E2592">
            <v>0</v>
          </cell>
          <cell r="F2592" t="str">
            <v>グラン・エシェゾー</v>
          </cell>
          <cell r="G2592">
            <v>2018</v>
          </cell>
          <cell r="H2592" t="str">
            <v>赤</v>
          </cell>
          <cell r="I2592" t="str">
            <v>ラマルシェ</v>
          </cell>
          <cell r="J2592" t="str">
            <v>コート・ド・ニュイ 特級</v>
          </cell>
          <cell r="K2592">
            <v>750</v>
          </cell>
          <cell r="L2592"/>
          <cell r="M2592">
            <v>161</v>
          </cell>
          <cell r="N2592">
            <v>132</v>
          </cell>
          <cell r="O2592">
            <v>350</v>
          </cell>
          <cell r="P2592">
            <v>21688.407999999999</v>
          </cell>
          <cell r="Q2592">
            <v>93.75</v>
          </cell>
          <cell r="R2592">
            <v>21932.157999999999</v>
          </cell>
          <cell r="S2592">
            <v>26042.538823529412</v>
          </cell>
          <cell r="T2592">
            <v>52100</v>
          </cell>
          <cell r="U2592">
            <v>21183</v>
          </cell>
          <cell r="V2592">
            <v>25121.176470588234</v>
          </cell>
          <cell r="W2592">
            <v>50200</v>
          </cell>
          <cell r="X2592">
            <v>54000</v>
          </cell>
        </row>
        <row r="2593">
          <cell r="B2593" t="str">
            <v>9S480215</v>
          </cell>
          <cell r="C2593" t="str">
            <v>完売</v>
          </cell>
          <cell r="D2593"/>
          <cell r="E2593">
            <v>0</v>
          </cell>
          <cell r="F2593" t="str">
            <v>クロ・ド・ヴージョ</v>
          </cell>
          <cell r="G2593">
            <v>2015</v>
          </cell>
          <cell r="H2593" t="str">
            <v>赤</v>
          </cell>
          <cell r="I2593" t="str">
            <v>ラマルシェ</v>
          </cell>
          <cell r="J2593" t="str">
            <v>コート・ド・ニュイ 特級</v>
          </cell>
          <cell r="K2593">
            <v>750</v>
          </cell>
          <cell r="L2593"/>
          <cell r="M2593">
            <v>70.099999999999994</v>
          </cell>
          <cell r="N2593">
            <v>132</v>
          </cell>
          <cell r="O2593">
            <v>350</v>
          </cell>
          <cell r="P2593">
            <v>9641.612799999999</v>
          </cell>
          <cell r="Q2593">
            <v>93.75</v>
          </cell>
          <cell r="R2593">
            <v>9885.362799999999</v>
          </cell>
          <cell r="S2593">
            <v>11869.838588235294</v>
          </cell>
          <cell r="T2593">
            <v>23700</v>
          </cell>
          <cell r="U2593">
            <v>9793.5</v>
          </cell>
          <cell r="V2593">
            <v>11721.764705882353</v>
          </cell>
          <cell r="W2593">
            <v>23400</v>
          </cell>
          <cell r="X2593">
            <v>22000</v>
          </cell>
        </row>
        <row r="2594">
          <cell r="B2594" t="str">
            <v>9S480216</v>
          </cell>
          <cell r="C2594" t="str">
            <v>完売</v>
          </cell>
          <cell r="D2594"/>
          <cell r="E2594">
            <v>0</v>
          </cell>
          <cell r="F2594" t="str">
            <v>クロ・ド・ヴージョ</v>
          </cell>
          <cell r="G2594">
            <v>2016</v>
          </cell>
          <cell r="H2594" t="str">
            <v>赤</v>
          </cell>
          <cell r="I2594" t="str">
            <v>ラマルシェ</v>
          </cell>
          <cell r="J2594" t="str">
            <v>コート・ド・ニュイ 特級</v>
          </cell>
          <cell r="K2594">
            <v>750</v>
          </cell>
          <cell r="L2594"/>
          <cell r="M2594">
            <v>78</v>
          </cell>
          <cell r="N2594">
            <v>132</v>
          </cell>
          <cell r="O2594">
            <v>350</v>
          </cell>
          <cell r="P2594">
            <v>10688.584000000001</v>
          </cell>
          <cell r="Q2594">
            <v>93.75</v>
          </cell>
          <cell r="R2594">
            <v>10932.334000000001</v>
          </cell>
          <cell r="S2594">
            <v>13101.569411764707</v>
          </cell>
          <cell r="T2594">
            <v>26200</v>
          </cell>
          <cell r="U2594">
            <v>10427</v>
          </cell>
          <cell r="V2594">
            <v>12467.058823529413</v>
          </cell>
          <cell r="W2594">
            <v>24900</v>
          </cell>
          <cell r="X2594">
            <v>28000</v>
          </cell>
        </row>
        <row r="2595">
          <cell r="B2595" t="str">
            <v>9S480217</v>
          </cell>
          <cell r="C2595" t="str">
            <v>完売</v>
          </cell>
          <cell r="D2595"/>
          <cell r="E2595">
            <v>0</v>
          </cell>
          <cell r="F2595" t="str">
            <v>クロ・ド・ヴージョ</v>
          </cell>
          <cell r="G2595">
            <v>2017</v>
          </cell>
          <cell r="H2595" t="str">
            <v>赤</v>
          </cell>
          <cell r="I2595" t="str">
            <v>ラマルシェ</v>
          </cell>
          <cell r="J2595" t="str">
            <v>コート・ド・ニュイ 特級</v>
          </cell>
          <cell r="K2595">
            <v>750</v>
          </cell>
          <cell r="L2595"/>
          <cell r="M2595">
            <v>82</v>
          </cell>
          <cell r="N2595">
            <v>132</v>
          </cell>
          <cell r="O2595">
            <v>350</v>
          </cell>
          <cell r="P2595">
            <v>11218.696</v>
          </cell>
          <cell r="Q2595">
            <v>93.75</v>
          </cell>
          <cell r="R2595">
            <v>11462.446</v>
          </cell>
          <cell r="S2595">
            <v>13725.230588235294</v>
          </cell>
          <cell r="T2595">
            <v>27500</v>
          </cell>
          <cell r="U2595">
            <v>10090.5</v>
          </cell>
          <cell r="V2595">
            <v>12071.176470588236</v>
          </cell>
          <cell r="W2595">
            <v>24100</v>
          </cell>
          <cell r="X2595">
            <v>28000</v>
          </cell>
        </row>
        <row r="2596">
          <cell r="B2596" t="str">
            <v>9S480218</v>
          </cell>
          <cell r="C2596">
            <v>6</v>
          </cell>
          <cell r="D2596"/>
          <cell r="E2596">
            <v>14</v>
          </cell>
          <cell r="F2596" t="str">
            <v>クロ・ド・ヴージョ</v>
          </cell>
          <cell r="G2596">
            <v>2018</v>
          </cell>
          <cell r="H2596" t="str">
            <v>赤</v>
          </cell>
          <cell r="I2596" t="str">
            <v>ラマルシェ</v>
          </cell>
          <cell r="J2596" t="str">
            <v>コート・ド・ニュイ 特級</v>
          </cell>
          <cell r="K2596">
            <v>750</v>
          </cell>
          <cell r="L2596"/>
          <cell r="M2596">
            <v>82</v>
          </cell>
          <cell r="N2596">
            <v>132</v>
          </cell>
          <cell r="O2596">
            <v>350</v>
          </cell>
          <cell r="P2596">
            <v>11218.696</v>
          </cell>
          <cell r="Q2596">
            <v>93.75</v>
          </cell>
          <cell r="R2596">
            <v>11462.446</v>
          </cell>
          <cell r="S2596">
            <v>13725.230588235294</v>
          </cell>
          <cell r="T2596">
            <v>27500</v>
          </cell>
          <cell r="U2596">
            <v>11161.85</v>
          </cell>
          <cell r="V2596">
            <v>13331.588235294119</v>
          </cell>
          <cell r="W2596">
            <v>26700</v>
          </cell>
          <cell r="X2596">
            <v>28800</v>
          </cell>
        </row>
        <row r="2597">
          <cell r="B2597" t="str">
            <v>9S481113</v>
          </cell>
          <cell r="C2597" t="str">
            <v>完売</v>
          </cell>
          <cell r="D2597"/>
          <cell r="E2597">
            <v>0</v>
          </cell>
          <cell r="F2597" t="str">
            <v>ニュイ・サン・ジョルジュ・レ・クラ</v>
          </cell>
          <cell r="G2597">
            <v>2013</v>
          </cell>
          <cell r="H2597" t="str">
            <v>赤</v>
          </cell>
          <cell r="I2597" t="str">
            <v>ラマルシェ</v>
          </cell>
          <cell r="J2597" t="str">
            <v>コート・ド・ニュイ 1級</v>
          </cell>
          <cell r="K2597">
            <v>750</v>
          </cell>
          <cell r="L2597"/>
          <cell r="M2597">
            <v>42.1</v>
          </cell>
          <cell r="N2597">
            <v>132</v>
          </cell>
          <cell r="O2597">
            <v>350</v>
          </cell>
          <cell r="P2597">
            <v>5930.8288000000002</v>
          </cell>
          <cell r="Q2597">
            <v>93.75</v>
          </cell>
          <cell r="R2597">
            <v>6174.5788000000002</v>
          </cell>
          <cell r="S2597">
            <v>7504.210352941177</v>
          </cell>
          <cell r="T2597">
            <v>15000</v>
          </cell>
          <cell r="U2597">
            <v>6150</v>
          </cell>
          <cell r="V2597">
            <v>7435.2941176470595</v>
          </cell>
          <cell r="W2597">
            <v>14900</v>
          </cell>
          <cell r="X2597">
            <v>15000</v>
          </cell>
        </row>
        <row r="2598">
          <cell r="B2598" t="str">
            <v>9S481114</v>
          </cell>
          <cell r="C2598" t="str">
            <v>完売</v>
          </cell>
          <cell r="D2598"/>
          <cell r="E2598">
            <v>0</v>
          </cell>
          <cell r="F2598" t="str">
            <v>ニュイ・サン・ジョルジュ・レ・クラ</v>
          </cell>
          <cell r="G2598">
            <v>2014</v>
          </cell>
          <cell r="H2598" t="str">
            <v>赤</v>
          </cell>
          <cell r="I2598" t="str">
            <v>ラマルシェ</v>
          </cell>
          <cell r="J2598" t="str">
            <v>コート・ド・ニュイ 1級</v>
          </cell>
          <cell r="K2598">
            <v>750</v>
          </cell>
          <cell r="L2598"/>
          <cell r="M2598">
            <v>42.1</v>
          </cell>
          <cell r="N2598">
            <v>132</v>
          </cell>
          <cell r="O2598">
            <v>350</v>
          </cell>
          <cell r="P2598">
            <v>5930.8288000000002</v>
          </cell>
          <cell r="Q2598">
            <v>93.75</v>
          </cell>
          <cell r="R2598">
            <v>6174.5788000000002</v>
          </cell>
          <cell r="S2598">
            <v>7504.210352941177</v>
          </cell>
          <cell r="T2598">
            <v>15000</v>
          </cell>
          <cell r="U2598">
            <v>5100.5</v>
          </cell>
          <cell r="V2598">
            <v>6200.588235294118</v>
          </cell>
          <cell r="W2598">
            <v>12400</v>
          </cell>
          <cell r="X2598">
            <v>14000</v>
          </cell>
        </row>
        <row r="2599">
          <cell r="B2599" t="str">
            <v>9S481115</v>
          </cell>
          <cell r="C2599" t="str">
            <v>完売</v>
          </cell>
          <cell r="D2599"/>
          <cell r="E2599">
            <v>0</v>
          </cell>
          <cell r="F2599" t="str">
            <v>ニュイ・サン・ジョルジュ・レ・クラ</v>
          </cell>
          <cell r="G2599">
            <v>2015</v>
          </cell>
          <cell r="H2599" t="str">
            <v>赤</v>
          </cell>
          <cell r="I2599" t="str">
            <v>ラマルシェ</v>
          </cell>
          <cell r="J2599" t="str">
            <v>コート・ド・ニュイ 1級</v>
          </cell>
          <cell r="K2599">
            <v>750</v>
          </cell>
          <cell r="L2599"/>
          <cell r="M2599">
            <v>42.1</v>
          </cell>
          <cell r="N2599">
            <v>132</v>
          </cell>
          <cell r="O2599">
            <v>350</v>
          </cell>
          <cell r="P2599">
            <v>5930.8288000000002</v>
          </cell>
          <cell r="Q2599">
            <v>93.75</v>
          </cell>
          <cell r="R2599">
            <v>6174.5788000000002</v>
          </cell>
          <cell r="S2599">
            <v>7504.210352941177</v>
          </cell>
          <cell r="T2599">
            <v>15000</v>
          </cell>
          <cell r="U2599">
            <v>6024.33</v>
          </cell>
          <cell r="V2599">
            <v>7287.4470588235299</v>
          </cell>
          <cell r="W2599">
            <v>14600</v>
          </cell>
          <cell r="X2599">
            <v>14000</v>
          </cell>
        </row>
        <row r="2600">
          <cell r="B2600" t="str">
            <v>9S481116</v>
          </cell>
          <cell r="C2600" t="str">
            <v>完売</v>
          </cell>
          <cell r="D2600" t="str">
            <v>割当</v>
          </cell>
          <cell r="E2600">
            <v>0</v>
          </cell>
          <cell r="F2600" t="str">
            <v>ニュイ・サン・ジョルジュ・レ・クラ</v>
          </cell>
          <cell r="G2600">
            <v>2016</v>
          </cell>
          <cell r="H2600" t="str">
            <v>赤</v>
          </cell>
          <cell r="I2600" t="str">
            <v>ラマルシェ</v>
          </cell>
          <cell r="J2600" t="str">
            <v>コート・ド・ニュイ 1級</v>
          </cell>
          <cell r="K2600">
            <v>750</v>
          </cell>
          <cell r="L2600"/>
          <cell r="M2600">
            <v>43</v>
          </cell>
          <cell r="N2600">
            <v>132</v>
          </cell>
          <cell r="O2600">
            <v>350</v>
          </cell>
          <cell r="P2600">
            <v>6050.1040000000003</v>
          </cell>
          <cell r="Q2600">
            <v>93.75</v>
          </cell>
          <cell r="R2600">
            <v>6293.8540000000003</v>
          </cell>
          <cell r="S2600">
            <v>7644.5341176470592</v>
          </cell>
          <cell r="T2600">
            <v>15300</v>
          </cell>
          <cell r="U2600">
            <v>5923</v>
          </cell>
          <cell r="V2600">
            <v>7168.2352941176468</v>
          </cell>
          <cell r="W2600">
            <v>14300</v>
          </cell>
          <cell r="X2600">
            <v>14900</v>
          </cell>
        </row>
        <row r="2601">
          <cell r="B2601" t="str">
            <v>9S481118</v>
          </cell>
          <cell r="C2601" t="str">
            <v>完売</v>
          </cell>
          <cell r="D2601" t="str">
            <v>割当</v>
          </cell>
          <cell r="E2601">
            <v>2</v>
          </cell>
          <cell r="F2601" t="str">
            <v>ニュイ・サン・ジョルジュ・レ・クラ</v>
          </cell>
          <cell r="G2601">
            <v>2018</v>
          </cell>
          <cell r="H2601" t="str">
            <v>赤</v>
          </cell>
          <cell r="I2601" t="str">
            <v>ラマルシェ</v>
          </cell>
          <cell r="J2601" t="str">
            <v>コート・ド・ニュイ 1級</v>
          </cell>
          <cell r="K2601">
            <v>750</v>
          </cell>
          <cell r="L2601"/>
          <cell r="M2601">
            <v>43</v>
          </cell>
          <cell r="N2601">
            <v>132</v>
          </cell>
          <cell r="O2601">
            <v>350</v>
          </cell>
          <cell r="P2601">
            <v>6050.1040000000003</v>
          </cell>
          <cell r="Q2601">
            <v>93.75</v>
          </cell>
          <cell r="R2601">
            <v>6293.8540000000003</v>
          </cell>
          <cell r="S2601">
            <v>7644.5341176470592</v>
          </cell>
          <cell r="T2601">
            <v>15300</v>
          </cell>
          <cell r="U2601">
            <v>6214.5</v>
          </cell>
          <cell r="V2601">
            <v>7511.1764705882351</v>
          </cell>
          <cell r="W2601">
            <v>15000</v>
          </cell>
          <cell r="X2601">
            <v>15400</v>
          </cell>
        </row>
        <row r="2602">
          <cell r="B2602" t="str">
            <v>9S481313</v>
          </cell>
          <cell r="C2602" t="str">
            <v>完売</v>
          </cell>
          <cell r="D2602"/>
          <cell r="E2602">
            <v>0</v>
          </cell>
          <cell r="F2602" t="str">
            <v>ブルゴーニュ・パストゥグラン</v>
          </cell>
          <cell r="G2602">
            <v>2013</v>
          </cell>
          <cell r="H2602" t="str">
            <v>赤</v>
          </cell>
          <cell r="I2602" t="str">
            <v>ラマルシェ</v>
          </cell>
          <cell r="J2602" t="str">
            <v>AOC ブルゴーニュ・パストゥグラン</v>
          </cell>
          <cell r="K2602">
            <v>750</v>
          </cell>
          <cell r="L2602"/>
          <cell r="M2602">
            <v>7</v>
          </cell>
          <cell r="N2602">
            <v>132</v>
          </cell>
          <cell r="O2602">
            <v>350</v>
          </cell>
          <cell r="P2602">
            <v>1279.096</v>
          </cell>
          <cell r="Q2602">
            <v>93.75</v>
          </cell>
          <cell r="R2602">
            <v>1522.846</v>
          </cell>
          <cell r="S2602">
            <v>2031.5835294117649</v>
          </cell>
          <cell r="T2602">
            <v>4100</v>
          </cell>
          <cell r="U2602">
            <v>1440.46</v>
          </cell>
          <cell r="V2602">
            <v>1894.6588235294118</v>
          </cell>
          <cell r="W2602">
            <v>3800</v>
          </cell>
          <cell r="X2602">
            <v>3500</v>
          </cell>
        </row>
        <row r="2603">
          <cell r="B2603" t="str">
            <v>9S480614</v>
          </cell>
          <cell r="C2603" t="str">
            <v>完売</v>
          </cell>
          <cell r="D2603"/>
          <cell r="E2603">
            <v>0</v>
          </cell>
          <cell r="F2603" t="str">
            <v>ブルゴーニュ・ルージュ</v>
          </cell>
          <cell r="G2603">
            <v>2014</v>
          </cell>
          <cell r="H2603" t="str">
            <v>赤</v>
          </cell>
          <cell r="I2603" t="str">
            <v>ラマルシェ</v>
          </cell>
          <cell r="J2603" t="str">
            <v>AOC ブルゴーニュ</v>
          </cell>
          <cell r="K2603">
            <v>750</v>
          </cell>
          <cell r="L2603"/>
          <cell r="M2603">
            <v>10.75</v>
          </cell>
          <cell r="N2603">
            <v>132</v>
          </cell>
          <cell r="O2603">
            <v>350</v>
          </cell>
          <cell r="P2603">
            <v>1776.076</v>
          </cell>
          <cell r="Q2603">
            <v>93.75</v>
          </cell>
          <cell r="R2603">
            <v>2019.826</v>
          </cell>
          <cell r="S2603">
            <v>2616.2658823529414</v>
          </cell>
          <cell r="T2603">
            <v>5200</v>
          </cell>
          <cell r="U2603">
            <v>2183</v>
          </cell>
          <cell r="V2603">
            <v>2768.2352941176473</v>
          </cell>
          <cell r="W2603">
            <v>5500</v>
          </cell>
          <cell r="X2603">
            <v>4500</v>
          </cell>
        </row>
        <row r="2604">
          <cell r="B2604" t="str">
            <v>9S480615</v>
          </cell>
          <cell r="C2604" t="str">
            <v>完売</v>
          </cell>
          <cell r="D2604"/>
          <cell r="E2604">
            <v>0</v>
          </cell>
          <cell r="F2604" t="str">
            <v>ブルゴーニュ・ルージュ</v>
          </cell>
          <cell r="G2604">
            <v>2015</v>
          </cell>
          <cell r="H2604" t="str">
            <v>赤</v>
          </cell>
          <cell r="I2604" t="str">
            <v>ラマルシェ</v>
          </cell>
          <cell r="J2604" t="str">
            <v>AOC ブルゴーニュ</v>
          </cell>
          <cell r="K2604">
            <v>750</v>
          </cell>
          <cell r="L2604"/>
          <cell r="M2604">
            <v>10.75</v>
          </cell>
          <cell r="N2604">
            <v>132</v>
          </cell>
          <cell r="O2604">
            <v>350</v>
          </cell>
          <cell r="P2604">
            <v>1776.076</v>
          </cell>
          <cell r="Q2604">
            <v>93.75</v>
          </cell>
          <cell r="R2604">
            <v>2019.826</v>
          </cell>
          <cell r="S2604">
            <v>2616.2658823529414</v>
          </cell>
          <cell r="T2604">
            <v>5200</v>
          </cell>
          <cell r="U2604">
            <v>1804.37</v>
          </cell>
          <cell r="V2604">
            <v>2322.7882352941174</v>
          </cell>
          <cell r="W2604">
            <v>4600</v>
          </cell>
          <cell r="X2604">
            <v>4500</v>
          </cell>
        </row>
        <row r="2605">
          <cell r="B2605" t="str">
            <v>9S480616</v>
          </cell>
          <cell r="C2605" t="str">
            <v>完売</v>
          </cell>
          <cell r="D2605"/>
          <cell r="E2605">
            <v>0</v>
          </cell>
          <cell r="F2605" t="str">
            <v>ブルゴーニュ・ルージュ</v>
          </cell>
          <cell r="G2605">
            <v>2016</v>
          </cell>
          <cell r="H2605" t="str">
            <v>赤</v>
          </cell>
          <cell r="I2605" t="str">
            <v>ラマルシェ</v>
          </cell>
          <cell r="J2605" t="str">
            <v>AOC ブルゴーニュ</v>
          </cell>
          <cell r="K2605">
            <v>750</v>
          </cell>
          <cell r="L2605"/>
          <cell r="M2605">
            <v>11</v>
          </cell>
          <cell r="N2605">
            <v>132</v>
          </cell>
          <cell r="O2605">
            <v>350</v>
          </cell>
          <cell r="P2605">
            <v>1809.2080000000001</v>
          </cell>
          <cell r="Q2605">
            <v>93.75</v>
          </cell>
          <cell r="R2605">
            <v>2052.9580000000001</v>
          </cell>
          <cell r="S2605">
            <v>2655.2447058823532</v>
          </cell>
          <cell r="T2605">
            <v>5300</v>
          </cell>
          <cell r="U2605">
            <v>1805.24</v>
          </cell>
          <cell r="V2605">
            <v>2323.8117647058825</v>
          </cell>
          <cell r="W2605">
            <v>4600</v>
          </cell>
          <cell r="X2605">
            <v>4900</v>
          </cell>
        </row>
        <row r="2606">
          <cell r="B2606" t="str">
            <v>9S480617</v>
          </cell>
          <cell r="C2606" t="str">
            <v>完売</v>
          </cell>
          <cell r="D2606"/>
          <cell r="E2606">
            <v>0</v>
          </cell>
          <cell r="F2606" t="str">
            <v>ブルゴーニュ・ルージュ</v>
          </cell>
          <cell r="G2606">
            <v>2017</v>
          </cell>
          <cell r="H2606" t="str">
            <v>赤</v>
          </cell>
          <cell r="I2606" t="str">
            <v>ラマルシェ</v>
          </cell>
          <cell r="J2606" t="str">
            <v>AOC ブルゴーニュ</v>
          </cell>
          <cell r="K2606">
            <v>750</v>
          </cell>
          <cell r="L2606"/>
          <cell r="M2606">
            <v>11</v>
          </cell>
          <cell r="N2606">
            <v>132</v>
          </cell>
          <cell r="O2606">
            <v>350</v>
          </cell>
          <cell r="P2606">
            <v>1809.2080000000001</v>
          </cell>
          <cell r="Q2606">
            <v>93.75</v>
          </cell>
          <cell r="R2606">
            <v>2052.9580000000001</v>
          </cell>
          <cell r="S2606">
            <v>2655.2447058823532</v>
          </cell>
          <cell r="T2606">
            <v>5300</v>
          </cell>
          <cell r="U2606">
            <v>1501.66</v>
          </cell>
          <cell r="V2606">
            <v>1966.6588235294118</v>
          </cell>
          <cell r="W2606">
            <v>3900</v>
          </cell>
          <cell r="X2606">
            <v>5000</v>
          </cell>
        </row>
        <row r="2607">
          <cell r="B2607" t="str">
            <v>9S480618</v>
          </cell>
          <cell r="C2607" t="str">
            <v>完売</v>
          </cell>
          <cell r="D2607" t="str">
            <v>割当</v>
          </cell>
          <cell r="E2607">
            <v>0</v>
          </cell>
          <cell r="F2607" t="str">
            <v>ブルゴーニュ・ルージュ</v>
          </cell>
          <cell r="G2607">
            <v>2018</v>
          </cell>
          <cell r="H2607" t="str">
            <v>赤</v>
          </cell>
          <cell r="I2607" t="str">
            <v>ラマルシェ</v>
          </cell>
          <cell r="J2607" t="str">
            <v>AOC ブルゴーニュ</v>
          </cell>
          <cell r="K2607">
            <v>750</v>
          </cell>
          <cell r="L2607"/>
          <cell r="M2607">
            <v>11</v>
          </cell>
          <cell r="N2607">
            <v>132</v>
          </cell>
          <cell r="O2607">
            <v>350</v>
          </cell>
          <cell r="P2607">
            <v>1809.2080000000001</v>
          </cell>
          <cell r="Q2607">
            <v>93.75</v>
          </cell>
          <cell r="R2607">
            <v>2052.9580000000001</v>
          </cell>
          <cell r="S2607">
            <v>2655.2447058823532</v>
          </cell>
          <cell r="T2607">
            <v>5300</v>
          </cell>
          <cell r="U2607">
            <v>2155.4</v>
          </cell>
          <cell r="V2607">
            <v>2735.7647058823532</v>
          </cell>
          <cell r="W2607">
            <v>5500</v>
          </cell>
          <cell r="X2607">
            <v>5400</v>
          </cell>
        </row>
        <row r="2608">
          <cell r="B2608" t="str">
            <v>9S481576</v>
          </cell>
          <cell r="C2608" t="str">
            <v>完売</v>
          </cell>
          <cell r="D2608"/>
          <cell r="E2608">
            <v>0</v>
          </cell>
          <cell r="F2608" t="str">
            <v>ポマール・ゼプノ</v>
          </cell>
          <cell r="G2608">
            <v>1976</v>
          </cell>
          <cell r="H2608" t="str">
            <v>赤</v>
          </cell>
          <cell r="I2608" t="str">
            <v>ラマルシェ</v>
          </cell>
          <cell r="J2608" t="str">
            <v>コート・ド・ボーヌ</v>
          </cell>
          <cell r="K2608">
            <v>750</v>
          </cell>
          <cell r="L2608"/>
          <cell r="M2608">
            <v>80</v>
          </cell>
          <cell r="N2608">
            <v>132</v>
          </cell>
          <cell r="O2608">
            <v>350</v>
          </cell>
          <cell r="P2608">
            <v>10953.64</v>
          </cell>
          <cell r="Q2608">
            <v>93.75</v>
          </cell>
          <cell r="R2608">
            <v>11197.39</v>
          </cell>
          <cell r="S2608">
            <v>13413.4</v>
          </cell>
          <cell r="T2608">
            <v>26800</v>
          </cell>
          <cell r="U2608">
            <v>10709</v>
          </cell>
          <cell r="V2608">
            <v>12798.823529411766</v>
          </cell>
          <cell r="W2608">
            <v>25600</v>
          </cell>
          <cell r="X2608">
            <v>27100</v>
          </cell>
        </row>
        <row r="2609">
          <cell r="B2609" t="str">
            <v>9S480013</v>
          </cell>
          <cell r="C2609" t="str">
            <v>完売</v>
          </cell>
          <cell r="D2609"/>
          <cell r="E2609">
            <v>0</v>
          </cell>
          <cell r="F2609" t="str">
            <v>ラ・グラン・リュ</v>
          </cell>
          <cell r="G2609">
            <v>2013</v>
          </cell>
          <cell r="H2609" t="str">
            <v>赤</v>
          </cell>
          <cell r="I2609" t="str">
            <v>ラマルシェ</v>
          </cell>
          <cell r="J2609" t="str">
            <v>コート・ド・ニュイ 特級</v>
          </cell>
          <cell r="K2609">
            <v>750</v>
          </cell>
          <cell r="L2609" t="str">
            <v>ロマネ・コンティに隣接</v>
          </cell>
          <cell r="M2609">
            <v>213</v>
          </cell>
          <cell r="N2609">
            <v>132</v>
          </cell>
          <cell r="O2609">
            <v>350</v>
          </cell>
          <cell r="P2609">
            <v>28579.864000000001</v>
          </cell>
          <cell r="Q2609">
            <v>93.75</v>
          </cell>
          <cell r="R2609">
            <v>28823.614000000001</v>
          </cell>
          <cell r="S2609">
            <v>34150.13411764706</v>
          </cell>
          <cell r="T2609">
            <v>68300</v>
          </cell>
          <cell r="U2609">
            <v>29080</v>
          </cell>
          <cell r="V2609">
            <v>34411.764705882357</v>
          </cell>
          <cell r="W2609">
            <v>68800</v>
          </cell>
          <cell r="X2609">
            <v>70000</v>
          </cell>
        </row>
        <row r="2610">
          <cell r="B2610" t="str">
            <v>9S480014</v>
          </cell>
          <cell r="C2610" t="str">
            <v>完売</v>
          </cell>
          <cell r="D2610"/>
          <cell r="E2610">
            <v>0</v>
          </cell>
          <cell r="F2610" t="str">
            <v>ラ・グラン・リュ</v>
          </cell>
          <cell r="G2610">
            <v>2014</v>
          </cell>
          <cell r="H2610" t="str">
            <v>赤</v>
          </cell>
          <cell r="I2610" t="str">
            <v>ラマルシェ</v>
          </cell>
          <cell r="J2610" t="str">
            <v>コート・ド・ニュイ 特級</v>
          </cell>
          <cell r="K2610">
            <v>750</v>
          </cell>
          <cell r="L2610"/>
          <cell r="M2610">
            <v>213</v>
          </cell>
          <cell r="N2610">
            <v>132</v>
          </cell>
          <cell r="O2610">
            <v>350</v>
          </cell>
          <cell r="P2610">
            <v>28579.864000000001</v>
          </cell>
          <cell r="Q2610">
            <v>93.75</v>
          </cell>
          <cell r="R2610">
            <v>28823.614000000001</v>
          </cell>
          <cell r="S2610">
            <v>34150.13411764706</v>
          </cell>
          <cell r="T2610">
            <v>68300</v>
          </cell>
          <cell r="U2610">
            <v>25257</v>
          </cell>
          <cell r="V2610">
            <v>29914.117647058825</v>
          </cell>
          <cell r="W2610">
            <v>59800</v>
          </cell>
          <cell r="X2610">
            <v>65000</v>
          </cell>
        </row>
        <row r="2611">
          <cell r="B2611" t="str">
            <v>9S480015</v>
          </cell>
          <cell r="C2611" t="str">
            <v>完売</v>
          </cell>
          <cell r="D2611"/>
          <cell r="E2611">
            <v>0</v>
          </cell>
          <cell r="F2611" t="str">
            <v>ラ・グラン・リュ</v>
          </cell>
          <cell r="G2611">
            <v>2015</v>
          </cell>
          <cell r="H2611" t="str">
            <v>赤</v>
          </cell>
          <cell r="I2611" t="str">
            <v>ラマルシェ</v>
          </cell>
          <cell r="J2611" t="str">
            <v>コート・ド・ニュイ 特級</v>
          </cell>
          <cell r="K2611">
            <v>750</v>
          </cell>
          <cell r="L2611"/>
          <cell r="M2611">
            <v>258</v>
          </cell>
          <cell r="N2611">
            <v>132</v>
          </cell>
          <cell r="O2611">
            <v>350</v>
          </cell>
          <cell r="P2611">
            <v>34543.624000000003</v>
          </cell>
          <cell r="Q2611">
            <v>93.75</v>
          </cell>
          <cell r="R2611">
            <v>34787.374000000003</v>
          </cell>
          <cell r="S2611">
            <v>41166.322352941184</v>
          </cell>
          <cell r="T2611">
            <v>82300</v>
          </cell>
          <cell r="U2611">
            <v>35086.660000000003</v>
          </cell>
          <cell r="V2611">
            <v>41478.423529411768</v>
          </cell>
          <cell r="W2611">
            <v>83000</v>
          </cell>
          <cell r="X2611">
            <v>77000</v>
          </cell>
        </row>
        <row r="2612">
          <cell r="B2612" t="str">
            <v>9S480016</v>
          </cell>
          <cell r="C2612" t="str">
            <v>完売</v>
          </cell>
          <cell r="D2612"/>
          <cell r="E2612">
            <v>0</v>
          </cell>
          <cell r="F2612" t="str">
            <v>ラ・グラン・リュ</v>
          </cell>
          <cell r="G2612">
            <v>2016</v>
          </cell>
          <cell r="H2612" t="str">
            <v>赤</v>
          </cell>
          <cell r="I2612" t="str">
            <v>ラマルシェ</v>
          </cell>
          <cell r="J2612" t="str">
            <v>コート・ド・ニュイ 特級</v>
          </cell>
          <cell r="K2612">
            <v>750</v>
          </cell>
          <cell r="L2612"/>
          <cell r="M2612">
            <v>310</v>
          </cell>
          <cell r="N2612">
            <v>132</v>
          </cell>
          <cell r="O2612">
            <v>350</v>
          </cell>
          <cell r="P2612">
            <v>41435.08</v>
          </cell>
          <cell r="Q2612">
            <v>93.75</v>
          </cell>
          <cell r="R2612">
            <v>41678.83</v>
          </cell>
          <cell r="S2612">
            <v>49273.917647058828</v>
          </cell>
          <cell r="T2612">
            <v>98500</v>
          </cell>
          <cell r="U2612">
            <v>40278</v>
          </cell>
          <cell r="V2612">
            <v>47585.882352941175</v>
          </cell>
          <cell r="W2612">
            <v>95200</v>
          </cell>
          <cell r="X2612">
            <v>108000</v>
          </cell>
        </row>
        <row r="2613">
          <cell r="B2613" t="str">
            <v>9S480017</v>
          </cell>
          <cell r="C2613" t="str">
            <v>完売</v>
          </cell>
          <cell r="D2613"/>
          <cell r="E2613">
            <v>0</v>
          </cell>
          <cell r="F2613" t="str">
            <v>ラ・グラン・リュ</v>
          </cell>
          <cell r="G2613">
            <v>2017</v>
          </cell>
          <cell r="H2613" t="str">
            <v>赤</v>
          </cell>
          <cell r="I2613" t="str">
            <v>ラマルシェ</v>
          </cell>
          <cell r="J2613" t="str">
            <v>コート・ド・ニュイ 特級</v>
          </cell>
          <cell r="K2613">
            <v>750</v>
          </cell>
          <cell r="L2613"/>
          <cell r="M2613">
            <v>310</v>
          </cell>
          <cell r="N2613">
            <v>132</v>
          </cell>
          <cell r="O2613">
            <v>350</v>
          </cell>
          <cell r="P2613">
            <v>41435.08</v>
          </cell>
          <cell r="Q2613">
            <v>93.75</v>
          </cell>
          <cell r="R2613">
            <v>41678.83</v>
          </cell>
          <cell r="S2613">
            <v>49273.917647058828</v>
          </cell>
          <cell r="T2613">
            <v>98500</v>
          </cell>
          <cell r="U2613">
            <v>44688</v>
          </cell>
          <cell r="V2613">
            <v>52774.117647058825</v>
          </cell>
          <cell r="W2613">
            <v>105500</v>
          </cell>
          <cell r="X2613">
            <v>120000</v>
          </cell>
        </row>
        <row r="2614">
          <cell r="B2614" t="str">
            <v>9S480018</v>
          </cell>
          <cell r="C2614">
            <v>8</v>
          </cell>
          <cell r="D2614"/>
          <cell r="E2614">
            <v>16</v>
          </cell>
          <cell r="F2614" t="str">
            <v>ラ・グラン・リュ</v>
          </cell>
          <cell r="G2614">
            <v>2018</v>
          </cell>
          <cell r="H2614" t="str">
            <v>赤</v>
          </cell>
          <cell r="I2614" t="str">
            <v>ラマルシェ</v>
          </cell>
          <cell r="J2614" t="str">
            <v>コート・ド・ニュイ 特級</v>
          </cell>
          <cell r="K2614">
            <v>750</v>
          </cell>
          <cell r="L2614"/>
          <cell r="M2614">
            <v>368</v>
          </cell>
          <cell r="N2614">
            <v>132</v>
          </cell>
          <cell r="O2614">
            <v>350</v>
          </cell>
          <cell r="P2614">
            <v>49121.703999999998</v>
          </cell>
          <cell r="Q2614">
            <v>93.75</v>
          </cell>
          <cell r="R2614">
            <v>49365.453999999998</v>
          </cell>
          <cell r="S2614">
            <v>58317.004705882355</v>
          </cell>
          <cell r="T2614">
            <v>116600</v>
          </cell>
          <cell r="U2614">
            <v>47440.81</v>
          </cell>
          <cell r="V2614">
            <v>56012.717647058824</v>
          </cell>
          <cell r="W2614">
            <v>112000</v>
          </cell>
          <cell r="X2614">
            <v>130000</v>
          </cell>
        </row>
        <row r="2615">
          <cell r="B2615" t="str">
            <v>9S755099</v>
          </cell>
          <cell r="C2615" t="str">
            <v>完売</v>
          </cell>
          <cell r="D2615"/>
          <cell r="E2615">
            <v>0</v>
          </cell>
          <cell r="F2615" t="str">
            <v>シャサーニュ・モンラッシェ</v>
          </cell>
          <cell r="G2615">
            <v>1999</v>
          </cell>
          <cell r="H2615" t="str">
            <v>白</v>
          </cell>
          <cell r="I2615" t="str">
            <v>ラミー・ピヨ</v>
          </cell>
          <cell r="J2615" t="str">
            <v>コート・ド・ボーヌ</v>
          </cell>
          <cell r="K2615">
            <v>750</v>
          </cell>
          <cell r="L2615"/>
          <cell r="M2615">
            <v>16</v>
          </cell>
          <cell r="N2615">
            <v>132</v>
          </cell>
          <cell r="O2615">
            <v>350</v>
          </cell>
          <cell r="P2615">
            <v>2471.848</v>
          </cell>
          <cell r="Q2615">
            <v>93.75</v>
          </cell>
          <cell r="R2615">
            <v>2715.598</v>
          </cell>
          <cell r="S2615">
            <v>3434.8211764705884</v>
          </cell>
          <cell r="T2615">
            <v>6900</v>
          </cell>
          <cell r="U2615">
            <v>0</v>
          </cell>
          <cell r="V2615">
            <v>200</v>
          </cell>
          <cell r="W2615">
            <v>400</v>
          </cell>
          <cell r="X2615">
            <v>5400</v>
          </cell>
        </row>
        <row r="2616">
          <cell r="B2616" t="str">
            <v>9S650413</v>
          </cell>
          <cell r="C2616" t="e">
            <v>#N/A</v>
          </cell>
          <cell r="D2616"/>
          <cell r="E2616" t="e">
            <v>#N/A</v>
          </cell>
          <cell r="F2616" t="str">
            <v>シャサーニュ・モンラッシェ</v>
          </cell>
          <cell r="G2616">
            <v>2013</v>
          </cell>
          <cell r="H2616" t="str">
            <v>白</v>
          </cell>
          <cell r="I2616" t="str">
            <v>ラモネ</v>
          </cell>
          <cell r="J2616" t="str">
            <v>コート・ド・ボーヌ</v>
          </cell>
          <cell r="K2616">
            <v>750</v>
          </cell>
          <cell r="L2616"/>
          <cell r="M2616">
            <v>27</v>
          </cell>
          <cell r="N2616">
            <v>132</v>
          </cell>
          <cell r="O2616">
            <v>350</v>
          </cell>
          <cell r="P2616">
            <v>3929.6559999999999</v>
          </cell>
          <cell r="Q2616">
            <v>93.75</v>
          </cell>
          <cell r="R2616">
            <v>4173.4059999999999</v>
          </cell>
          <cell r="S2616">
            <v>5149.889411764706</v>
          </cell>
          <cell r="T2616">
            <v>10300</v>
          </cell>
          <cell r="U2616" t="e">
            <v>#N/A</v>
          </cell>
          <cell r="V2616" t="e">
            <v>#N/A</v>
          </cell>
          <cell r="W2616" t="e">
            <v>#N/A</v>
          </cell>
          <cell r="X2616">
            <v>13100</v>
          </cell>
        </row>
        <row r="2617">
          <cell r="B2617" t="str">
            <v>9S652216</v>
          </cell>
          <cell r="C2617" t="str">
            <v>完売</v>
          </cell>
          <cell r="D2617"/>
          <cell r="E2617">
            <v>0</v>
          </cell>
          <cell r="F2617" t="str">
            <v>シャサーニュ・モンラッシェ・クロ・サン・ジャン</v>
          </cell>
          <cell r="G2617" t="str">
            <v>2016</v>
          </cell>
          <cell r="H2617" t="str">
            <v>赤</v>
          </cell>
          <cell r="I2617" t="str">
            <v>ラモネ</v>
          </cell>
          <cell r="J2617" t="str">
            <v>コート・ド・ボーヌ 1級</v>
          </cell>
          <cell r="K2617">
            <v>750</v>
          </cell>
          <cell r="L2617"/>
          <cell r="M2617">
            <v>48.6</v>
          </cell>
          <cell r="N2617">
            <v>132</v>
          </cell>
          <cell r="O2617">
            <v>350</v>
          </cell>
          <cell r="P2617">
            <v>6792.2608</v>
          </cell>
          <cell r="Q2617">
            <v>93.75</v>
          </cell>
          <cell r="R2617">
            <v>7036.0108</v>
          </cell>
          <cell r="S2617">
            <v>8517.6597647058825</v>
          </cell>
          <cell r="T2617">
            <v>17000</v>
          </cell>
          <cell r="U2617">
            <v>6277</v>
          </cell>
          <cell r="V2617">
            <v>7584.7058823529414</v>
          </cell>
          <cell r="W2617">
            <v>15200</v>
          </cell>
          <cell r="X2617">
            <v>15900</v>
          </cell>
        </row>
        <row r="2618">
          <cell r="B2618" t="str">
            <v>9S651816</v>
          </cell>
          <cell r="C2618" t="str">
            <v>完売</v>
          </cell>
          <cell r="D2618"/>
          <cell r="E2618">
            <v>0</v>
          </cell>
          <cell r="F2618" t="str">
            <v>シャサーニュ・モンラッシェ・クロ・ド・ラ・ブードリオット</v>
          </cell>
          <cell r="G2618">
            <v>2016</v>
          </cell>
          <cell r="H2618" t="str">
            <v>赤</v>
          </cell>
          <cell r="I2618" t="str">
            <v>ラモネ</v>
          </cell>
          <cell r="J2618" t="str">
            <v>コート・ド・ボーヌ 1級</v>
          </cell>
          <cell r="K2618">
            <v>750</v>
          </cell>
          <cell r="L2618"/>
          <cell r="M2618">
            <v>55</v>
          </cell>
          <cell r="N2618">
            <v>132</v>
          </cell>
          <cell r="O2618">
            <v>350</v>
          </cell>
          <cell r="P2618">
            <v>7640.44</v>
          </cell>
          <cell r="Q2618">
            <v>93.75</v>
          </cell>
          <cell r="R2618">
            <v>7884.19</v>
          </cell>
          <cell r="S2618">
            <v>9515.5176470588231</v>
          </cell>
          <cell r="T2618">
            <v>19000</v>
          </cell>
          <cell r="U2618">
            <v>7119.75</v>
          </cell>
          <cell r="V2618">
            <v>8576.176470588236</v>
          </cell>
          <cell r="W2618">
            <v>17200</v>
          </cell>
          <cell r="X2618">
            <v>17800</v>
          </cell>
        </row>
        <row r="2619">
          <cell r="B2619" t="str">
            <v>9S651813</v>
          </cell>
          <cell r="C2619" t="str">
            <v>完売</v>
          </cell>
          <cell r="D2619"/>
          <cell r="E2619">
            <v>0</v>
          </cell>
          <cell r="F2619" t="str">
            <v>シャサーニュ・モンラッシェ・クロ・ド・ラ・ブードリオット・ルージュ</v>
          </cell>
          <cell r="G2619">
            <v>2013</v>
          </cell>
          <cell r="H2619" t="str">
            <v>赤</v>
          </cell>
          <cell r="I2619" t="str">
            <v>ラモネ</v>
          </cell>
          <cell r="J2619" t="str">
            <v>コート・ド・ボーヌ 1級</v>
          </cell>
          <cell r="K2619">
            <v>750</v>
          </cell>
          <cell r="L2619"/>
          <cell r="M2619">
            <v>45.6</v>
          </cell>
          <cell r="N2619">
            <v>132</v>
          </cell>
          <cell r="O2619">
            <v>350</v>
          </cell>
          <cell r="P2619">
            <v>6394.6768000000002</v>
          </cell>
          <cell r="Q2619">
            <v>93.75</v>
          </cell>
          <cell r="R2619">
            <v>6638.4268000000002</v>
          </cell>
          <cell r="S2619">
            <v>8049.913882352942</v>
          </cell>
          <cell r="T2619">
            <v>16100</v>
          </cell>
          <cell r="U2619">
            <v>6631</v>
          </cell>
          <cell r="V2619">
            <v>8001.1764705882351</v>
          </cell>
          <cell r="W2619">
            <v>16000</v>
          </cell>
          <cell r="X2619">
            <v>15900</v>
          </cell>
        </row>
        <row r="2620">
          <cell r="B2620" t="str">
            <v>9S650911</v>
          </cell>
          <cell r="C2620" t="str">
            <v>完売</v>
          </cell>
          <cell r="D2620"/>
          <cell r="E2620">
            <v>0</v>
          </cell>
          <cell r="F2620" t="str">
            <v>シャサーニュ・モンラッシェ･ブードリオット</v>
          </cell>
          <cell r="G2620">
            <v>2011</v>
          </cell>
          <cell r="H2620" t="str">
            <v>白</v>
          </cell>
          <cell r="I2620" t="str">
            <v>ラモネ</v>
          </cell>
          <cell r="J2620" t="str">
            <v>コート・ド・ボーヌ 1級</v>
          </cell>
          <cell r="K2620">
            <v>750</v>
          </cell>
          <cell r="L2620"/>
          <cell r="M2620">
            <v>55</v>
          </cell>
          <cell r="N2620">
            <v>132</v>
          </cell>
          <cell r="O2620">
            <v>350</v>
          </cell>
          <cell r="P2620">
            <v>7640.44</v>
          </cell>
          <cell r="Q2620">
            <v>93.75</v>
          </cell>
          <cell r="R2620">
            <v>7884.19</v>
          </cell>
          <cell r="S2620">
            <v>9515.5176470588231</v>
          </cell>
          <cell r="T2620">
            <v>19000</v>
          </cell>
          <cell r="U2620">
            <v>6559.5</v>
          </cell>
          <cell r="V2620">
            <v>7917.0588235294117</v>
          </cell>
          <cell r="W2620">
            <v>15800</v>
          </cell>
          <cell r="X2620">
            <v>16800</v>
          </cell>
        </row>
        <row r="2621">
          <cell r="B2621" t="str">
            <v>9S650517</v>
          </cell>
          <cell r="C2621" t="str">
            <v>完売</v>
          </cell>
          <cell r="D2621"/>
          <cell r="E2621">
            <v>0</v>
          </cell>
          <cell r="F2621" t="str">
            <v>シャサーニュ・モンラッシェ･モルジョ</v>
          </cell>
          <cell r="G2621" t="str">
            <v>2017</v>
          </cell>
          <cell r="H2621" t="str">
            <v>白</v>
          </cell>
          <cell r="I2621" t="str">
            <v>ラモネ</v>
          </cell>
          <cell r="J2621" t="str">
            <v>コート・ド・ボーヌ 1級</v>
          </cell>
          <cell r="K2621">
            <v>750</v>
          </cell>
          <cell r="L2621"/>
          <cell r="M2621">
            <v>126.17</v>
          </cell>
          <cell r="N2621">
            <v>132</v>
          </cell>
          <cell r="O2621">
            <v>350</v>
          </cell>
          <cell r="P2621">
            <v>17072.457759999998</v>
          </cell>
          <cell r="Q2621">
            <v>93.75</v>
          </cell>
          <cell r="R2621">
            <v>17316.207759999998</v>
          </cell>
          <cell r="S2621">
            <v>20612.009129411763</v>
          </cell>
          <cell r="T2621">
            <v>41200</v>
          </cell>
          <cell r="U2621">
            <v>15025.33</v>
          </cell>
          <cell r="V2621">
            <v>17876.858823529412</v>
          </cell>
          <cell r="W2621">
            <v>35800</v>
          </cell>
          <cell r="X2621">
            <v>37800</v>
          </cell>
        </row>
        <row r="2622">
          <cell r="B2622" t="str">
            <v>9S651113</v>
          </cell>
          <cell r="C2622" t="str">
            <v>完売</v>
          </cell>
          <cell r="D2622"/>
          <cell r="E2622">
            <v>0</v>
          </cell>
          <cell r="F2622" t="str">
            <v>シャサーニュ・モンラッシェ･モルジョ・ルージュ</v>
          </cell>
          <cell r="G2622">
            <v>2013</v>
          </cell>
          <cell r="H2622" t="str">
            <v>赤</v>
          </cell>
          <cell r="I2622" t="str">
            <v>ラモネ</v>
          </cell>
          <cell r="J2622" t="str">
            <v>コート・ド・ボーヌ 1級</v>
          </cell>
          <cell r="K2622">
            <v>750</v>
          </cell>
          <cell r="L2622"/>
          <cell r="M2622">
            <v>43.8</v>
          </cell>
          <cell r="N2622">
            <v>132</v>
          </cell>
          <cell r="O2622">
            <v>350</v>
          </cell>
          <cell r="P2622">
            <v>6156.1263999999992</v>
          </cell>
          <cell r="Q2622">
            <v>93.75</v>
          </cell>
          <cell r="R2622">
            <v>6399.8763999999992</v>
          </cell>
          <cell r="S2622">
            <v>7769.2663529411757</v>
          </cell>
          <cell r="T2622">
            <v>15500</v>
          </cell>
          <cell r="U2622">
            <v>6155.33</v>
          </cell>
          <cell r="V2622">
            <v>7441.5647058823533</v>
          </cell>
          <cell r="W2622">
            <v>14900</v>
          </cell>
          <cell r="X2622">
            <v>14400</v>
          </cell>
        </row>
        <row r="2623">
          <cell r="B2623" t="str">
            <v>9S652014</v>
          </cell>
          <cell r="C2623" t="str">
            <v>完売</v>
          </cell>
          <cell r="D2623"/>
          <cell r="E2623">
            <v>0</v>
          </cell>
          <cell r="F2623" t="str">
            <v>シャサーニュ・モンラッシェ・ルージュ</v>
          </cell>
          <cell r="G2623">
            <v>2014</v>
          </cell>
          <cell r="H2623" t="str">
            <v>赤</v>
          </cell>
          <cell r="I2623" t="str">
            <v>ラモネ</v>
          </cell>
          <cell r="J2623" t="str">
            <v>コート・ド・ボーヌ</v>
          </cell>
          <cell r="K2623">
            <v>750</v>
          </cell>
          <cell r="L2623"/>
          <cell r="M2623">
            <v>30</v>
          </cell>
          <cell r="N2623">
            <v>132</v>
          </cell>
          <cell r="O2623">
            <v>350</v>
          </cell>
          <cell r="P2623">
            <v>4327.24</v>
          </cell>
          <cell r="Q2623">
            <v>93.75</v>
          </cell>
          <cell r="R2623">
            <v>4570.99</v>
          </cell>
          <cell r="S2623">
            <v>5617.6352941176474</v>
          </cell>
          <cell r="T2623">
            <v>11200</v>
          </cell>
          <cell r="U2623">
            <v>6511</v>
          </cell>
          <cell r="V2623">
            <v>7860</v>
          </cell>
          <cell r="W2623">
            <v>15700</v>
          </cell>
          <cell r="X2623">
            <v>15000</v>
          </cell>
        </row>
        <row r="2624">
          <cell r="B2624" t="str">
            <v>9S650113</v>
          </cell>
          <cell r="C2624" t="str">
            <v>完売</v>
          </cell>
          <cell r="D2624"/>
          <cell r="E2624">
            <v>0</v>
          </cell>
          <cell r="F2624" t="str">
            <v>シャサーニュ・モンラッシェ･レ・ヴェージュ</v>
          </cell>
          <cell r="G2624">
            <v>2013</v>
          </cell>
          <cell r="H2624" t="str">
            <v>白</v>
          </cell>
          <cell r="I2624" t="str">
            <v>ラモネ</v>
          </cell>
          <cell r="J2624" t="str">
            <v>コート・ド・ボーヌ 1級</v>
          </cell>
          <cell r="K2624">
            <v>750</v>
          </cell>
          <cell r="L2624"/>
          <cell r="M2624">
            <v>66</v>
          </cell>
          <cell r="N2624">
            <v>132</v>
          </cell>
          <cell r="O2624">
            <v>350</v>
          </cell>
          <cell r="P2624">
            <v>9098.2479999999996</v>
          </cell>
          <cell r="Q2624">
            <v>93.75</v>
          </cell>
          <cell r="R2624">
            <v>9341.9979999999996</v>
          </cell>
          <cell r="S2624">
            <v>11230.585882352942</v>
          </cell>
          <cell r="T2624">
            <v>22500</v>
          </cell>
          <cell r="U2624">
            <v>8048.5</v>
          </cell>
          <cell r="V2624">
            <v>9668.8235294117658</v>
          </cell>
          <cell r="W2624">
            <v>19300</v>
          </cell>
          <cell r="X2624">
            <v>20100</v>
          </cell>
        </row>
        <row r="2625">
          <cell r="B2625" t="str">
            <v>9S651208</v>
          </cell>
          <cell r="C2625" t="str">
            <v>完売</v>
          </cell>
          <cell r="D2625"/>
          <cell r="E2625">
            <v>0</v>
          </cell>
          <cell r="F2625" t="str">
            <v>シャサーニュ・モンラッシェ・レ・ショーメ</v>
          </cell>
          <cell r="G2625">
            <v>2008</v>
          </cell>
          <cell r="H2625" t="str">
            <v>白</v>
          </cell>
          <cell r="I2625" t="str">
            <v>ラモネ</v>
          </cell>
          <cell r="J2625" t="str">
            <v>コート・ド・ボーヌ 1級</v>
          </cell>
          <cell r="K2625">
            <v>750</v>
          </cell>
          <cell r="L2625"/>
          <cell r="M2625">
            <v>59.6</v>
          </cell>
          <cell r="N2625">
            <v>132</v>
          </cell>
          <cell r="O2625">
            <v>350</v>
          </cell>
          <cell r="P2625">
            <v>8250.0688000000009</v>
          </cell>
          <cell r="Q2625">
            <v>93.75</v>
          </cell>
          <cell r="R2625">
            <v>8493.8188000000009</v>
          </cell>
          <cell r="S2625">
            <v>10232.728000000001</v>
          </cell>
          <cell r="T2625">
            <v>20500</v>
          </cell>
          <cell r="U2625">
            <v>6818.16</v>
          </cell>
          <cell r="V2625">
            <v>8221.3647058823517</v>
          </cell>
          <cell r="W2625">
            <v>16400</v>
          </cell>
          <cell r="X2625">
            <v>17000</v>
          </cell>
        </row>
        <row r="2626">
          <cell r="B2626" t="str">
            <v>9S650009</v>
          </cell>
          <cell r="C2626" t="str">
            <v>完売</v>
          </cell>
          <cell r="D2626"/>
          <cell r="E2626">
            <v>0</v>
          </cell>
          <cell r="F2626" t="str">
            <v>シャサーニュ・モンラッシェ･レ・リュショット</v>
          </cell>
          <cell r="G2626">
            <v>2009</v>
          </cell>
          <cell r="H2626" t="str">
            <v>白</v>
          </cell>
          <cell r="I2626" t="str">
            <v>ラモネ</v>
          </cell>
          <cell r="J2626" t="str">
            <v>コート・ド・ボーヌ 1級</v>
          </cell>
          <cell r="K2626">
            <v>750</v>
          </cell>
          <cell r="L2626"/>
          <cell r="M2626">
            <v>80</v>
          </cell>
          <cell r="N2626">
            <v>132</v>
          </cell>
          <cell r="O2626">
            <v>350</v>
          </cell>
          <cell r="P2626">
            <v>10953.64</v>
          </cell>
          <cell r="Q2626">
            <v>93.75</v>
          </cell>
          <cell r="R2626">
            <v>11197.39</v>
          </cell>
          <cell r="S2626">
            <v>13413.4</v>
          </cell>
          <cell r="T2626">
            <v>26800</v>
          </cell>
          <cell r="U2626">
            <v>0</v>
          </cell>
          <cell r="V2626">
            <v>200</v>
          </cell>
          <cell r="W2626">
            <v>400</v>
          </cell>
          <cell r="X2626">
            <v>19000</v>
          </cell>
        </row>
        <row r="2627">
          <cell r="B2627" t="str">
            <v>9S651099</v>
          </cell>
          <cell r="C2627" t="str">
            <v>完売</v>
          </cell>
          <cell r="D2627"/>
          <cell r="E2627">
            <v>0</v>
          </cell>
          <cell r="F2627" t="str">
            <v>シュヴァリエ・モンラッシェ</v>
          </cell>
          <cell r="G2627">
            <v>1999</v>
          </cell>
          <cell r="H2627" t="str">
            <v>白</v>
          </cell>
          <cell r="I2627" t="str">
            <v>ラモネ</v>
          </cell>
          <cell r="J2627" t="str">
            <v>コート・ド・ボーヌ 特級</v>
          </cell>
          <cell r="K2627">
            <v>750</v>
          </cell>
          <cell r="L2627"/>
          <cell r="M2627">
            <v>540</v>
          </cell>
          <cell r="N2627">
            <v>132</v>
          </cell>
          <cell r="O2627">
            <v>350</v>
          </cell>
          <cell r="P2627">
            <v>71916.52</v>
          </cell>
          <cell r="Q2627">
            <v>93.75</v>
          </cell>
          <cell r="R2627">
            <v>72160.27</v>
          </cell>
          <cell r="S2627">
            <v>85134.435294117648</v>
          </cell>
          <cell r="T2627">
            <v>170300</v>
          </cell>
          <cell r="U2627">
            <v>0</v>
          </cell>
          <cell r="V2627">
            <v>200</v>
          </cell>
          <cell r="W2627">
            <v>400</v>
          </cell>
          <cell r="X2627">
            <v>113700</v>
          </cell>
        </row>
        <row r="2628">
          <cell r="B2628" t="str">
            <v>9S650209</v>
          </cell>
          <cell r="C2628" t="str">
            <v>完売</v>
          </cell>
          <cell r="D2628"/>
          <cell r="E2628">
            <v>0</v>
          </cell>
          <cell r="F2628" t="str">
            <v>ビアンウ゛ィニュ・バタール・モンラッシェ</v>
          </cell>
          <cell r="G2628">
            <v>2009</v>
          </cell>
          <cell r="H2628" t="str">
            <v>白</v>
          </cell>
          <cell r="I2628" t="str">
            <v>ラモネ</v>
          </cell>
          <cell r="J2628" t="str">
            <v>コート・ド・ボーヌ 特級</v>
          </cell>
          <cell r="K2628">
            <v>750</v>
          </cell>
          <cell r="L2628"/>
          <cell r="M2628">
            <v>240</v>
          </cell>
          <cell r="N2628">
            <v>132</v>
          </cell>
          <cell r="O2628">
            <v>350</v>
          </cell>
          <cell r="P2628">
            <v>32158.12</v>
          </cell>
          <cell r="Q2628">
            <v>93.75</v>
          </cell>
          <cell r="R2628">
            <v>32401.87</v>
          </cell>
          <cell r="S2628">
            <v>38359.847058823529</v>
          </cell>
          <cell r="T2628">
            <v>76700</v>
          </cell>
          <cell r="U2628">
            <v>27458</v>
          </cell>
          <cell r="V2628">
            <v>32503.529411764706</v>
          </cell>
          <cell r="W2628">
            <v>65000</v>
          </cell>
          <cell r="X2628">
            <v>67400</v>
          </cell>
        </row>
        <row r="2629">
          <cell r="B2629" t="str">
            <v>9S651313</v>
          </cell>
          <cell r="C2629" t="str">
            <v>完売</v>
          </cell>
          <cell r="D2629"/>
          <cell r="E2629">
            <v>0</v>
          </cell>
          <cell r="F2629" t="str">
            <v>ピュリニー・モンラッシェ･シャン・カネ</v>
          </cell>
          <cell r="G2629">
            <v>2013</v>
          </cell>
          <cell r="H2629" t="str">
            <v>白</v>
          </cell>
          <cell r="I2629" t="str">
            <v>ラモネ</v>
          </cell>
          <cell r="J2629" t="str">
            <v>コート・ド・ボーヌ 1級</v>
          </cell>
          <cell r="K2629">
            <v>750</v>
          </cell>
          <cell r="L2629"/>
          <cell r="M2629">
            <v>78</v>
          </cell>
          <cell r="N2629">
            <v>132</v>
          </cell>
          <cell r="O2629">
            <v>350</v>
          </cell>
          <cell r="P2629">
            <v>10688.584000000001</v>
          </cell>
          <cell r="Q2629">
            <v>93.75</v>
          </cell>
          <cell r="R2629">
            <v>10932.334000000001</v>
          </cell>
          <cell r="S2629">
            <v>13101.569411764707</v>
          </cell>
          <cell r="T2629">
            <v>26200</v>
          </cell>
          <cell r="U2629">
            <v>9423.66</v>
          </cell>
          <cell r="V2629">
            <v>11286.658823529411</v>
          </cell>
          <cell r="W2629">
            <v>22600</v>
          </cell>
          <cell r="X2629">
            <v>23000</v>
          </cell>
        </row>
        <row r="2630">
          <cell r="B2630" t="str">
            <v>9S651412</v>
          </cell>
          <cell r="C2630" t="str">
            <v>完売</v>
          </cell>
          <cell r="D2630"/>
          <cell r="E2630">
            <v>0</v>
          </cell>
          <cell r="F2630" t="str">
            <v>ピュリニー・モンラッシェ・レ・ザンセニエール</v>
          </cell>
          <cell r="G2630">
            <v>2012</v>
          </cell>
          <cell r="H2630" t="str">
            <v>白</v>
          </cell>
          <cell r="I2630" t="str">
            <v>ラモネ</v>
          </cell>
          <cell r="J2630" t="str">
            <v>コート・ド・ボーヌ 1級</v>
          </cell>
          <cell r="K2630">
            <v>750</v>
          </cell>
          <cell r="L2630"/>
          <cell r="M2630">
            <v>50</v>
          </cell>
          <cell r="N2630">
            <v>132</v>
          </cell>
          <cell r="O2630">
            <v>350</v>
          </cell>
          <cell r="P2630">
            <v>6977.8</v>
          </cell>
          <cell r="Q2630">
            <v>93.75</v>
          </cell>
          <cell r="R2630">
            <v>7221.55</v>
          </cell>
          <cell r="S2630">
            <v>8735.9411764705892</v>
          </cell>
          <cell r="T2630">
            <v>17500</v>
          </cell>
          <cell r="U2630">
            <v>7313.83</v>
          </cell>
          <cell r="V2630">
            <v>8804.5058823529416</v>
          </cell>
          <cell r="W2630">
            <v>17600</v>
          </cell>
          <cell r="X2630">
            <v>17700</v>
          </cell>
        </row>
        <row r="2631">
          <cell r="B2631" t="str">
            <v>9S651916</v>
          </cell>
          <cell r="C2631" t="str">
            <v>完売</v>
          </cell>
          <cell r="D2631"/>
          <cell r="E2631">
            <v>0</v>
          </cell>
          <cell r="F2631" t="str">
            <v>ブルゴーニュ・ルージュ</v>
          </cell>
          <cell r="G2631" t="str">
            <v>2016</v>
          </cell>
          <cell r="H2631" t="str">
            <v>赤</v>
          </cell>
          <cell r="I2631" t="str">
            <v>ラモネ</v>
          </cell>
          <cell r="J2631" t="str">
            <v>AOC ブルゴーニュ</v>
          </cell>
          <cell r="K2631">
            <v>750</v>
          </cell>
          <cell r="L2631"/>
          <cell r="M2631">
            <v>32.71</v>
          </cell>
          <cell r="N2631">
            <v>132</v>
          </cell>
          <cell r="O2631">
            <v>350</v>
          </cell>
          <cell r="P2631">
            <v>4686.3908799999999</v>
          </cell>
          <cell r="Q2631">
            <v>93.75</v>
          </cell>
          <cell r="R2631">
            <v>4930.1408799999999</v>
          </cell>
          <cell r="S2631">
            <v>6040.1657411764709</v>
          </cell>
          <cell r="T2631">
            <v>12100</v>
          </cell>
          <cell r="U2631">
            <v>4485</v>
          </cell>
          <cell r="V2631">
            <v>5476.4705882352946</v>
          </cell>
          <cell r="W2631">
            <v>11000</v>
          </cell>
          <cell r="X2631">
            <v>11300</v>
          </cell>
        </row>
        <row r="2632">
          <cell r="B2632" t="str">
            <v>9S650809</v>
          </cell>
          <cell r="C2632" t="str">
            <v>完売</v>
          </cell>
          <cell r="D2632"/>
          <cell r="E2632">
            <v>0</v>
          </cell>
          <cell r="F2632" t="str">
            <v>モンラッシェ</v>
          </cell>
          <cell r="G2632">
            <v>2009</v>
          </cell>
          <cell r="H2632" t="str">
            <v>白</v>
          </cell>
          <cell r="I2632" t="str">
            <v>ラモネ</v>
          </cell>
          <cell r="J2632" t="str">
            <v>コート・ド・ボーヌ 特級</v>
          </cell>
          <cell r="K2632">
            <v>750</v>
          </cell>
          <cell r="L2632"/>
          <cell r="M2632">
            <v>800</v>
          </cell>
          <cell r="N2632">
            <v>132</v>
          </cell>
          <cell r="O2632">
            <v>350</v>
          </cell>
          <cell r="P2632">
            <v>106373.8</v>
          </cell>
          <cell r="Q2632">
            <v>93.75</v>
          </cell>
          <cell r="R2632">
            <v>106617.55</v>
          </cell>
          <cell r="S2632">
            <v>125672.41176470589</v>
          </cell>
          <cell r="T2632">
            <v>251300</v>
          </cell>
          <cell r="U2632">
            <v>89710</v>
          </cell>
          <cell r="V2632">
            <v>105741.17647058824</v>
          </cell>
          <cell r="W2632">
            <v>211500</v>
          </cell>
          <cell r="X2632">
            <v>200000</v>
          </cell>
        </row>
        <row r="2633">
          <cell r="B2633" t="str">
            <v>9S790012</v>
          </cell>
          <cell r="C2633" t="str">
            <v>完売</v>
          </cell>
          <cell r="D2633"/>
          <cell r="E2633">
            <v>0</v>
          </cell>
          <cell r="F2633" t="str">
            <v>ヴォーヌ・ロマネ･レ・スショ</v>
          </cell>
          <cell r="G2633">
            <v>2012</v>
          </cell>
          <cell r="H2633" t="str">
            <v>赤</v>
          </cell>
          <cell r="I2633" t="str">
            <v>ラルロ</v>
          </cell>
          <cell r="J2633" t="str">
            <v>コート・ド・ニュイ 1級</v>
          </cell>
          <cell r="K2633">
            <v>750</v>
          </cell>
          <cell r="L2633"/>
          <cell r="M2633">
            <v>100</v>
          </cell>
          <cell r="N2633">
            <v>132</v>
          </cell>
          <cell r="O2633">
            <v>350</v>
          </cell>
          <cell r="P2633">
            <v>13604.2</v>
          </cell>
          <cell r="Q2633">
            <v>93.75</v>
          </cell>
          <cell r="R2633">
            <v>13847.95</v>
          </cell>
          <cell r="S2633">
            <v>16531.705882352944</v>
          </cell>
          <cell r="T2633">
            <v>33100</v>
          </cell>
          <cell r="U2633">
            <v>13267</v>
          </cell>
          <cell r="V2633">
            <v>15808.235294117647</v>
          </cell>
          <cell r="W2633">
            <v>31600</v>
          </cell>
          <cell r="X2633">
            <v>32600</v>
          </cell>
        </row>
        <row r="2634">
          <cell r="B2634" t="str">
            <v>9S790109</v>
          </cell>
          <cell r="C2634" t="str">
            <v>完売</v>
          </cell>
          <cell r="D2634"/>
          <cell r="E2634">
            <v>0</v>
          </cell>
          <cell r="F2634" t="str">
            <v>ニュイ・サン・ジョルジュ･クロ・デ・フォレ</v>
          </cell>
          <cell r="G2634">
            <v>2009</v>
          </cell>
          <cell r="H2634" t="str">
            <v>赤</v>
          </cell>
          <cell r="I2634" t="str">
            <v>ラルロ</v>
          </cell>
          <cell r="J2634" t="str">
            <v>コート・ド・ニュイ 1級</v>
          </cell>
          <cell r="K2634">
            <v>750</v>
          </cell>
          <cell r="L2634" t="str">
            <v>９４点</v>
          </cell>
          <cell r="M2634">
            <v>55</v>
          </cell>
          <cell r="N2634">
            <v>132</v>
          </cell>
          <cell r="O2634">
            <v>350</v>
          </cell>
          <cell r="P2634">
            <v>7640.44</v>
          </cell>
          <cell r="Q2634">
            <v>93.75</v>
          </cell>
          <cell r="R2634">
            <v>7884.19</v>
          </cell>
          <cell r="S2634">
            <v>9515.5176470588231</v>
          </cell>
          <cell r="T2634">
            <v>19000</v>
          </cell>
          <cell r="U2634">
            <v>6132.16</v>
          </cell>
          <cell r="V2634">
            <v>7414.3058823529409</v>
          </cell>
          <cell r="W2634">
            <v>14800</v>
          </cell>
          <cell r="X2634">
            <v>16300</v>
          </cell>
        </row>
        <row r="2635">
          <cell r="B2635" t="str">
            <v>9S790409</v>
          </cell>
          <cell r="C2635" t="str">
            <v>完売</v>
          </cell>
          <cell r="D2635"/>
          <cell r="E2635">
            <v>0</v>
          </cell>
          <cell r="F2635" t="str">
            <v>ニュイ・サン・ジョルジュ・クロ・デ・ラルロ</v>
          </cell>
          <cell r="G2635">
            <v>2009</v>
          </cell>
          <cell r="H2635" t="str">
            <v>赤</v>
          </cell>
          <cell r="I2635" t="str">
            <v>ラルロ</v>
          </cell>
          <cell r="J2635" t="str">
            <v>コート・ド・ニュイ 1級</v>
          </cell>
          <cell r="K2635">
            <v>750</v>
          </cell>
          <cell r="L2635" t="str">
            <v>９１－９３点</v>
          </cell>
          <cell r="M2635">
            <v>55</v>
          </cell>
          <cell r="N2635">
            <v>132</v>
          </cell>
          <cell r="O2635">
            <v>350</v>
          </cell>
          <cell r="P2635">
            <v>7640.44</v>
          </cell>
          <cell r="Q2635">
            <v>93.75</v>
          </cell>
          <cell r="R2635">
            <v>7884.19</v>
          </cell>
          <cell r="S2635">
            <v>9515.5176470588231</v>
          </cell>
          <cell r="T2635">
            <v>19000</v>
          </cell>
          <cell r="U2635">
            <v>6489.16</v>
          </cell>
          <cell r="V2635">
            <v>7834.3058823529409</v>
          </cell>
          <cell r="W2635">
            <v>15700</v>
          </cell>
          <cell r="X2635">
            <v>16800</v>
          </cell>
        </row>
        <row r="2636">
          <cell r="B2636" t="str">
            <v>9S994213</v>
          </cell>
          <cell r="C2636" t="str">
            <v>完売</v>
          </cell>
          <cell r="D2636"/>
          <cell r="E2636">
            <v>0</v>
          </cell>
          <cell r="F2636" t="str">
            <v>クロ・デ・ランブレイ</v>
          </cell>
          <cell r="G2636">
            <v>2013</v>
          </cell>
          <cell r="H2636" t="str">
            <v>赤</v>
          </cell>
          <cell r="I2636" t="str">
            <v>ランブレイ</v>
          </cell>
          <cell r="J2636" t="str">
            <v>コート・ド・ニュイ 特級</v>
          </cell>
          <cell r="K2636">
            <v>750</v>
          </cell>
          <cell r="L2636" t="str">
            <v>９０点</v>
          </cell>
          <cell r="M2636">
            <v>163</v>
          </cell>
          <cell r="N2636">
            <v>132</v>
          </cell>
          <cell r="O2636">
            <v>350</v>
          </cell>
          <cell r="P2636">
            <v>21953.464</v>
          </cell>
          <cell r="Q2636">
            <v>93.75</v>
          </cell>
          <cell r="R2636">
            <v>22197.214</v>
          </cell>
          <cell r="S2636">
            <v>26354.369411764706</v>
          </cell>
          <cell r="T2636">
            <v>52700</v>
          </cell>
          <cell r="U2636">
            <v>20190.060000000001</v>
          </cell>
          <cell r="V2636">
            <v>23953.011764705883</v>
          </cell>
          <cell r="W2636">
            <v>47900</v>
          </cell>
          <cell r="X2636">
            <v>47900</v>
          </cell>
        </row>
        <row r="2637">
          <cell r="B2637" t="str">
            <v>9S994214</v>
          </cell>
          <cell r="C2637" t="str">
            <v>完売</v>
          </cell>
          <cell r="D2637"/>
          <cell r="E2637">
            <v>0</v>
          </cell>
          <cell r="F2637" t="str">
            <v>クロ・デ・ランブレイ</v>
          </cell>
          <cell r="G2637">
            <v>2014</v>
          </cell>
          <cell r="H2637" t="str">
            <v>赤</v>
          </cell>
          <cell r="I2637" t="str">
            <v>ランブレイ</v>
          </cell>
          <cell r="J2637" t="str">
            <v>コート・ド・ニュイ 特級</v>
          </cell>
          <cell r="K2637">
            <v>750</v>
          </cell>
          <cell r="L2637" t="str">
            <v>93-95点</v>
          </cell>
          <cell r="M2637">
            <v>159</v>
          </cell>
          <cell r="N2637">
            <v>132</v>
          </cell>
          <cell r="O2637">
            <v>350</v>
          </cell>
          <cell r="P2637">
            <v>21423.351999999999</v>
          </cell>
          <cell r="Q2637">
            <v>93.75</v>
          </cell>
          <cell r="R2637">
            <v>21667.101999999999</v>
          </cell>
          <cell r="S2637">
            <v>25730.708235294118</v>
          </cell>
          <cell r="T2637">
            <v>51500</v>
          </cell>
          <cell r="U2637">
            <v>19863</v>
          </cell>
          <cell r="V2637">
            <v>23568.235294117647</v>
          </cell>
          <cell r="W2637">
            <v>47100</v>
          </cell>
          <cell r="X2637">
            <v>47200</v>
          </cell>
        </row>
        <row r="2638">
          <cell r="B2638" t="str">
            <v>9S994216</v>
          </cell>
          <cell r="C2638" t="str">
            <v>完売</v>
          </cell>
          <cell r="D2638"/>
          <cell r="E2638">
            <v>0</v>
          </cell>
          <cell r="F2638" t="str">
            <v>クロ・デ・ランブレイ</v>
          </cell>
          <cell r="G2638">
            <v>2016</v>
          </cell>
          <cell r="H2638" t="str">
            <v>赤</v>
          </cell>
          <cell r="I2638" t="str">
            <v>ランブレイ</v>
          </cell>
          <cell r="J2638" t="str">
            <v>コート・ド・ニュイ 特級</v>
          </cell>
          <cell r="K2638">
            <v>750</v>
          </cell>
          <cell r="L2638" t="str">
            <v>93-95点</v>
          </cell>
          <cell r="M2638">
            <v>175.93</v>
          </cell>
          <cell r="N2638">
            <v>132</v>
          </cell>
          <cell r="O2638">
            <v>350</v>
          </cell>
          <cell r="P2638">
            <v>23667.051040000002</v>
          </cell>
          <cell r="Q2638">
            <v>93.75</v>
          </cell>
          <cell r="R2638">
            <v>23910.801040000002</v>
          </cell>
          <cell r="S2638">
            <v>28370.354164705885</v>
          </cell>
          <cell r="T2638">
            <v>56700</v>
          </cell>
          <cell r="U2638">
            <v>21988.38</v>
          </cell>
          <cell r="V2638">
            <v>26068.682352941178</v>
          </cell>
          <cell r="W2638">
            <v>52100</v>
          </cell>
          <cell r="X2638">
            <v>52000</v>
          </cell>
        </row>
        <row r="2639">
          <cell r="B2639" t="str">
            <v>9S173006</v>
          </cell>
          <cell r="C2639" t="str">
            <v>完売</v>
          </cell>
          <cell r="D2639"/>
          <cell r="E2639">
            <v>0</v>
          </cell>
          <cell r="F2639" t="str">
            <v>ピュリニー・モンラッシェ</v>
          </cell>
          <cell r="G2639">
            <v>2006</v>
          </cell>
          <cell r="H2639" t="str">
            <v>白</v>
          </cell>
          <cell r="I2639" t="str">
            <v>ルイ・カリヨン</v>
          </cell>
          <cell r="J2639" t="str">
            <v>コート・ド・ニュイ</v>
          </cell>
          <cell r="K2639">
            <v>750</v>
          </cell>
          <cell r="L2639"/>
          <cell r="M2639">
            <v>29.8</v>
          </cell>
          <cell r="N2639">
            <v>132</v>
          </cell>
          <cell r="O2639">
            <v>350</v>
          </cell>
          <cell r="P2639">
            <v>4300.7344000000003</v>
          </cell>
          <cell r="Q2639">
            <v>93.75</v>
          </cell>
          <cell r="R2639">
            <v>4544.4844000000003</v>
          </cell>
          <cell r="S2639">
            <v>5586.4522352941185</v>
          </cell>
          <cell r="T2639">
            <v>11200</v>
          </cell>
          <cell r="U2639">
            <v>4352.1099999999997</v>
          </cell>
          <cell r="V2639">
            <v>5320.1294117647058</v>
          </cell>
          <cell r="W2639">
            <v>10600</v>
          </cell>
          <cell r="X2639">
            <v>11000</v>
          </cell>
        </row>
        <row r="2640">
          <cell r="B2640" t="str">
            <v>9S173108</v>
          </cell>
          <cell r="C2640" t="str">
            <v>完売</v>
          </cell>
          <cell r="D2640"/>
          <cell r="E2640">
            <v>0</v>
          </cell>
          <cell r="F2640" t="str">
            <v>ピュリニー・モンラッシェ・レ・コンベット</v>
          </cell>
          <cell r="G2640">
            <v>2008</v>
          </cell>
          <cell r="H2640" t="str">
            <v>白</v>
          </cell>
          <cell r="I2640" t="str">
            <v>ルイ・カリヨン</v>
          </cell>
          <cell r="J2640" t="str">
            <v>コート・ド・ニュイ 1級</v>
          </cell>
          <cell r="K2640">
            <v>750</v>
          </cell>
          <cell r="L2640"/>
          <cell r="M2640">
            <v>52.8</v>
          </cell>
          <cell r="N2640">
            <v>132</v>
          </cell>
          <cell r="O2640">
            <v>350</v>
          </cell>
          <cell r="P2640">
            <v>7348.8783999999996</v>
          </cell>
          <cell r="Q2640">
            <v>93.75</v>
          </cell>
          <cell r="R2640">
            <v>7592.6283999999996</v>
          </cell>
          <cell r="S2640">
            <v>9172.503999999999</v>
          </cell>
          <cell r="T2640">
            <v>18300</v>
          </cell>
          <cell r="U2640">
            <v>7406</v>
          </cell>
          <cell r="V2640">
            <v>8912.9411764705892</v>
          </cell>
          <cell r="W2640">
            <v>17800</v>
          </cell>
          <cell r="X2640">
            <v>18600</v>
          </cell>
        </row>
        <row r="2641">
          <cell r="B2641" t="str">
            <v>9S661501</v>
          </cell>
          <cell r="C2641" t="str">
            <v>完売</v>
          </cell>
          <cell r="D2641"/>
          <cell r="E2641">
            <v>0</v>
          </cell>
          <cell r="F2641" t="str">
            <v>クリオ・バタール・モンラッシェ</v>
          </cell>
          <cell r="G2641">
            <v>2001</v>
          </cell>
          <cell r="H2641" t="str">
            <v>白</v>
          </cell>
          <cell r="I2641" t="str">
            <v>ルイ・ジャド</v>
          </cell>
          <cell r="J2641" t="str">
            <v>コート・ド・ボーヌ 特級</v>
          </cell>
          <cell r="K2641">
            <v>750</v>
          </cell>
          <cell r="L2641"/>
          <cell r="M2641">
            <v>136</v>
          </cell>
          <cell r="N2641">
            <v>132</v>
          </cell>
          <cell r="O2641">
            <v>350</v>
          </cell>
          <cell r="P2641">
            <v>18375.207999999999</v>
          </cell>
          <cell r="Q2641">
            <v>93.75</v>
          </cell>
          <cell r="R2641">
            <v>18618.957999999999</v>
          </cell>
          <cell r="S2641">
            <v>22144.656470588234</v>
          </cell>
          <cell r="T2641">
            <v>44300</v>
          </cell>
          <cell r="U2641">
            <v>14204</v>
          </cell>
          <cell r="V2641">
            <v>16910.588235294119</v>
          </cell>
          <cell r="W2641">
            <v>33800</v>
          </cell>
          <cell r="X2641">
            <v>33000</v>
          </cell>
        </row>
        <row r="2642">
          <cell r="B2642" t="str">
            <v>9S661011</v>
          </cell>
          <cell r="C2642" t="str">
            <v>完売</v>
          </cell>
          <cell r="D2642"/>
          <cell r="E2642">
            <v>0</v>
          </cell>
          <cell r="F2642" t="str">
            <v>コルトン・シャルルマーニュ</v>
          </cell>
          <cell r="G2642">
            <v>2011</v>
          </cell>
          <cell r="H2642" t="str">
            <v>白</v>
          </cell>
          <cell r="I2642" t="str">
            <v>ルイ・ジャド</v>
          </cell>
          <cell r="J2642" t="str">
            <v>コート・ド・ボーヌ 特級</v>
          </cell>
          <cell r="K2642">
            <v>750</v>
          </cell>
          <cell r="L2642"/>
          <cell r="M2642">
            <v>77</v>
          </cell>
          <cell r="N2642">
            <v>132</v>
          </cell>
          <cell r="O2642">
            <v>350</v>
          </cell>
          <cell r="P2642">
            <v>10556.056</v>
          </cell>
          <cell r="Q2642">
            <v>93.75</v>
          </cell>
          <cell r="R2642">
            <v>10799.806</v>
          </cell>
          <cell r="S2642">
            <v>12945.65411764706</v>
          </cell>
          <cell r="T2642">
            <v>25900</v>
          </cell>
          <cell r="U2642">
            <v>11005</v>
          </cell>
          <cell r="V2642">
            <v>13147.058823529413</v>
          </cell>
          <cell r="W2642">
            <v>26300</v>
          </cell>
          <cell r="X2642">
            <v>26200</v>
          </cell>
        </row>
        <row r="2643">
          <cell r="B2643" t="str">
            <v>9S661498</v>
          </cell>
          <cell r="C2643" t="str">
            <v>完売</v>
          </cell>
          <cell r="D2643"/>
          <cell r="E2643">
            <v>0</v>
          </cell>
          <cell r="F2643" t="str">
            <v>コルトン・ブラン</v>
          </cell>
          <cell r="G2643">
            <v>1998</v>
          </cell>
          <cell r="H2643" t="str">
            <v>白</v>
          </cell>
          <cell r="I2643" t="str">
            <v>ルイ・ジャド</v>
          </cell>
          <cell r="J2643" t="str">
            <v>コート・ド・ボーヌ 特級</v>
          </cell>
          <cell r="K2643">
            <v>750</v>
          </cell>
          <cell r="L2643"/>
          <cell r="M2643">
            <v>53.2</v>
          </cell>
          <cell r="N2643">
            <v>132</v>
          </cell>
          <cell r="O2643">
            <v>350</v>
          </cell>
          <cell r="P2643">
            <v>7401.8896000000004</v>
          </cell>
          <cell r="Q2643">
            <v>93.75</v>
          </cell>
          <cell r="R2643">
            <v>7645.6396000000004</v>
          </cell>
          <cell r="S2643">
            <v>9234.8701176470604</v>
          </cell>
          <cell r="T2643">
            <v>18500</v>
          </cell>
          <cell r="U2643">
            <v>0</v>
          </cell>
          <cell r="V2643">
            <v>200</v>
          </cell>
          <cell r="W2643">
            <v>400</v>
          </cell>
          <cell r="X2643">
            <v>14000</v>
          </cell>
        </row>
        <row r="2644">
          <cell r="B2644" t="str">
            <v>9S660603</v>
          </cell>
          <cell r="C2644" t="str">
            <v>完売</v>
          </cell>
          <cell r="D2644"/>
          <cell r="E2644">
            <v>0</v>
          </cell>
          <cell r="F2644" t="str">
            <v>シャルム・シャンベルタン</v>
          </cell>
          <cell r="G2644">
            <v>2003</v>
          </cell>
          <cell r="H2644" t="str">
            <v>赤</v>
          </cell>
          <cell r="I2644" t="str">
            <v>ルイ・ジャド</v>
          </cell>
          <cell r="J2644" t="str">
            <v>コート・ド・ニュイ 特級</v>
          </cell>
          <cell r="K2644">
            <v>750</v>
          </cell>
          <cell r="L2644" t="str">
            <v>９０点（ｽﾃｨｰﾌﾞﾝ･ﾀﾝｻﾞｰ）</v>
          </cell>
          <cell r="M2644">
            <v>112.5</v>
          </cell>
          <cell r="N2644">
            <v>132</v>
          </cell>
          <cell r="O2644">
            <v>350</v>
          </cell>
          <cell r="P2644">
            <v>15260.8</v>
          </cell>
          <cell r="Q2644">
            <v>93.75</v>
          </cell>
          <cell r="R2644">
            <v>15504.55</v>
          </cell>
          <cell r="S2644">
            <v>18480.647058823528</v>
          </cell>
          <cell r="T2644">
            <v>37000</v>
          </cell>
          <cell r="U2644">
            <v>15727</v>
          </cell>
          <cell r="V2644">
            <v>18702.352941176472</v>
          </cell>
          <cell r="W2644">
            <v>37400</v>
          </cell>
          <cell r="X2644">
            <v>37200</v>
          </cell>
        </row>
        <row r="2645">
          <cell r="B2645" t="str">
            <v>9S661908</v>
          </cell>
          <cell r="C2645" t="str">
            <v>完売</v>
          </cell>
          <cell r="D2645"/>
          <cell r="E2645">
            <v>0</v>
          </cell>
          <cell r="F2645" t="str">
            <v>シャンボール・ミュイジニー・レザムルース</v>
          </cell>
          <cell r="G2645">
            <v>2008</v>
          </cell>
          <cell r="H2645" t="str">
            <v>赤</v>
          </cell>
          <cell r="I2645" t="str">
            <v>ルイ・ジャド</v>
          </cell>
          <cell r="J2645" t="str">
            <v>コート・ド・ニュイ 1級</v>
          </cell>
          <cell r="K2645">
            <v>750</v>
          </cell>
          <cell r="L2645"/>
          <cell r="M2645">
            <v>155</v>
          </cell>
          <cell r="N2645">
            <v>132</v>
          </cell>
          <cell r="O2645">
            <v>350</v>
          </cell>
          <cell r="P2645">
            <v>20893.240000000002</v>
          </cell>
          <cell r="Q2645">
            <v>93.75</v>
          </cell>
          <cell r="R2645">
            <v>21136.99</v>
          </cell>
          <cell r="S2645">
            <v>25107.047058823533</v>
          </cell>
          <cell r="T2645">
            <v>50200</v>
          </cell>
          <cell r="U2645">
            <v>21686</v>
          </cell>
          <cell r="V2645">
            <v>25712.941176470587</v>
          </cell>
          <cell r="W2645">
            <v>51400</v>
          </cell>
          <cell r="X2645">
            <v>51600</v>
          </cell>
        </row>
        <row r="2646">
          <cell r="B2646" t="str">
            <v>9S660811</v>
          </cell>
          <cell r="C2646" t="str">
            <v>完売</v>
          </cell>
          <cell r="D2646"/>
          <cell r="E2646">
            <v>0</v>
          </cell>
          <cell r="F2646" t="str">
            <v>バタール・モンラッシェ</v>
          </cell>
          <cell r="G2646">
            <v>2011</v>
          </cell>
          <cell r="H2646" t="str">
            <v>白</v>
          </cell>
          <cell r="I2646" t="str">
            <v>ルイ・ジャド</v>
          </cell>
          <cell r="J2646" t="str">
            <v>コート・ド・ボーヌ 特級</v>
          </cell>
          <cell r="K2646">
            <v>750</v>
          </cell>
          <cell r="L2646"/>
          <cell r="M2646">
            <v>155</v>
          </cell>
          <cell r="N2646">
            <v>132</v>
          </cell>
          <cell r="O2646">
            <v>350</v>
          </cell>
          <cell r="P2646">
            <v>20893.240000000002</v>
          </cell>
          <cell r="Q2646">
            <v>93.75</v>
          </cell>
          <cell r="R2646">
            <v>21136.99</v>
          </cell>
          <cell r="S2646">
            <v>25107.047058823533</v>
          </cell>
          <cell r="T2646">
            <v>50200</v>
          </cell>
          <cell r="U2646">
            <v>21941.33</v>
          </cell>
          <cell r="V2646">
            <v>26013.329411764709</v>
          </cell>
          <cell r="W2646">
            <v>52000</v>
          </cell>
          <cell r="X2646">
            <v>53700</v>
          </cell>
        </row>
        <row r="2647">
          <cell r="B2647" t="str">
            <v>9S661710</v>
          </cell>
          <cell r="C2647" t="str">
            <v>完売</v>
          </cell>
          <cell r="D2647"/>
          <cell r="E2647">
            <v>0</v>
          </cell>
          <cell r="F2647" t="str">
            <v>ボーヌ・ヴィーニュ・フランシュ</v>
          </cell>
          <cell r="G2647">
            <v>2010</v>
          </cell>
          <cell r="H2647" t="str">
            <v>赤</v>
          </cell>
          <cell r="I2647" t="str">
            <v>ルイ・ジャド</v>
          </cell>
          <cell r="J2647" t="str">
            <v>コート・ド・ボーヌ 1級</v>
          </cell>
          <cell r="K2647">
            <v>750</v>
          </cell>
          <cell r="L2647"/>
          <cell r="M2647">
            <v>34.17</v>
          </cell>
          <cell r="N2647">
            <v>132</v>
          </cell>
          <cell r="O2647">
            <v>350</v>
          </cell>
          <cell r="P2647">
            <v>4879.8817600000002</v>
          </cell>
          <cell r="Q2647">
            <v>93.75</v>
          </cell>
          <cell r="R2647">
            <v>5123.6317600000002</v>
          </cell>
          <cell r="S2647">
            <v>6267.8020705882354</v>
          </cell>
          <cell r="T2647">
            <v>12500</v>
          </cell>
          <cell r="U2647">
            <v>5225</v>
          </cell>
          <cell r="V2647">
            <v>6347.0588235294117</v>
          </cell>
          <cell r="W2647">
            <v>12700</v>
          </cell>
          <cell r="X2647">
            <v>12300</v>
          </cell>
        </row>
        <row r="2648">
          <cell r="B2648" t="str">
            <v>9S960206</v>
          </cell>
          <cell r="C2648" t="str">
            <v>完売</v>
          </cell>
          <cell r="D2648"/>
          <cell r="E2648">
            <v>0</v>
          </cell>
          <cell r="F2648" t="str">
            <v>シャペル・シャンベルタン</v>
          </cell>
          <cell r="G2648">
            <v>2006</v>
          </cell>
          <cell r="H2648" t="str">
            <v>赤</v>
          </cell>
          <cell r="I2648" t="str">
            <v>ルイ・トラペ</v>
          </cell>
          <cell r="J2648" t="str">
            <v>コート・ド・ニュイ 特級</v>
          </cell>
          <cell r="K2648">
            <v>750</v>
          </cell>
          <cell r="L2648"/>
          <cell r="M2648">
            <v>53</v>
          </cell>
          <cell r="N2648">
            <v>132</v>
          </cell>
          <cell r="O2648">
            <v>350</v>
          </cell>
          <cell r="P2648">
            <v>7375.384</v>
          </cell>
          <cell r="Q2648">
            <v>93.75</v>
          </cell>
          <cell r="R2648">
            <v>7619.134</v>
          </cell>
          <cell r="S2648">
            <v>9203.6870588235288</v>
          </cell>
          <cell r="T2648">
            <v>18400</v>
          </cell>
          <cell r="U2648">
            <v>0</v>
          </cell>
          <cell r="V2648">
            <v>200</v>
          </cell>
          <cell r="W2648">
            <v>400</v>
          </cell>
          <cell r="X2648">
            <v>15200</v>
          </cell>
        </row>
        <row r="2649">
          <cell r="B2649" t="str">
            <v>9S960006</v>
          </cell>
          <cell r="C2649" t="str">
            <v>完売</v>
          </cell>
          <cell r="D2649"/>
          <cell r="E2649">
            <v>0</v>
          </cell>
          <cell r="F2649" t="str">
            <v>シャンベルタン</v>
          </cell>
          <cell r="G2649">
            <v>2006</v>
          </cell>
          <cell r="H2649" t="str">
            <v>赤</v>
          </cell>
          <cell r="I2649" t="str">
            <v>ルイ・トラペ</v>
          </cell>
          <cell r="J2649" t="str">
            <v>コート・ド・ニュイ 特級</v>
          </cell>
          <cell r="K2649">
            <v>750</v>
          </cell>
          <cell r="L2649" t="str">
            <v>ＷＳ９３点</v>
          </cell>
          <cell r="M2649">
            <v>88</v>
          </cell>
          <cell r="N2649">
            <v>132</v>
          </cell>
          <cell r="O2649">
            <v>350</v>
          </cell>
          <cell r="P2649">
            <v>12013.864</v>
          </cell>
          <cell r="Q2649">
            <v>93.75</v>
          </cell>
          <cell r="R2649">
            <v>12257.614</v>
          </cell>
          <cell r="S2649">
            <v>14660.722352941177</v>
          </cell>
          <cell r="T2649">
            <v>29300</v>
          </cell>
          <cell r="U2649">
            <v>0</v>
          </cell>
          <cell r="V2649">
            <v>200</v>
          </cell>
          <cell r="W2649">
            <v>400</v>
          </cell>
          <cell r="X2649">
            <v>24600</v>
          </cell>
        </row>
        <row r="2650">
          <cell r="B2650" t="str">
            <v>9S960113</v>
          </cell>
          <cell r="C2650" t="str">
            <v>完売</v>
          </cell>
          <cell r="D2650"/>
          <cell r="E2650">
            <v>0</v>
          </cell>
          <cell r="F2650" t="str">
            <v>ジュヴレ・シャンベルタン･オストレア</v>
          </cell>
          <cell r="G2650">
            <v>2013</v>
          </cell>
          <cell r="H2650" t="str">
            <v>赤</v>
          </cell>
          <cell r="I2650" t="str">
            <v>ルイ・トラペ</v>
          </cell>
          <cell r="J2650" t="str">
            <v>コート・ド・ニュイ</v>
          </cell>
          <cell r="K2650">
            <v>750</v>
          </cell>
          <cell r="L2650" t="str">
            <v>90点</v>
          </cell>
          <cell r="M2650">
            <v>42.1</v>
          </cell>
          <cell r="N2650">
            <v>132</v>
          </cell>
          <cell r="O2650">
            <v>350</v>
          </cell>
          <cell r="P2650">
            <v>5930.8288000000002</v>
          </cell>
          <cell r="Q2650">
            <v>93.75</v>
          </cell>
          <cell r="R2650">
            <v>6174.5788000000002</v>
          </cell>
          <cell r="S2650">
            <v>7504.210352941177</v>
          </cell>
          <cell r="T2650">
            <v>15000</v>
          </cell>
          <cell r="U2650">
            <v>6015.66</v>
          </cell>
          <cell r="V2650">
            <v>7277.2470588235292</v>
          </cell>
          <cell r="W2650">
            <v>14600</v>
          </cell>
          <cell r="X2650">
            <v>14700</v>
          </cell>
        </row>
        <row r="2651">
          <cell r="B2651" t="str">
            <v>9S960308</v>
          </cell>
          <cell r="C2651" t="str">
            <v>完売</v>
          </cell>
          <cell r="D2651"/>
          <cell r="E2651">
            <v>0</v>
          </cell>
          <cell r="F2651" t="str">
            <v>ラトリシエール・シャンベルタン</v>
          </cell>
          <cell r="G2651">
            <v>2008</v>
          </cell>
          <cell r="H2651" t="str">
            <v>赤</v>
          </cell>
          <cell r="I2651" t="str">
            <v>ルイ・トラペ</v>
          </cell>
          <cell r="J2651" t="str">
            <v>コート・ド・ニュイ 特級</v>
          </cell>
          <cell r="K2651">
            <v>750</v>
          </cell>
          <cell r="L2651" t="str">
            <v>９６点</v>
          </cell>
          <cell r="M2651">
            <v>118</v>
          </cell>
          <cell r="N2651">
            <v>132</v>
          </cell>
          <cell r="O2651">
            <v>350</v>
          </cell>
          <cell r="P2651">
            <v>15989.704</v>
          </cell>
          <cell r="Q2651">
            <v>93.75</v>
          </cell>
          <cell r="R2651">
            <v>16233.454</v>
          </cell>
          <cell r="S2651">
            <v>19338.181176470589</v>
          </cell>
          <cell r="T2651">
            <v>38700</v>
          </cell>
          <cell r="U2651">
            <v>12361.5</v>
          </cell>
          <cell r="V2651">
            <v>14742.941176470589</v>
          </cell>
          <cell r="W2651">
            <v>29500</v>
          </cell>
          <cell r="X2651">
            <v>29000</v>
          </cell>
        </row>
        <row r="2652">
          <cell r="B2652" t="str">
            <v>9S670206</v>
          </cell>
          <cell r="C2652" t="str">
            <v>完売</v>
          </cell>
          <cell r="D2652"/>
          <cell r="E2652">
            <v>0</v>
          </cell>
          <cell r="F2652" t="str">
            <v>コルトン・シャルルマーニュ</v>
          </cell>
          <cell r="G2652">
            <v>2006</v>
          </cell>
          <cell r="H2652" t="str">
            <v>白</v>
          </cell>
          <cell r="I2652" t="str">
            <v>ルイ・ラトゥール</v>
          </cell>
          <cell r="J2652" t="str">
            <v>コート・ド・ボーヌ 特級</v>
          </cell>
          <cell r="K2652">
            <v>750</v>
          </cell>
          <cell r="L2652" t="str">
            <v>９０－９１点</v>
          </cell>
          <cell r="M2652">
            <v>99.7</v>
          </cell>
          <cell r="N2652">
            <v>132</v>
          </cell>
          <cell r="O2652">
            <v>350</v>
          </cell>
          <cell r="P2652">
            <v>13564.4416</v>
          </cell>
          <cell r="Q2652">
            <v>93.75</v>
          </cell>
          <cell r="R2652">
            <v>13808.1916</v>
          </cell>
          <cell r="S2652">
            <v>16484.931294117647</v>
          </cell>
          <cell r="T2652">
            <v>33000</v>
          </cell>
          <cell r="U2652">
            <v>11610.55</v>
          </cell>
          <cell r="V2652">
            <v>13859.470588235294</v>
          </cell>
          <cell r="W2652">
            <v>27700</v>
          </cell>
          <cell r="X2652">
            <v>27900</v>
          </cell>
        </row>
        <row r="2653">
          <cell r="B2653" t="str">
            <v>9S671106</v>
          </cell>
          <cell r="C2653" t="str">
            <v>完売</v>
          </cell>
          <cell r="D2653"/>
          <cell r="E2653">
            <v>0</v>
          </cell>
          <cell r="F2653" t="str">
            <v>コルトン・ドメーヌ・ラトゥール</v>
          </cell>
          <cell r="G2653">
            <v>2006</v>
          </cell>
          <cell r="H2653" t="str">
            <v>赤</v>
          </cell>
          <cell r="I2653" t="str">
            <v>ルイ・ラトゥール</v>
          </cell>
          <cell r="J2653" t="str">
            <v>コート・ド・ボーヌ 特級</v>
          </cell>
          <cell r="K2653">
            <v>750</v>
          </cell>
          <cell r="L2653"/>
          <cell r="M2653">
            <v>46.5</v>
          </cell>
          <cell r="N2653">
            <v>132</v>
          </cell>
          <cell r="O2653">
            <v>350</v>
          </cell>
          <cell r="P2653">
            <v>6513.9520000000002</v>
          </cell>
          <cell r="Q2653">
            <v>93.75</v>
          </cell>
          <cell r="R2653">
            <v>6757.7020000000002</v>
          </cell>
          <cell r="S2653">
            <v>8190.2376470588242</v>
          </cell>
          <cell r="T2653">
            <v>16400</v>
          </cell>
          <cell r="U2653">
            <v>5030.83</v>
          </cell>
          <cell r="V2653">
            <v>6118.623529411765</v>
          </cell>
          <cell r="W2653">
            <v>12200</v>
          </cell>
          <cell r="X2653">
            <v>13500</v>
          </cell>
        </row>
        <row r="2654">
          <cell r="B2654" t="str">
            <v>9S671204</v>
          </cell>
          <cell r="C2654" t="str">
            <v>完売</v>
          </cell>
          <cell r="D2654"/>
          <cell r="E2654">
            <v>0</v>
          </cell>
          <cell r="F2654" t="str">
            <v>シャンベルタン・キュヴェ・エリティエ・ラトゥール</v>
          </cell>
          <cell r="G2654">
            <v>2004</v>
          </cell>
          <cell r="H2654" t="str">
            <v>赤</v>
          </cell>
          <cell r="I2654" t="str">
            <v>ルイ・ラトゥール</v>
          </cell>
          <cell r="J2654" t="str">
            <v>コート・ド・ニュイ 特級</v>
          </cell>
          <cell r="K2654">
            <v>750</v>
          </cell>
          <cell r="L2654"/>
          <cell r="M2654">
            <v>89.2</v>
          </cell>
          <cell r="N2654">
            <v>132</v>
          </cell>
          <cell r="O2654">
            <v>350</v>
          </cell>
          <cell r="P2654">
            <v>12172.8976</v>
          </cell>
          <cell r="Q2654">
            <v>93.75</v>
          </cell>
          <cell r="R2654">
            <v>12416.6476</v>
          </cell>
          <cell r="S2654">
            <v>14847.820705882354</v>
          </cell>
          <cell r="T2654">
            <v>29700</v>
          </cell>
          <cell r="U2654">
            <v>9947.33</v>
          </cell>
          <cell r="V2654">
            <v>11902.741176470588</v>
          </cell>
          <cell r="W2654">
            <v>23800</v>
          </cell>
          <cell r="X2654">
            <v>25300</v>
          </cell>
        </row>
        <row r="2655">
          <cell r="B2655" t="str">
            <v>9S671302</v>
          </cell>
          <cell r="C2655" t="str">
            <v>完売</v>
          </cell>
          <cell r="D2655"/>
          <cell r="E2655">
            <v>0</v>
          </cell>
          <cell r="F2655" t="str">
            <v>ジュヴレ・シャンベルタン・レ・カゼティエール</v>
          </cell>
          <cell r="G2655">
            <v>2002</v>
          </cell>
          <cell r="H2655" t="str">
            <v>赤</v>
          </cell>
          <cell r="I2655" t="str">
            <v>ルイ・ラトゥール</v>
          </cell>
          <cell r="J2655" t="str">
            <v>コート・ド・ニュイ 1級</v>
          </cell>
          <cell r="K2655">
            <v>750</v>
          </cell>
          <cell r="L2655" t="str">
            <v>９１－９３点</v>
          </cell>
          <cell r="M2655">
            <v>50.2</v>
          </cell>
          <cell r="N2655">
            <v>132</v>
          </cell>
          <cell r="O2655">
            <v>350</v>
          </cell>
          <cell r="P2655">
            <v>7004.3056000000006</v>
          </cell>
          <cell r="Q2655">
            <v>93.75</v>
          </cell>
          <cell r="R2655">
            <v>7248.0556000000006</v>
          </cell>
          <cell r="S2655">
            <v>8767.124235294119</v>
          </cell>
          <cell r="T2655">
            <v>17500</v>
          </cell>
          <cell r="U2655">
            <v>7060.16</v>
          </cell>
          <cell r="V2655">
            <v>8506.0705882352941</v>
          </cell>
          <cell r="W2655">
            <v>17000</v>
          </cell>
          <cell r="X2655">
            <v>17700</v>
          </cell>
        </row>
        <row r="2656">
          <cell r="B2656" t="str">
            <v>9S670004</v>
          </cell>
          <cell r="C2656" t="str">
            <v>完売</v>
          </cell>
          <cell r="D2656"/>
          <cell r="E2656">
            <v>0</v>
          </cell>
          <cell r="F2656" t="str">
            <v>ビアンヴィニュ・バタール・モンラッシェ</v>
          </cell>
          <cell r="G2656">
            <v>2004</v>
          </cell>
          <cell r="H2656" t="str">
            <v>白</v>
          </cell>
          <cell r="I2656" t="str">
            <v>ルイ・ラトゥール</v>
          </cell>
          <cell r="J2656" t="str">
            <v>コート・ド・ボーヌ 特級</v>
          </cell>
          <cell r="K2656">
            <v>750</v>
          </cell>
          <cell r="L2656"/>
          <cell r="M2656">
            <v>125.5</v>
          </cell>
          <cell r="N2656">
            <v>132</v>
          </cell>
          <cell r="O2656">
            <v>350</v>
          </cell>
          <cell r="P2656">
            <v>16983.664000000001</v>
          </cell>
          <cell r="Q2656">
            <v>93.75</v>
          </cell>
          <cell r="R2656">
            <v>17227.414000000001</v>
          </cell>
          <cell r="S2656">
            <v>20507.545882352941</v>
          </cell>
          <cell r="T2656">
            <v>41000</v>
          </cell>
          <cell r="U2656">
            <v>0</v>
          </cell>
          <cell r="V2656">
            <v>200</v>
          </cell>
          <cell r="W2656">
            <v>400</v>
          </cell>
          <cell r="X2656">
            <v>34000</v>
          </cell>
        </row>
        <row r="2657">
          <cell r="B2657" t="str">
            <v>9S670906</v>
          </cell>
          <cell r="C2657" t="str">
            <v>完売</v>
          </cell>
          <cell r="D2657"/>
          <cell r="E2657">
            <v>0</v>
          </cell>
          <cell r="F2657" t="str">
            <v>ムルソー</v>
          </cell>
          <cell r="G2657">
            <v>2006</v>
          </cell>
          <cell r="H2657" t="str">
            <v>赤</v>
          </cell>
          <cell r="I2657" t="str">
            <v>ルイ・ラトゥール</v>
          </cell>
          <cell r="J2657" t="str">
            <v>コート・ド・ボーヌ</v>
          </cell>
          <cell r="K2657">
            <v>750</v>
          </cell>
          <cell r="L2657" t="str">
            <v>８５-８６点</v>
          </cell>
          <cell r="M2657">
            <v>26</v>
          </cell>
          <cell r="N2657">
            <v>132</v>
          </cell>
          <cell r="O2657">
            <v>350</v>
          </cell>
          <cell r="P2657">
            <v>3797.1280000000002</v>
          </cell>
          <cell r="Q2657">
            <v>93.75</v>
          </cell>
          <cell r="R2657">
            <v>4040.8780000000002</v>
          </cell>
          <cell r="S2657">
            <v>4993.9741176470588</v>
          </cell>
          <cell r="T2657">
            <v>10000</v>
          </cell>
          <cell r="U2657">
            <v>0</v>
          </cell>
          <cell r="V2657">
            <v>200</v>
          </cell>
          <cell r="W2657">
            <v>400</v>
          </cell>
          <cell r="X2657">
            <v>8100</v>
          </cell>
        </row>
        <row r="2658">
          <cell r="B2658" t="str">
            <v>9S671507</v>
          </cell>
          <cell r="C2658" t="str">
            <v>完売</v>
          </cell>
          <cell r="D2658"/>
          <cell r="E2658">
            <v>0</v>
          </cell>
          <cell r="F2658" t="str">
            <v>ムルソー･ジュヌヴリエール</v>
          </cell>
          <cell r="G2658">
            <v>2007</v>
          </cell>
          <cell r="H2658" t="str">
            <v>白</v>
          </cell>
          <cell r="I2658" t="str">
            <v>ルイ・ラトゥール</v>
          </cell>
          <cell r="J2658" t="str">
            <v>コート・ド・ボーヌ 1級</v>
          </cell>
          <cell r="K2658">
            <v>750</v>
          </cell>
          <cell r="L2658" t="str">
            <v>９０＋点</v>
          </cell>
          <cell r="M2658">
            <v>46.8</v>
          </cell>
          <cell r="N2658">
            <v>132</v>
          </cell>
          <cell r="O2658">
            <v>350</v>
          </cell>
          <cell r="P2658">
            <v>6553.710399999999</v>
          </cell>
          <cell r="Q2658">
            <v>93.75</v>
          </cell>
          <cell r="R2658">
            <v>6797.460399999999</v>
          </cell>
          <cell r="S2658">
            <v>8237.012235294118</v>
          </cell>
          <cell r="T2658">
            <v>16500</v>
          </cell>
          <cell r="U2658">
            <v>6834</v>
          </cell>
          <cell r="V2658">
            <v>8240</v>
          </cell>
          <cell r="W2658">
            <v>16500</v>
          </cell>
          <cell r="X2658">
            <v>17200</v>
          </cell>
        </row>
        <row r="2659">
          <cell r="B2659" t="str">
            <v>9S671003</v>
          </cell>
          <cell r="C2659" t="str">
            <v>完売</v>
          </cell>
          <cell r="D2659"/>
          <cell r="E2659">
            <v>0</v>
          </cell>
          <cell r="F2659" t="str">
            <v>ムルソー・ブラニー･シャトー・ド・ブラニー</v>
          </cell>
          <cell r="G2659">
            <v>2003</v>
          </cell>
          <cell r="H2659" t="str">
            <v>赤</v>
          </cell>
          <cell r="I2659" t="str">
            <v>ルイ・ラトゥール</v>
          </cell>
          <cell r="J2659" t="str">
            <v>コート・ド・ボーヌ 1級</v>
          </cell>
          <cell r="K2659">
            <v>750</v>
          </cell>
          <cell r="L2659" t="str">
            <v>８８点</v>
          </cell>
          <cell r="M2659">
            <v>34.9</v>
          </cell>
          <cell r="N2659">
            <v>132</v>
          </cell>
          <cell r="O2659">
            <v>350</v>
          </cell>
          <cell r="P2659">
            <v>4976.6271999999999</v>
          </cell>
          <cell r="Q2659">
            <v>93.75</v>
          </cell>
          <cell r="R2659">
            <v>5220.3771999999999</v>
          </cell>
          <cell r="S2659">
            <v>6381.6202352941173</v>
          </cell>
          <cell r="T2659">
            <v>12800</v>
          </cell>
          <cell r="U2659">
            <v>0</v>
          </cell>
          <cell r="V2659">
            <v>200</v>
          </cell>
          <cell r="W2659">
            <v>400</v>
          </cell>
          <cell r="X2659">
            <v>10200</v>
          </cell>
        </row>
        <row r="2660">
          <cell r="B2660" t="str">
            <v>9S671404</v>
          </cell>
          <cell r="C2660" t="str">
            <v>完売</v>
          </cell>
          <cell r="D2660"/>
          <cell r="E2660">
            <v>0</v>
          </cell>
          <cell r="F2660" t="str">
            <v>ムルソー・レ・ペリエール</v>
          </cell>
          <cell r="G2660">
            <v>2004</v>
          </cell>
          <cell r="H2660" t="str">
            <v>白</v>
          </cell>
          <cell r="I2660" t="str">
            <v>ルイ・ラトゥール</v>
          </cell>
          <cell r="J2660" t="str">
            <v>コート・ド・ボーヌ 1級</v>
          </cell>
          <cell r="K2660">
            <v>750</v>
          </cell>
          <cell r="L2660" t="str">
            <v/>
          </cell>
          <cell r="M2660">
            <v>39.700000000000003</v>
          </cell>
          <cell r="N2660">
            <v>132</v>
          </cell>
          <cell r="O2660">
            <v>350</v>
          </cell>
          <cell r="P2660">
            <v>5612.7616000000007</v>
          </cell>
          <cell r="Q2660">
            <v>93.75</v>
          </cell>
          <cell r="R2660">
            <v>5856.5116000000007</v>
          </cell>
          <cell r="S2660">
            <v>7130.013647058825</v>
          </cell>
          <cell r="T2660">
            <v>14300</v>
          </cell>
          <cell r="U2660">
            <v>5841.33</v>
          </cell>
          <cell r="V2660">
            <v>7072.1529411764704</v>
          </cell>
          <cell r="W2660">
            <v>14100</v>
          </cell>
          <cell r="X2660">
            <v>14300</v>
          </cell>
        </row>
        <row r="2661">
          <cell r="B2661" t="str">
            <v>9S670607</v>
          </cell>
          <cell r="C2661" t="str">
            <v>完売</v>
          </cell>
          <cell r="D2661"/>
          <cell r="E2661">
            <v>0</v>
          </cell>
          <cell r="F2661" t="str">
            <v>モンラッシェ</v>
          </cell>
          <cell r="G2661">
            <v>2007</v>
          </cell>
          <cell r="H2661" t="str">
            <v>白</v>
          </cell>
          <cell r="I2661" t="str">
            <v>ルイ・ラトゥール</v>
          </cell>
          <cell r="J2661" t="str">
            <v>コート・ド・ボーヌ 特級</v>
          </cell>
          <cell r="K2661">
            <v>750</v>
          </cell>
          <cell r="L2661"/>
          <cell r="M2661">
            <v>267</v>
          </cell>
          <cell r="N2661">
            <v>132</v>
          </cell>
          <cell r="O2661">
            <v>350</v>
          </cell>
          <cell r="P2661">
            <v>35736.375999999997</v>
          </cell>
          <cell r="Q2661">
            <v>93.75</v>
          </cell>
          <cell r="R2661">
            <v>35980.125999999997</v>
          </cell>
          <cell r="S2661">
            <v>42569.56</v>
          </cell>
          <cell r="T2661">
            <v>85100</v>
          </cell>
          <cell r="U2661">
            <v>28353.66</v>
          </cell>
          <cell r="V2661">
            <v>33557.24705882353</v>
          </cell>
          <cell r="W2661">
            <v>67100</v>
          </cell>
          <cell r="X2661">
            <v>72200</v>
          </cell>
        </row>
        <row r="2662">
          <cell r="B2662" t="str">
            <v>9S670810</v>
          </cell>
          <cell r="C2662" t="str">
            <v>完売</v>
          </cell>
          <cell r="D2662"/>
          <cell r="E2662">
            <v>0</v>
          </cell>
          <cell r="F2662" t="str">
            <v>ロマネ・サン・ヴィヴァン・レ・キャトル・ジュルノー</v>
          </cell>
          <cell r="G2662">
            <v>2010</v>
          </cell>
          <cell r="H2662" t="str">
            <v>赤</v>
          </cell>
          <cell r="I2662" t="str">
            <v>ルイ・ラトゥール</v>
          </cell>
          <cell r="J2662" t="str">
            <v>コート・ド・ニュイ 特級</v>
          </cell>
          <cell r="K2662">
            <v>750</v>
          </cell>
          <cell r="L2662"/>
          <cell r="M2662">
            <v>220</v>
          </cell>
          <cell r="N2662">
            <v>132</v>
          </cell>
          <cell r="O2662">
            <v>350</v>
          </cell>
          <cell r="P2662">
            <v>29507.56</v>
          </cell>
          <cell r="Q2662">
            <v>93.75</v>
          </cell>
          <cell r="R2662">
            <v>29751.31</v>
          </cell>
          <cell r="S2662">
            <v>35241.541176470593</v>
          </cell>
          <cell r="T2662">
            <v>70500</v>
          </cell>
          <cell r="U2662">
            <v>28159.33</v>
          </cell>
          <cell r="V2662">
            <v>33328.623529411765</v>
          </cell>
          <cell r="W2662">
            <v>66700</v>
          </cell>
          <cell r="X2662">
            <v>66500</v>
          </cell>
        </row>
        <row r="2663">
          <cell r="B2663" t="str">
            <v>9S155116</v>
          </cell>
          <cell r="C2663">
            <v>6</v>
          </cell>
          <cell r="D2663"/>
          <cell r="E2663">
            <v>6</v>
          </cell>
          <cell r="F2663" t="str">
            <v>ムルソー・レ・テソン</v>
          </cell>
          <cell r="G2663">
            <v>2016</v>
          </cell>
          <cell r="H2663" t="str">
            <v>白</v>
          </cell>
          <cell r="I2663" t="str">
            <v>ルーロ</v>
          </cell>
          <cell r="J2663" t="str">
            <v>コート・ド・ボーヌ 1級</v>
          </cell>
          <cell r="K2663">
            <v>750</v>
          </cell>
          <cell r="L2663"/>
          <cell r="M2663">
            <v>277.77999999999997</v>
          </cell>
          <cell r="N2663">
            <v>132</v>
          </cell>
          <cell r="O2663">
            <v>350</v>
          </cell>
          <cell r="P2663">
            <v>37165.027840000002</v>
          </cell>
          <cell r="Q2663">
            <v>93.75</v>
          </cell>
          <cell r="R2663">
            <v>37408.777840000002</v>
          </cell>
          <cell r="S2663">
            <v>44250.326870588236</v>
          </cell>
          <cell r="T2663">
            <v>88500</v>
          </cell>
          <cell r="U2663">
            <v>34282.83</v>
          </cell>
          <cell r="V2663">
            <v>40532.74117647059</v>
          </cell>
          <cell r="W2663">
            <v>81100</v>
          </cell>
          <cell r="X2663">
            <v>81400</v>
          </cell>
        </row>
        <row r="2664">
          <cell r="B2664" t="str">
            <v>9S155211</v>
          </cell>
          <cell r="C2664">
            <v>6</v>
          </cell>
          <cell r="D2664"/>
          <cell r="E2664">
            <v>6</v>
          </cell>
          <cell r="F2664" t="str">
            <v>ムルソー・レ・ナルヴォー</v>
          </cell>
          <cell r="G2664">
            <v>2011</v>
          </cell>
          <cell r="H2664" t="str">
            <v>白</v>
          </cell>
          <cell r="I2664" t="str">
            <v>ルーロ</v>
          </cell>
          <cell r="J2664" t="str">
            <v>コート・ド・ボーヌ 1級</v>
          </cell>
          <cell r="K2664">
            <v>750</v>
          </cell>
          <cell r="L2664"/>
          <cell r="M2664">
            <v>250</v>
          </cell>
          <cell r="N2664">
            <v>132</v>
          </cell>
          <cell r="O2664">
            <v>350</v>
          </cell>
          <cell r="P2664">
            <v>33483.4</v>
          </cell>
          <cell r="Q2664">
            <v>93.75</v>
          </cell>
          <cell r="R2664">
            <v>33727.15</v>
          </cell>
          <cell r="S2664">
            <v>39919</v>
          </cell>
          <cell r="T2664">
            <v>79800</v>
          </cell>
          <cell r="U2664">
            <v>30929.42</v>
          </cell>
          <cell r="V2664">
            <v>36587.552941176473</v>
          </cell>
          <cell r="W2664">
            <v>73200</v>
          </cell>
          <cell r="X2664">
            <v>73400</v>
          </cell>
        </row>
        <row r="2665">
          <cell r="B2665" t="str">
            <v>9S680202</v>
          </cell>
          <cell r="C2665" t="str">
            <v>完売</v>
          </cell>
          <cell r="D2665"/>
          <cell r="E2665">
            <v>0</v>
          </cell>
          <cell r="F2665" t="str">
            <v>サントネイ･シャルム</v>
          </cell>
          <cell r="G2665">
            <v>2002</v>
          </cell>
          <cell r="H2665" t="str">
            <v>赤</v>
          </cell>
          <cell r="I2665" t="str">
            <v>ルシアン・ミュザール</v>
          </cell>
          <cell r="J2665" t="str">
            <v>コート・ド・ボーヌ</v>
          </cell>
          <cell r="K2665">
            <v>750</v>
          </cell>
          <cell r="L2665"/>
          <cell r="M2665">
            <v>9.9</v>
          </cell>
          <cell r="N2665">
            <v>132</v>
          </cell>
          <cell r="O2665">
            <v>350</v>
          </cell>
          <cell r="P2665">
            <v>1663.4271999999999</v>
          </cell>
          <cell r="Q2665">
            <v>93.75</v>
          </cell>
          <cell r="R2665">
            <v>1907.1771999999999</v>
          </cell>
          <cell r="S2665">
            <v>2483.7378823529411</v>
          </cell>
          <cell r="T2665">
            <v>5000</v>
          </cell>
          <cell r="U2665">
            <v>0</v>
          </cell>
          <cell r="V2665">
            <v>200</v>
          </cell>
          <cell r="W2665">
            <v>400</v>
          </cell>
          <cell r="X2665">
            <v>4600</v>
          </cell>
        </row>
        <row r="2666">
          <cell r="B2666" t="str">
            <v>9S680004</v>
          </cell>
          <cell r="C2666" t="str">
            <v>完売</v>
          </cell>
          <cell r="D2666"/>
          <cell r="E2666">
            <v>0</v>
          </cell>
          <cell r="F2666" t="str">
            <v>サントネイ･シャン・クロード</v>
          </cell>
          <cell r="G2666">
            <v>2004</v>
          </cell>
          <cell r="H2666" t="str">
            <v>白</v>
          </cell>
          <cell r="I2666" t="str">
            <v>ルシアン・ミュザール</v>
          </cell>
          <cell r="J2666" t="str">
            <v>コート・ド・ボーヌ</v>
          </cell>
          <cell r="K2666">
            <v>750</v>
          </cell>
          <cell r="L2666"/>
          <cell r="M2666">
            <v>11</v>
          </cell>
          <cell r="N2666">
            <v>132</v>
          </cell>
          <cell r="O2666">
            <v>350</v>
          </cell>
          <cell r="P2666">
            <v>1809.2080000000001</v>
          </cell>
          <cell r="Q2666">
            <v>93.75</v>
          </cell>
          <cell r="R2666">
            <v>2052.9580000000001</v>
          </cell>
          <cell r="S2666">
            <v>2655.2447058823532</v>
          </cell>
          <cell r="T2666">
            <v>5300</v>
          </cell>
          <cell r="U2666">
            <v>0</v>
          </cell>
          <cell r="V2666">
            <v>200</v>
          </cell>
          <cell r="W2666">
            <v>400</v>
          </cell>
          <cell r="X2666">
            <v>4400</v>
          </cell>
        </row>
        <row r="2667">
          <cell r="B2667" t="str">
            <v>9S680102</v>
          </cell>
          <cell r="C2667" t="str">
            <v>完売</v>
          </cell>
          <cell r="D2667"/>
          <cell r="E2667">
            <v>0</v>
          </cell>
          <cell r="F2667" t="str">
            <v>サントネイ･シャン・クロード･ヴィエユ・ヴィーニュ</v>
          </cell>
          <cell r="G2667">
            <v>2002</v>
          </cell>
          <cell r="H2667" t="str">
            <v>赤</v>
          </cell>
          <cell r="I2667" t="str">
            <v>ルシアン・ミュザール</v>
          </cell>
          <cell r="J2667" t="str">
            <v>コート・ド・ボーヌ</v>
          </cell>
          <cell r="K2667">
            <v>750</v>
          </cell>
          <cell r="L2667"/>
          <cell r="M2667">
            <v>9.6999999999999993</v>
          </cell>
          <cell r="N2667">
            <v>132</v>
          </cell>
          <cell r="O2667">
            <v>350</v>
          </cell>
          <cell r="P2667">
            <v>1636.9215999999999</v>
          </cell>
          <cell r="Q2667">
            <v>93.75</v>
          </cell>
          <cell r="R2667">
            <v>1880.6715999999999</v>
          </cell>
          <cell r="S2667">
            <v>2452.5548235294118</v>
          </cell>
          <cell r="T2667">
            <v>4900</v>
          </cell>
          <cell r="U2667">
            <v>0</v>
          </cell>
          <cell r="V2667">
            <v>200</v>
          </cell>
          <cell r="W2667">
            <v>400</v>
          </cell>
          <cell r="X2667">
            <v>3680</v>
          </cell>
        </row>
        <row r="2668">
          <cell r="B2668" t="str">
            <v>9S680302</v>
          </cell>
          <cell r="C2668" t="str">
            <v>完売</v>
          </cell>
          <cell r="D2668"/>
          <cell r="E2668">
            <v>0</v>
          </cell>
          <cell r="F2668" t="str">
            <v>サントネイ･レ・グラヴィエール</v>
          </cell>
          <cell r="G2668">
            <v>2002</v>
          </cell>
          <cell r="H2668" t="str">
            <v>赤</v>
          </cell>
          <cell r="I2668" t="str">
            <v>ルシアン・ミュザール</v>
          </cell>
          <cell r="J2668" t="str">
            <v>コート・ド・ボーヌ 1級</v>
          </cell>
          <cell r="K2668">
            <v>750</v>
          </cell>
          <cell r="L2668"/>
          <cell r="M2668">
            <v>11</v>
          </cell>
          <cell r="N2668">
            <v>132</v>
          </cell>
          <cell r="O2668">
            <v>350</v>
          </cell>
          <cell r="P2668">
            <v>1809.2080000000001</v>
          </cell>
          <cell r="Q2668">
            <v>93.75</v>
          </cell>
          <cell r="R2668">
            <v>2052.9580000000001</v>
          </cell>
          <cell r="S2668">
            <v>2655.2447058823532</v>
          </cell>
          <cell r="T2668">
            <v>5300</v>
          </cell>
          <cell r="U2668">
            <v>0</v>
          </cell>
          <cell r="V2668">
            <v>200</v>
          </cell>
          <cell r="W2668">
            <v>400</v>
          </cell>
          <cell r="X2668">
            <v>4240</v>
          </cell>
        </row>
        <row r="2669">
          <cell r="B2669" t="str">
            <v>9S680404</v>
          </cell>
          <cell r="C2669" t="str">
            <v>完売</v>
          </cell>
          <cell r="D2669"/>
          <cell r="E2669">
            <v>0</v>
          </cell>
          <cell r="F2669" t="str">
            <v>ピュリニー・モンラッシェ</v>
          </cell>
          <cell r="G2669">
            <v>2004</v>
          </cell>
          <cell r="H2669" t="str">
            <v>白</v>
          </cell>
          <cell r="I2669" t="str">
            <v>ルシアン・ミュザール</v>
          </cell>
          <cell r="J2669" t="str">
            <v>コート・ド・ボーヌ</v>
          </cell>
          <cell r="K2669">
            <v>750</v>
          </cell>
          <cell r="L2669"/>
          <cell r="M2669">
            <v>19.2</v>
          </cell>
          <cell r="N2669">
            <v>132</v>
          </cell>
          <cell r="O2669">
            <v>350</v>
          </cell>
          <cell r="P2669">
            <v>2895.9376000000002</v>
          </cell>
          <cell r="Q2669">
            <v>93.75</v>
          </cell>
          <cell r="R2669">
            <v>3139.6876000000002</v>
          </cell>
          <cell r="S2669">
            <v>3933.7501176470591</v>
          </cell>
          <cell r="T2669">
            <v>7900</v>
          </cell>
          <cell r="U2669">
            <v>0</v>
          </cell>
          <cell r="V2669">
            <v>200</v>
          </cell>
          <cell r="W2669">
            <v>400</v>
          </cell>
          <cell r="X2669">
            <v>7200</v>
          </cell>
        </row>
        <row r="2670">
          <cell r="B2670" t="str">
            <v>9S933116</v>
          </cell>
          <cell r="C2670">
            <v>18</v>
          </cell>
          <cell r="D2670" t="str">
            <v>NEW</v>
          </cell>
          <cell r="E2670">
            <v>18</v>
          </cell>
          <cell r="F2670" t="str">
            <v>エシェゾー</v>
          </cell>
          <cell r="G2670">
            <v>2016</v>
          </cell>
          <cell r="H2670" t="str">
            <v>赤</v>
          </cell>
          <cell r="I2670" t="str">
            <v>ルシアン・ル・モワンヌ</v>
          </cell>
          <cell r="J2670" t="str">
            <v>コート・ド・ニュイ 特級</v>
          </cell>
          <cell r="K2670">
            <v>750</v>
          </cell>
          <cell r="L2670" t="str">
            <v xml:space="preserve">    </v>
          </cell>
          <cell r="M2670">
            <v>235</v>
          </cell>
          <cell r="N2670">
            <v>132</v>
          </cell>
          <cell r="O2670">
            <v>350</v>
          </cell>
          <cell r="P2670">
            <v>31495.48</v>
          </cell>
          <cell r="Q2670">
            <v>93.75</v>
          </cell>
          <cell r="R2670">
            <v>31739.23</v>
          </cell>
          <cell r="S2670">
            <v>37580.270588235297</v>
          </cell>
          <cell r="T2670">
            <v>75200</v>
          </cell>
          <cell r="U2670">
            <v>31395.439999999999</v>
          </cell>
          <cell r="V2670">
            <v>37135.811764705883</v>
          </cell>
          <cell r="W2670">
            <v>74300</v>
          </cell>
          <cell r="X2670">
            <v>77900</v>
          </cell>
        </row>
        <row r="2671">
          <cell r="B2671" t="str">
            <v>9S933015</v>
          </cell>
          <cell r="C2671">
            <v>17</v>
          </cell>
          <cell r="D2671" t="str">
            <v>NEW</v>
          </cell>
          <cell r="E2671">
            <v>17</v>
          </cell>
          <cell r="F2671" t="str">
            <v>コルトン・シャルルマーニュ</v>
          </cell>
          <cell r="G2671">
            <v>2015</v>
          </cell>
          <cell r="H2671" t="str">
            <v>白</v>
          </cell>
          <cell r="I2671" t="str">
            <v>ルシアン・ル・モワンヌ</v>
          </cell>
          <cell r="J2671" t="str">
            <v>コート・ド・ボーヌ 特級</v>
          </cell>
          <cell r="K2671">
            <v>750</v>
          </cell>
          <cell r="L2671" t="str">
            <v xml:space="preserve">    </v>
          </cell>
          <cell r="M2671">
            <v>159</v>
          </cell>
          <cell r="N2671">
            <v>132</v>
          </cell>
          <cell r="O2671">
            <v>350</v>
          </cell>
          <cell r="P2671">
            <v>21423.351999999999</v>
          </cell>
          <cell r="Q2671">
            <v>93.75</v>
          </cell>
          <cell r="R2671">
            <v>21667.101999999999</v>
          </cell>
          <cell r="S2671">
            <v>25730.708235294118</v>
          </cell>
          <cell r="T2671">
            <v>51500</v>
          </cell>
          <cell r="U2671">
            <v>21476.76</v>
          </cell>
          <cell r="V2671">
            <v>25466.776470588233</v>
          </cell>
          <cell r="W2671">
            <v>50900</v>
          </cell>
          <cell r="X2671">
            <v>53300</v>
          </cell>
        </row>
        <row r="2672">
          <cell r="B2672" t="str">
            <v>9S690201</v>
          </cell>
          <cell r="C2672" t="str">
            <v>完売</v>
          </cell>
          <cell r="D2672"/>
          <cell r="E2672">
            <v>0</v>
          </cell>
          <cell r="F2672" t="str">
            <v>ヴォーヌ・ロマネ</v>
          </cell>
          <cell r="G2672">
            <v>2001</v>
          </cell>
          <cell r="H2672" t="str">
            <v>赤</v>
          </cell>
          <cell r="I2672" t="str">
            <v>ルネ・アンジェル</v>
          </cell>
          <cell r="J2672" t="str">
            <v>コート・ド・ニュイ</v>
          </cell>
          <cell r="K2672">
            <v>750</v>
          </cell>
          <cell r="L2672"/>
          <cell r="M2672">
            <v>35.5</v>
          </cell>
          <cell r="N2672">
            <v>132</v>
          </cell>
          <cell r="O2672">
            <v>350</v>
          </cell>
          <cell r="P2672">
            <v>5056.1440000000002</v>
          </cell>
          <cell r="Q2672">
            <v>93.75</v>
          </cell>
          <cell r="R2672">
            <v>5299.8940000000002</v>
          </cell>
          <cell r="S2672">
            <v>6475.1694117647066</v>
          </cell>
          <cell r="T2672">
            <v>13000</v>
          </cell>
          <cell r="U2672">
            <v>0</v>
          </cell>
          <cell r="V2672">
            <v>200</v>
          </cell>
          <cell r="W2672">
            <v>400</v>
          </cell>
          <cell r="X2672"/>
        </row>
        <row r="2673">
          <cell r="B2673" t="str">
            <v>9S690204</v>
          </cell>
          <cell r="C2673" t="str">
            <v>完売</v>
          </cell>
          <cell r="D2673"/>
          <cell r="E2673">
            <v>0</v>
          </cell>
          <cell r="F2673" t="str">
            <v>ヴォーヌ・ロマネ</v>
          </cell>
          <cell r="G2673">
            <v>2004</v>
          </cell>
          <cell r="H2673" t="str">
            <v>赤</v>
          </cell>
          <cell r="I2673" t="str">
            <v>ルネ・アンジェル</v>
          </cell>
          <cell r="J2673" t="str">
            <v>コート・ド・ニュイ</v>
          </cell>
          <cell r="K2673">
            <v>750</v>
          </cell>
          <cell r="L2673"/>
          <cell r="M2673">
            <v>37.799999999999997</v>
          </cell>
          <cell r="N2673">
            <v>132</v>
          </cell>
          <cell r="O2673">
            <v>350</v>
          </cell>
          <cell r="P2673">
            <v>5360.9583999999995</v>
          </cell>
          <cell r="Q2673">
            <v>93.75</v>
          </cell>
          <cell r="R2673">
            <v>5604.7083999999995</v>
          </cell>
          <cell r="S2673">
            <v>6833.7745882352938</v>
          </cell>
          <cell r="T2673">
            <v>13700</v>
          </cell>
          <cell r="U2673">
            <v>47901.66</v>
          </cell>
          <cell r="V2673">
            <v>56554.894117647062</v>
          </cell>
          <cell r="W2673">
            <v>113100</v>
          </cell>
          <cell r="X2673">
            <v>114000</v>
          </cell>
        </row>
        <row r="2674">
          <cell r="B2674" t="str">
            <v>9S690304</v>
          </cell>
          <cell r="C2674" t="str">
            <v>完売</v>
          </cell>
          <cell r="D2674"/>
          <cell r="E2674">
            <v>0</v>
          </cell>
          <cell r="F2674" t="str">
            <v>エシェゾー</v>
          </cell>
          <cell r="G2674">
            <v>2004</v>
          </cell>
          <cell r="H2674" t="str">
            <v>赤</v>
          </cell>
          <cell r="I2674" t="str">
            <v>ルネ・アンジェル</v>
          </cell>
          <cell r="J2674" t="str">
            <v>コート・ド・ニュイ 特級</v>
          </cell>
          <cell r="K2674">
            <v>750</v>
          </cell>
          <cell r="L2674"/>
          <cell r="M2674">
            <v>86.1</v>
          </cell>
          <cell r="N2674">
            <v>132</v>
          </cell>
          <cell r="O2674">
            <v>350</v>
          </cell>
          <cell r="P2674">
            <v>11762.060799999999</v>
          </cell>
          <cell r="Q2674">
            <v>93.75</v>
          </cell>
          <cell r="R2674">
            <v>12005.810799999999</v>
          </cell>
          <cell r="S2674">
            <v>14364.483294117646</v>
          </cell>
          <cell r="T2674">
            <v>28700</v>
          </cell>
          <cell r="U2674">
            <v>0</v>
          </cell>
          <cell r="V2674">
            <v>200</v>
          </cell>
          <cell r="W2674">
            <v>400</v>
          </cell>
          <cell r="X2674"/>
        </row>
        <row r="2675">
          <cell r="B2675" t="str">
            <v>9S690004</v>
          </cell>
          <cell r="C2675" t="str">
            <v>完売</v>
          </cell>
          <cell r="D2675"/>
          <cell r="E2675">
            <v>0</v>
          </cell>
          <cell r="F2675" t="str">
            <v>グラン・エシェゾー</v>
          </cell>
          <cell r="G2675">
            <v>2004</v>
          </cell>
          <cell r="H2675" t="str">
            <v>赤</v>
          </cell>
          <cell r="I2675" t="str">
            <v>ルネ・アンジェル</v>
          </cell>
          <cell r="J2675" t="str">
            <v>コート・ド・ニュイ 特級</v>
          </cell>
          <cell r="K2675">
            <v>750</v>
          </cell>
          <cell r="L2675"/>
          <cell r="M2675">
            <v>127.7</v>
          </cell>
          <cell r="N2675">
            <v>132</v>
          </cell>
          <cell r="O2675">
            <v>350</v>
          </cell>
          <cell r="P2675">
            <v>17275.225600000002</v>
          </cell>
          <cell r="Q2675">
            <v>93.75</v>
          </cell>
          <cell r="R2675">
            <v>17518.975600000002</v>
          </cell>
          <cell r="S2675">
            <v>20850.559529411767</v>
          </cell>
          <cell r="T2675">
            <v>41700</v>
          </cell>
          <cell r="U2675">
            <v>0</v>
          </cell>
          <cell r="V2675">
            <v>200</v>
          </cell>
          <cell r="W2675">
            <v>400</v>
          </cell>
          <cell r="X2675"/>
        </row>
        <row r="2676">
          <cell r="B2676" t="str">
            <v>9S690101</v>
          </cell>
          <cell r="C2676" t="str">
            <v>完売</v>
          </cell>
          <cell r="D2676"/>
          <cell r="E2676">
            <v>0</v>
          </cell>
          <cell r="F2676" t="str">
            <v>グロ・ド・ヴージョ</v>
          </cell>
          <cell r="G2676">
            <v>2001</v>
          </cell>
          <cell r="H2676" t="str">
            <v>赤</v>
          </cell>
          <cell r="I2676" t="str">
            <v>ルネ・アンジェル</v>
          </cell>
          <cell r="J2676" t="str">
            <v>コート・ド・ニュイ 特級</v>
          </cell>
          <cell r="K2676">
            <v>750</v>
          </cell>
          <cell r="L2676"/>
          <cell r="M2676">
            <v>100.6</v>
          </cell>
          <cell r="N2676">
            <v>132</v>
          </cell>
          <cell r="O2676">
            <v>350</v>
          </cell>
          <cell r="P2676">
            <v>13683.716799999998</v>
          </cell>
          <cell r="Q2676">
            <v>93.75</v>
          </cell>
          <cell r="R2676">
            <v>13927.466799999998</v>
          </cell>
          <cell r="S2676">
            <v>16625.255058823528</v>
          </cell>
          <cell r="T2676">
            <v>33300</v>
          </cell>
          <cell r="U2676">
            <v>0</v>
          </cell>
          <cell r="V2676">
            <v>200</v>
          </cell>
          <cell r="W2676">
            <v>400</v>
          </cell>
          <cell r="X2676"/>
        </row>
        <row r="2677">
          <cell r="B2677" t="str">
            <v>9S110403</v>
          </cell>
          <cell r="C2677" t="str">
            <v>完売</v>
          </cell>
          <cell r="D2677"/>
          <cell r="E2677">
            <v>0</v>
          </cell>
          <cell r="F2677" t="str">
            <v>シュヴァリエ・モンラッシェ</v>
          </cell>
          <cell r="G2677">
            <v>2003</v>
          </cell>
          <cell r="H2677" t="str">
            <v>白</v>
          </cell>
          <cell r="I2677" t="str">
            <v>ルフレーヴ</v>
          </cell>
          <cell r="J2677" t="str">
            <v>コート・ド・ボーヌ 特級</v>
          </cell>
          <cell r="K2677">
            <v>750</v>
          </cell>
          <cell r="L2677"/>
          <cell r="M2677">
            <v>315</v>
          </cell>
          <cell r="N2677">
            <v>132</v>
          </cell>
          <cell r="O2677">
            <v>350</v>
          </cell>
          <cell r="P2677">
            <v>42097.72</v>
          </cell>
          <cell r="Q2677">
            <v>93.75</v>
          </cell>
          <cell r="R2677">
            <v>42341.47</v>
          </cell>
          <cell r="S2677">
            <v>50053.49411764706</v>
          </cell>
          <cell r="T2677">
            <v>100100</v>
          </cell>
          <cell r="U2677">
            <v>29123.83</v>
          </cell>
          <cell r="V2677">
            <v>34463.329411764709</v>
          </cell>
          <cell r="W2677">
            <v>68900</v>
          </cell>
          <cell r="X2677">
            <v>73000</v>
          </cell>
        </row>
        <row r="2678">
          <cell r="B2678" t="str">
            <v>9S110501</v>
          </cell>
          <cell r="C2678" t="str">
            <v>完売</v>
          </cell>
          <cell r="D2678"/>
          <cell r="E2678">
            <v>0</v>
          </cell>
          <cell r="F2678" t="str">
            <v>バタール・モンラッシェ</v>
          </cell>
          <cell r="G2678">
            <v>2001</v>
          </cell>
          <cell r="H2678" t="str">
            <v>白</v>
          </cell>
          <cell r="I2678" t="str">
            <v>ルフレーヴ</v>
          </cell>
          <cell r="J2678" t="str">
            <v>コート・ド・ボーヌ 特級</v>
          </cell>
          <cell r="K2678">
            <v>750</v>
          </cell>
          <cell r="L2678"/>
          <cell r="M2678">
            <v>413.1</v>
          </cell>
          <cell r="N2678">
            <v>132</v>
          </cell>
          <cell r="O2678">
            <v>350</v>
          </cell>
          <cell r="P2678">
            <v>55098.716800000002</v>
          </cell>
          <cell r="Q2678">
            <v>93.75</v>
          </cell>
          <cell r="R2678">
            <v>55342.466800000002</v>
          </cell>
          <cell r="S2678">
            <v>65348.784470588238</v>
          </cell>
          <cell r="T2678">
            <v>130700</v>
          </cell>
          <cell r="U2678">
            <v>55540.5</v>
          </cell>
          <cell r="V2678">
            <v>65541.76470588235</v>
          </cell>
          <cell r="W2678">
            <v>131100</v>
          </cell>
          <cell r="X2678">
            <v>124700</v>
          </cell>
        </row>
        <row r="2679">
          <cell r="B2679" t="str">
            <v>9S110612</v>
          </cell>
          <cell r="C2679" t="str">
            <v>完売</v>
          </cell>
          <cell r="D2679"/>
          <cell r="E2679">
            <v>0</v>
          </cell>
          <cell r="F2679" t="str">
            <v>ビアンウ゛ィニュ・バタール・モンラッシェ</v>
          </cell>
          <cell r="G2679">
            <v>2012</v>
          </cell>
          <cell r="H2679" t="str">
            <v>白</v>
          </cell>
          <cell r="I2679" t="str">
            <v>ルフレーヴ</v>
          </cell>
          <cell r="J2679" t="str">
            <v>コート・ド・ボーヌ 特級</v>
          </cell>
          <cell r="K2679">
            <v>750</v>
          </cell>
          <cell r="L2679"/>
          <cell r="M2679">
            <v>390</v>
          </cell>
          <cell r="N2679">
            <v>132</v>
          </cell>
          <cell r="O2679">
            <v>350</v>
          </cell>
          <cell r="P2679">
            <v>52037.32</v>
          </cell>
          <cell r="Q2679">
            <v>93.75</v>
          </cell>
          <cell r="R2679">
            <v>52281.07</v>
          </cell>
          <cell r="S2679">
            <v>61747.141176470592</v>
          </cell>
          <cell r="T2679">
            <v>123500</v>
          </cell>
          <cell r="U2679">
            <v>45872</v>
          </cell>
          <cell r="V2679">
            <v>54167.058823529413</v>
          </cell>
          <cell r="W2679">
            <v>108300</v>
          </cell>
          <cell r="X2679">
            <v>102000</v>
          </cell>
        </row>
        <row r="2680">
          <cell r="B2680" t="str">
            <v>9S110102</v>
          </cell>
          <cell r="C2680" t="str">
            <v>完売</v>
          </cell>
          <cell r="D2680"/>
          <cell r="E2680">
            <v>0</v>
          </cell>
          <cell r="F2680" t="str">
            <v>ピュリニー・モンラッシェ</v>
          </cell>
          <cell r="G2680">
            <v>2002</v>
          </cell>
          <cell r="H2680" t="str">
            <v>白</v>
          </cell>
          <cell r="I2680" t="str">
            <v>ルフレーヴ</v>
          </cell>
          <cell r="J2680" t="str">
            <v>コート・ド・ボーヌ</v>
          </cell>
          <cell r="K2680">
            <v>750</v>
          </cell>
          <cell r="L2680"/>
          <cell r="M2680">
            <v>51</v>
          </cell>
          <cell r="N2680">
            <v>132</v>
          </cell>
          <cell r="O2680">
            <v>350</v>
          </cell>
          <cell r="P2680">
            <v>7110.3280000000004</v>
          </cell>
          <cell r="Q2680">
            <v>93.75</v>
          </cell>
          <cell r="R2680">
            <v>7354.0780000000004</v>
          </cell>
          <cell r="S2680">
            <v>8891.8564705882363</v>
          </cell>
          <cell r="T2680">
            <v>17800</v>
          </cell>
          <cell r="U2680">
            <v>0</v>
          </cell>
          <cell r="V2680">
            <v>200</v>
          </cell>
          <cell r="W2680">
            <v>400</v>
          </cell>
          <cell r="X2680">
            <v>15400</v>
          </cell>
        </row>
        <row r="2681">
          <cell r="B2681" t="str">
            <v>9S110108</v>
          </cell>
          <cell r="C2681" t="str">
            <v>完売</v>
          </cell>
          <cell r="D2681"/>
          <cell r="E2681">
            <v>0</v>
          </cell>
          <cell r="F2681" t="str">
            <v>ピュリニー・モンラッシェ</v>
          </cell>
          <cell r="G2681">
            <v>2008</v>
          </cell>
          <cell r="H2681" t="str">
            <v>白</v>
          </cell>
          <cell r="I2681" t="str">
            <v>ルフレーヴ</v>
          </cell>
          <cell r="J2681" t="str">
            <v>コート・ド・ボーヌ</v>
          </cell>
          <cell r="K2681">
            <v>750</v>
          </cell>
          <cell r="L2681"/>
          <cell r="M2681">
            <v>39</v>
          </cell>
          <cell r="N2681">
            <v>132</v>
          </cell>
          <cell r="O2681">
            <v>350</v>
          </cell>
          <cell r="P2681">
            <v>5519.9920000000002</v>
          </cell>
          <cell r="Q2681">
            <v>93.75</v>
          </cell>
          <cell r="R2681">
            <v>5763.7420000000002</v>
          </cell>
          <cell r="S2681">
            <v>7020.8729411764707</v>
          </cell>
          <cell r="T2681">
            <v>14000</v>
          </cell>
          <cell r="U2681">
            <v>0</v>
          </cell>
          <cell r="V2681">
            <v>200</v>
          </cell>
          <cell r="W2681">
            <v>400</v>
          </cell>
          <cell r="X2681">
            <v>12500</v>
          </cell>
        </row>
        <row r="2682">
          <cell r="B2682" t="str">
            <v>9S111108</v>
          </cell>
          <cell r="C2682" t="str">
            <v>完売</v>
          </cell>
          <cell r="D2682"/>
          <cell r="E2682">
            <v>0</v>
          </cell>
          <cell r="F2682" t="str">
            <v>ピュリニー・モンラッシェ・フォラティエール</v>
          </cell>
          <cell r="G2682">
            <v>2008</v>
          </cell>
          <cell r="H2682" t="str">
            <v>白</v>
          </cell>
          <cell r="I2682" t="str">
            <v>ルフレーヴ</v>
          </cell>
          <cell r="J2682" t="str">
            <v>コート・ド・ボーヌ 1級</v>
          </cell>
          <cell r="K2682">
            <v>750</v>
          </cell>
          <cell r="L2682"/>
          <cell r="M2682">
            <v>195</v>
          </cell>
          <cell r="N2682">
            <v>132</v>
          </cell>
          <cell r="O2682">
            <v>350</v>
          </cell>
          <cell r="P2682">
            <v>26194.36</v>
          </cell>
          <cell r="Q2682">
            <v>93.75</v>
          </cell>
          <cell r="R2682">
            <v>26438.11</v>
          </cell>
          <cell r="S2682">
            <v>31343.658823529415</v>
          </cell>
          <cell r="T2682">
            <v>62700</v>
          </cell>
          <cell r="U2682">
            <v>23637</v>
          </cell>
          <cell r="V2682">
            <v>28008.235294117647</v>
          </cell>
          <cell r="W2682">
            <v>56000</v>
          </cell>
          <cell r="X2682">
            <v>57700</v>
          </cell>
        </row>
        <row r="2683">
          <cell r="B2683" t="str">
            <v>9S110308</v>
          </cell>
          <cell r="C2683" t="str">
            <v>完売</v>
          </cell>
          <cell r="D2683"/>
          <cell r="E2683">
            <v>0</v>
          </cell>
          <cell r="F2683" t="str">
            <v>ピュリニー・モンラッシェ・レ・クラヴァイヨン</v>
          </cell>
          <cell r="G2683">
            <v>2008</v>
          </cell>
          <cell r="H2683" t="str">
            <v>白</v>
          </cell>
          <cell r="I2683" t="str">
            <v>ルフレーヴ</v>
          </cell>
          <cell r="J2683" t="str">
            <v>コート・ド・ボーヌ 1級</v>
          </cell>
          <cell r="K2683">
            <v>750</v>
          </cell>
          <cell r="L2683"/>
          <cell r="M2683">
            <v>52</v>
          </cell>
          <cell r="N2683">
            <v>132</v>
          </cell>
          <cell r="O2683">
            <v>350</v>
          </cell>
          <cell r="P2683">
            <v>7242.8559999999998</v>
          </cell>
          <cell r="Q2683">
            <v>93.75</v>
          </cell>
          <cell r="R2683">
            <v>7486.6059999999998</v>
          </cell>
          <cell r="S2683">
            <v>9047.7717647058817</v>
          </cell>
          <cell r="T2683">
            <v>18100</v>
          </cell>
          <cell r="U2683">
            <v>0</v>
          </cell>
          <cell r="V2683">
            <v>200</v>
          </cell>
          <cell r="W2683">
            <v>400</v>
          </cell>
          <cell r="X2683">
            <v>15000</v>
          </cell>
        </row>
        <row r="2684">
          <cell r="B2684" t="str">
            <v>9S110904</v>
          </cell>
          <cell r="C2684" t="str">
            <v>完売</v>
          </cell>
          <cell r="D2684"/>
          <cell r="E2684">
            <v>0</v>
          </cell>
          <cell r="F2684" t="str">
            <v>ピュリニー・モンラッシェ･レ・コンベット</v>
          </cell>
          <cell r="G2684">
            <v>2004</v>
          </cell>
          <cell r="H2684" t="str">
            <v>白</v>
          </cell>
          <cell r="I2684" t="str">
            <v>ルフレーヴ</v>
          </cell>
          <cell r="J2684" t="str">
            <v>コート・ド・ボーヌ 1級</v>
          </cell>
          <cell r="K2684">
            <v>750</v>
          </cell>
          <cell r="L2684"/>
          <cell r="M2684">
            <v>102</v>
          </cell>
          <cell r="N2684">
            <v>132</v>
          </cell>
          <cell r="O2684">
            <v>350</v>
          </cell>
          <cell r="P2684">
            <v>13869.255999999999</v>
          </cell>
          <cell r="Q2684">
            <v>93.75</v>
          </cell>
          <cell r="R2684">
            <v>14113.005999999999</v>
          </cell>
          <cell r="S2684">
            <v>16843.536470588235</v>
          </cell>
          <cell r="T2684">
            <v>33700</v>
          </cell>
          <cell r="U2684">
            <v>0</v>
          </cell>
          <cell r="V2684">
            <v>200</v>
          </cell>
          <cell r="W2684">
            <v>400</v>
          </cell>
          <cell r="X2684">
            <v>27000</v>
          </cell>
        </row>
        <row r="2685">
          <cell r="B2685" t="str">
            <v>9S110813</v>
          </cell>
          <cell r="C2685" t="str">
            <v>完売</v>
          </cell>
          <cell r="D2685"/>
          <cell r="E2685">
            <v>0</v>
          </cell>
          <cell r="F2685" t="str">
            <v>マコン・ヴェルゼ</v>
          </cell>
          <cell r="G2685">
            <v>2013</v>
          </cell>
          <cell r="H2685" t="str">
            <v>白</v>
          </cell>
          <cell r="I2685" t="str">
            <v>ルフレーヴ</v>
          </cell>
          <cell r="J2685" t="str">
            <v>マコネー</v>
          </cell>
          <cell r="K2685">
            <v>750</v>
          </cell>
          <cell r="L2685"/>
          <cell r="M2685">
            <v>20.9</v>
          </cell>
          <cell r="N2685">
            <v>132</v>
          </cell>
          <cell r="O2685">
            <v>350</v>
          </cell>
          <cell r="P2685">
            <v>3121.2351999999996</v>
          </cell>
          <cell r="Q2685">
            <v>93.75</v>
          </cell>
          <cell r="R2685">
            <v>3364.9851999999996</v>
          </cell>
          <cell r="S2685">
            <v>4198.8061176470583</v>
          </cell>
          <cell r="T2685">
            <v>8400</v>
          </cell>
          <cell r="U2685">
            <v>3336.41</v>
          </cell>
          <cell r="V2685">
            <v>4125.1882352941175</v>
          </cell>
          <cell r="W2685">
            <v>8300</v>
          </cell>
          <cell r="X2685">
            <v>8000</v>
          </cell>
        </row>
        <row r="2686">
          <cell r="B2686" t="str">
            <v>9S111006</v>
          </cell>
          <cell r="C2686" t="str">
            <v>完売</v>
          </cell>
          <cell r="D2686"/>
          <cell r="E2686">
            <v>0</v>
          </cell>
          <cell r="F2686" t="str">
            <v>ムルソー･スー・ル・ド・ダーヌ</v>
          </cell>
          <cell r="G2686">
            <v>2006</v>
          </cell>
          <cell r="H2686" t="str">
            <v>白</v>
          </cell>
          <cell r="I2686" t="str">
            <v>ルフレーヴ</v>
          </cell>
          <cell r="J2686" t="str">
            <v>コート・ド・ボーヌ 1級</v>
          </cell>
          <cell r="K2686">
            <v>750</v>
          </cell>
          <cell r="L2686"/>
          <cell r="M2686">
            <v>75</v>
          </cell>
          <cell r="N2686">
            <v>132</v>
          </cell>
          <cell r="O2686">
            <v>350</v>
          </cell>
          <cell r="P2686">
            <v>10291</v>
          </cell>
          <cell r="Q2686">
            <v>93.75</v>
          </cell>
          <cell r="R2686">
            <v>10534.75</v>
          </cell>
          <cell r="S2686">
            <v>12633.823529411766</v>
          </cell>
          <cell r="T2686">
            <v>25300</v>
          </cell>
          <cell r="U2686">
            <v>0</v>
          </cell>
          <cell r="V2686">
            <v>200</v>
          </cell>
          <cell r="W2686">
            <v>400</v>
          </cell>
          <cell r="X2686">
            <v>20600</v>
          </cell>
        </row>
        <row r="2687">
          <cell r="B2687" t="str">
            <v>9S111309</v>
          </cell>
          <cell r="C2687" t="str">
            <v>完売</v>
          </cell>
          <cell r="D2687"/>
          <cell r="E2687">
            <v>0</v>
          </cell>
          <cell r="F2687" t="str">
            <v>リュリー・プルミエ・クリュ</v>
          </cell>
          <cell r="G2687">
            <v>2009</v>
          </cell>
          <cell r="H2687" t="str">
            <v>白</v>
          </cell>
          <cell r="I2687" t="str">
            <v>ルフレーヴ</v>
          </cell>
          <cell r="J2687" t="str">
            <v>コート・シャロネーズ 1級</v>
          </cell>
          <cell r="K2687">
            <v>750</v>
          </cell>
          <cell r="L2687"/>
          <cell r="M2687">
            <v>42.06</v>
          </cell>
          <cell r="N2687">
            <v>132</v>
          </cell>
          <cell r="O2687">
            <v>350</v>
          </cell>
          <cell r="P2687">
            <v>5925.5276800000001</v>
          </cell>
          <cell r="Q2687">
            <v>93.75</v>
          </cell>
          <cell r="R2687">
            <v>6169.2776800000001</v>
          </cell>
          <cell r="S2687">
            <v>7497.9737411764709</v>
          </cell>
          <cell r="T2687">
            <v>15000</v>
          </cell>
          <cell r="U2687">
            <v>5342</v>
          </cell>
          <cell r="V2687">
            <v>6484.7058823529414</v>
          </cell>
          <cell r="W2687">
            <v>13000</v>
          </cell>
          <cell r="X2687">
            <v>14000</v>
          </cell>
        </row>
        <row r="2688">
          <cell r="B2688" t="str">
            <v>9S702409</v>
          </cell>
          <cell r="C2688" t="str">
            <v>完売</v>
          </cell>
          <cell r="D2688"/>
          <cell r="E2688">
            <v>0</v>
          </cell>
          <cell r="F2688" t="str">
            <v>ヴォーヌ・ロマネ</v>
          </cell>
          <cell r="G2688">
            <v>2009</v>
          </cell>
          <cell r="H2688" t="str">
            <v>赤</v>
          </cell>
          <cell r="I2688" t="str">
            <v>ルロワ</v>
          </cell>
          <cell r="J2688" t="str">
            <v>コート・ド・ニュイ</v>
          </cell>
          <cell r="K2688">
            <v>750</v>
          </cell>
          <cell r="L2688"/>
          <cell r="M2688">
            <v>256</v>
          </cell>
          <cell r="N2688">
            <v>132</v>
          </cell>
          <cell r="O2688">
            <v>350</v>
          </cell>
          <cell r="P2688">
            <v>34278.567999999999</v>
          </cell>
          <cell r="Q2688">
            <v>93.75</v>
          </cell>
          <cell r="R2688">
            <v>34522.317999999999</v>
          </cell>
          <cell r="S2688">
            <v>40854.491764705883</v>
          </cell>
          <cell r="T2688">
            <v>81700</v>
          </cell>
          <cell r="U2688">
            <v>34365.660000000003</v>
          </cell>
          <cell r="V2688">
            <v>40630.188235294125</v>
          </cell>
          <cell r="W2688">
            <v>81300</v>
          </cell>
          <cell r="X2688">
            <v>80000</v>
          </cell>
        </row>
        <row r="2689">
          <cell r="B2689" t="str">
            <v>9S701705</v>
          </cell>
          <cell r="C2689" t="str">
            <v>完売</v>
          </cell>
          <cell r="D2689"/>
          <cell r="E2689">
            <v>0</v>
          </cell>
          <cell r="F2689" t="str">
            <v>サヴィニー・レ・ボーヌ</v>
          </cell>
          <cell r="G2689">
            <v>2005</v>
          </cell>
          <cell r="H2689" t="str">
            <v>赤</v>
          </cell>
          <cell r="I2689" t="str">
            <v>ルロワ</v>
          </cell>
          <cell r="J2689" t="str">
            <v>コート・ド・ボーヌ</v>
          </cell>
          <cell r="K2689">
            <v>750</v>
          </cell>
          <cell r="L2689"/>
          <cell r="M2689">
            <v>56</v>
          </cell>
          <cell r="N2689">
            <v>132</v>
          </cell>
          <cell r="O2689">
            <v>350</v>
          </cell>
          <cell r="P2689">
            <v>7772.9679999999998</v>
          </cell>
          <cell r="Q2689">
            <v>93.75</v>
          </cell>
          <cell r="R2689">
            <v>8016.7179999999998</v>
          </cell>
          <cell r="S2689">
            <v>9671.4329411764702</v>
          </cell>
          <cell r="T2689">
            <v>19300</v>
          </cell>
          <cell r="U2689">
            <v>0</v>
          </cell>
          <cell r="V2689">
            <v>200</v>
          </cell>
          <cell r="W2689">
            <v>400</v>
          </cell>
          <cell r="X2689">
            <v>14900</v>
          </cell>
        </row>
        <row r="2690">
          <cell r="B2690" t="str">
            <v>9S701899</v>
          </cell>
          <cell r="C2690" t="str">
            <v>完売</v>
          </cell>
          <cell r="D2690"/>
          <cell r="E2690">
            <v>0</v>
          </cell>
          <cell r="F2690" t="str">
            <v>サヴィニー・レボーヌ・レ・ゲット</v>
          </cell>
          <cell r="G2690">
            <v>1999</v>
          </cell>
          <cell r="H2690" t="str">
            <v>赤</v>
          </cell>
          <cell r="I2690" t="str">
            <v>ルロワ</v>
          </cell>
          <cell r="J2690" t="str">
            <v>コート・ド・ボーヌ 1級</v>
          </cell>
          <cell r="K2690">
            <v>750</v>
          </cell>
          <cell r="L2690"/>
          <cell r="M2690">
            <v>58</v>
          </cell>
          <cell r="N2690">
            <v>132</v>
          </cell>
          <cell r="O2690">
            <v>350</v>
          </cell>
          <cell r="P2690">
            <v>8038.0240000000003</v>
          </cell>
          <cell r="Q2690">
            <v>93.75</v>
          </cell>
          <cell r="R2690">
            <v>8281.7740000000013</v>
          </cell>
          <cell r="S2690">
            <v>9983.2635294117663</v>
          </cell>
          <cell r="T2690">
            <v>20000</v>
          </cell>
          <cell r="U2690">
            <v>0</v>
          </cell>
          <cell r="V2690">
            <v>200</v>
          </cell>
          <cell r="W2690">
            <v>400</v>
          </cell>
          <cell r="X2690">
            <v>13200</v>
          </cell>
        </row>
        <row r="2691">
          <cell r="B2691" t="str">
            <v>9S701209</v>
          </cell>
          <cell r="C2691" t="str">
            <v>完売</v>
          </cell>
          <cell r="D2691"/>
          <cell r="E2691">
            <v>0</v>
          </cell>
          <cell r="F2691" t="str">
            <v>ジュヴレ・シャンベルタン</v>
          </cell>
          <cell r="G2691">
            <v>2009</v>
          </cell>
          <cell r="H2691" t="str">
            <v>赤</v>
          </cell>
          <cell r="I2691" t="str">
            <v>ルロワ</v>
          </cell>
          <cell r="J2691" t="str">
            <v>コート・ド・ニュイ</v>
          </cell>
          <cell r="K2691">
            <v>750</v>
          </cell>
          <cell r="L2691"/>
          <cell r="M2691">
            <v>256</v>
          </cell>
          <cell r="N2691">
            <v>132</v>
          </cell>
          <cell r="O2691">
            <v>350</v>
          </cell>
          <cell r="P2691">
            <v>34278.567999999999</v>
          </cell>
          <cell r="Q2691">
            <v>93.75</v>
          </cell>
          <cell r="R2691">
            <v>34522.317999999999</v>
          </cell>
          <cell r="S2691">
            <v>40854.491764705883</v>
          </cell>
          <cell r="T2691">
            <v>81700</v>
          </cell>
          <cell r="U2691">
            <v>34365.660000000003</v>
          </cell>
          <cell r="V2691">
            <v>40630.188235294125</v>
          </cell>
          <cell r="W2691">
            <v>81300</v>
          </cell>
          <cell r="X2691">
            <v>83200</v>
          </cell>
        </row>
        <row r="2692">
          <cell r="B2692" t="str">
            <v>9S702305</v>
          </cell>
          <cell r="C2692" t="str">
            <v>完売</v>
          </cell>
          <cell r="D2692"/>
          <cell r="E2692">
            <v>0</v>
          </cell>
          <cell r="F2692" t="str">
            <v>ショレイ・レ・ボーヌ</v>
          </cell>
          <cell r="G2692">
            <v>2005</v>
          </cell>
          <cell r="H2692" t="str">
            <v>赤</v>
          </cell>
          <cell r="I2692" t="str">
            <v>ルロワ</v>
          </cell>
          <cell r="J2692" t="str">
            <v>コート・ド・ボーヌ</v>
          </cell>
          <cell r="K2692">
            <v>750</v>
          </cell>
          <cell r="L2692"/>
          <cell r="M2692">
            <v>42</v>
          </cell>
          <cell r="N2692">
            <v>132</v>
          </cell>
          <cell r="O2692">
            <v>350</v>
          </cell>
          <cell r="P2692">
            <v>5917.576</v>
          </cell>
          <cell r="Q2692">
            <v>93.75</v>
          </cell>
          <cell r="R2692">
            <v>6161.326</v>
          </cell>
          <cell r="S2692">
            <v>7488.6188235294121</v>
          </cell>
          <cell r="T2692">
            <v>15000</v>
          </cell>
          <cell r="U2692">
            <v>6017.75</v>
          </cell>
          <cell r="V2692">
            <v>7279.7058823529414</v>
          </cell>
          <cell r="W2692">
            <v>14600</v>
          </cell>
          <cell r="X2692">
            <v>15000</v>
          </cell>
        </row>
        <row r="2693">
          <cell r="B2693" t="str">
            <v>9S701907</v>
          </cell>
          <cell r="C2693" t="str">
            <v>完売</v>
          </cell>
          <cell r="D2693"/>
          <cell r="E2693">
            <v>0</v>
          </cell>
          <cell r="F2693" t="str">
            <v>ニュイ・サン・ジョルジュ・レ・ラヴィエール</v>
          </cell>
          <cell r="G2693">
            <v>2007</v>
          </cell>
          <cell r="H2693" t="str">
            <v>赤</v>
          </cell>
          <cell r="I2693" t="str">
            <v>ルロワ</v>
          </cell>
          <cell r="J2693" t="str">
            <v>コート・ド・ニュイ 1級</v>
          </cell>
          <cell r="K2693">
            <v>750</v>
          </cell>
          <cell r="L2693"/>
          <cell r="M2693">
            <v>205</v>
          </cell>
          <cell r="N2693">
            <v>132</v>
          </cell>
          <cell r="O2693">
            <v>350</v>
          </cell>
          <cell r="P2693">
            <v>27519.64</v>
          </cell>
          <cell r="Q2693">
            <v>93.75</v>
          </cell>
          <cell r="R2693">
            <v>27763.39</v>
          </cell>
          <cell r="S2693">
            <v>32902.811764705883</v>
          </cell>
          <cell r="T2693">
            <v>65800</v>
          </cell>
          <cell r="U2693">
            <v>21113.33</v>
          </cell>
          <cell r="V2693">
            <v>25039.211764705884</v>
          </cell>
          <cell r="W2693">
            <v>50100</v>
          </cell>
          <cell r="X2693">
            <v>48000</v>
          </cell>
        </row>
        <row r="2694">
          <cell r="B2694" t="str">
            <v>9S702109</v>
          </cell>
          <cell r="C2694" t="str">
            <v>完売</v>
          </cell>
          <cell r="D2694"/>
          <cell r="E2694">
            <v>0</v>
          </cell>
          <cell r="F2694" t="str">
            <v>ブルゴーニュ・アリゴテ</v>
          </cell>
          <cell r="G2694">
            <v>2009</v>
          </cell>
          <cell r="H2694" t="str">
            <v>白</v>
          </cell>
          <cell r="I2694" t="str">
            <v>ルロワ</v>
          </cell>
          <cell r="J2694" t="str">
            <v>AOC ブルゴーニュ</v>
          </cell>
          <cell r="K2694">
            <v>750</v>
          </cell>
          <cell r="L2694"/>
          <cell r="M2694">
            <v>24</v>
          </cell>
          <cell r="N2694">
            <v>132</v>
          </cell>
          <cell r="O2694">
            <v>350</v>
          </cell>
          <cell r="P2694">
            <v>3532.0720000000001</v>
          </cell>
          <cell r="Q2694">
            <v>93.75</v>
          </cell>
          <cell r="R2694">
            <v>3775.8220000000001</v>
          </cell>
          <cell r="S2694">
            <v>4682.1435294117646</v>
          </cell>
          <cell r="T2694">
            <v>9400</v>
          </cell>
          <cell r="U2694">
            <v>3674.33</v>
          </cell>
          <cell r="V2694">
            <v>4522.7411764705885</v>
          </cell>
          <cell r="W2694">
            <v>9000</v>
          </cell>
          <cell r="X2694">
            <v>9000</v>
          </cell>
        </row>
        <row r="2695">
          <cell r="B2695" t="str">
            <v>9S700809</v>
          </cell>
          <cell r="C2695" t="str">
            <v>完売</v>
          </cell>
          <cell r="D2695"/>
          <cell r="E2695">
            <v>0</v>
          </cell>
          <cell r="F2695" t="str">
            <v>ブルゴーニュ・ブラン</v>
          </cell>
          <cell r="G2695">
            <v>2009</v>
          </cell>
          <cell r="H2695" t="str">
            <v>白</v>
          </cell>
          <cell r="I2695" t="str">
            <v>ルロワ</v>
          </cell>
          <cell r="J2695" t="str">
            <v>AOC ブルゴーニュ</v>
          </cell>
          <cell r="K2695">
            <v>750</v>
          </cell>
          <cell r="L2695"/>
          <cell r="M2695">
            <v>27</v>
          </cell>
          <cell r="N2695">
            <v>132</v>
          </cell>
          <cell r="O2695">
            <v>350</v>
          </cell>
          <cell r="P2695">
            <v>3929.6559999999999</v>
          </cell>
          <cell r="Q2695">
            <v>93.75</v>
          </cell>
          <cell r="R2695">
            <v>4173.4059999999999</v>
          </cell>
          <cell r="S2695">
            <v>5149.889411764706</v>
          </cell>
          <cell r="T2695">
            <v>10300</v>
          </cell>
          <cell r="U2695">
            <v>3375.33</v>
          </cell>
          <cell r="V2695">
            <v>4170.9764705882353</v>
          </cell>
          <cell r="W2695">
            <v>8300</v>
          </cell>
          <cell r="X2695">
            <v>8600</v>
          </cell>
        </row>
        <row r="2696">
          <cell r="B2696" t="str">
            <v>9S702209</v>
          </cell>
          <cell r="C2696" t="str">
            <v>完売</v>
          </cell>
          <cell r="D2696"/>
          <cell r="E2696">
            <v>0</v>
          </cell>
          <cell r="F2696" t="str">
            <v>ブルゴーニュ・ルージュ</v>
          </cell>
          <cell r="G2696">
            <v>2009</v>
          </cell>
          <cell r="H2696" t="str">
            <v>赤</v>
          </cell>
          <cell r="I2696" t="str">
            <v>ルロワ</v>
          </cell>
          <cell r="J2696" t="str">
            <v>AOC ブルゴーニュ</v>
          </cell>
          <cell r="K2696">
            <v>750</v>
          </cell>
          <cell r="L2696"/>
          <cell r="M2696">
            <v>25</v>
          </cell>
          <cell r="N2696">
            <v>132</v>
          </cell>
          <cell r="O2696">
            <v>350</v>
          </cell>
          <cell r="P2696">
            <v>3664.6</v>
          </cell>
          <cell r="Q2696">
            <v>93.75</v>
          </cell>
          <cell r="R2696">
            <v>3908.35</v>
          </cell>
          <cell r="S2696">
            <v>4838.0588235294117</v>
          </cell>
          <cell r="T2696">
            <v>9700</v>
          </cell>
          <cell r="U2696">
            <v>3139.6</v>
          </cell>
          <cell r="V2696">
            <v>3893.6470588235293</v>
          </cell>
          <cell r="W2696">
            <v>7800</v>
          </cell>
          <cell r="X2696">
            <v>8000</v>
          </cell>
        </row>
        <row r="2697">
          <cell r="B2697" t="str">
            <v>9S700100</v>
          </cell>
          <cell r="C2697" t="str">
            <v>完売</v>
          </cell>
          <cell r="D2697"/>
          <cell r="E2697">
            <v>0</v>
          </cell>
          <cell r="F2697" t="str">
            <v>ムルソー･ショーム・ド・ペリエール</v>
          </cell>
          <cell r="G2697">
            <v>2000</v>
          </cell>
          <cell r="H2697" t="str">
            <v>白</v>
          </cell>
          <cell r="I2697" t="str">
            <v>ルロワ</v>
          </cell>
          <cell r="J2697" t="str">
            <v>コート・ド・ボーヌ 1級</v>
          </cell>
          <cell r="K2697">
            <v>750</v>
          </cell>
          <cell r="L2697"/>
          <cell r="M2697">
            <v>65</v>
          </cell>
          <cell r="N2697">
            <v>132</v>
          </cell>
          <cell r="O2697">
            <v>350</v>
          </cell>
          <cell r="P2697">
            <v>8965.7199999999993</v>
          </cell>
          <cell r="Q2697">
            <v>93.75</v>
          </cell>
          <cell r="R2697">
            <v>9209.4699999999993</v>
          </cell>
          <cell r="S2697">
            <v>11074.670588235294</v>
          </cell>
          <cell r="T2697">
            <v>22100</v>
          </cell>
          <cell r="U2697">
            <v>0</v>
          </cell>
          <cell r="V2697">
            <v>200</v>
          </cell>
          <cell r="W2697">
            <v>400</v>
          </cell>
          <cell r="X2697">
            <v>18500</v>
          </cell>
        </row>
        <row r="2698">
          <cell r="B2698" t="str">
            <v>9S701100</v>
          </cell>
          <cell r="C2698" t="str">
            <v>完売</v>
          </cell>
          <cell r="D2698"/>
          <cell r="E2698">
            <v>0</v>
          </cell>
          <cell r="F2698" t="str">
            <v>ムルソー･ペリエール</v>
          </cell>
          <cell r="G2698">
            <v>2000</v>
          </cell>
          <cell r="H2698" t="str">
            <v>白</v>
          </cell>
          <cell r="I2698" t="str">
            <v>ルロワ</v>
          </cell>
          <cell r="J2698" t="str">
            <v>コート・ド・ボーヌ 1級</v>
          </cell>
          <cell r="K2698">
            <v>750</v>
          </cell>
          <cell r="L2698"/>
          <cell r="M2698">
            <v>65</v>
          </cell>
          <cell r="N2698">
            <v>132</v>
          </cell>
          <cell r="O2698">
            <v>350</v>
          </cell>
          <cell r="P2698">
            <v>8965.7199999999993</v>
          </cell>
          <cell r="Q2698">
            <v>93.75</v>
          </cell>
          <cell r="R2698">
            <v>9209.4699999999993</v>
          </cell>
          <cell r="S2698">
            <v>11074.670588235294</v>
          </cell>
          <cell r="T2698">
            <v>22100</v>
          </cell>
          <cell r="U2698">
            <v>9012.08</v>
          </cell>
          <cell r="V2698">
            <v>10802.447058823529</v>
          </cell>
          <cell r="W2698">
            <v>21600</v>
          </cell>
          <cell r="X2698">
            <v>22800</v>
          </cell>
        </row>
        <row r="2699">
          <cell r="B2699" t="str">
            <v>9S241409</v>
          </cell>
          <cell r="C2699" t="str">
            <v>完売</v>
          </cell>
          <cell r="D2699"/>
          <cell r="E2699">
            <v>0</v>
          </cell>
          <cell r="F2699" t="str">
            <v>マコン・ウシジイ・レ・マランシュ</v>
          </cell>
          <cell r="G2699">
            <v>2009</v>
          </cell>
          <cell r="H2699" t="str">
            <v>白</v>
          </cell>
          <cell r="I2699" t="str">
            <v>レ・ゼリティエ・デュ・コント・ラフォン</v>
          </cell>
          <cell r="J2699" t="str">
            <v>マコネー</v>
          </cell>
          <cell r="K2699">
            <v>750</v>
          </cell>
          <cell r="L2699"/>
          <cell r="M2699">
            <v>16.5</v>
          </cell>
          <cell r="N2699">
            <v>132</v>
          </cell>
          <cell r="O2699">
            <v>350</v>
          </cell>
          <cell r="P2699">
            <v>2538.1120000000001</v>
          </cell>
          <cell r="Q2699">
            <v>93.75</v>
          </cell>
          <cell r="R2699">
            <v>2781.8620000000001</v>
          </cell>
          <cell r="S2699">
            <v>3512.778823529412</v>
          </cell>
          <cell r="T2699">
            <v>7000</v>
          </cell>
          <cell r="U2699">
            <v>0</v>
          </cell>
          <cell r="V2699">
            <v>200</v>
          </cell>
          <cell r="W2699">
            <v>400</v>
          </cell>
          <cell r="X2699">
            <v>5200</v>
          </cell>
        </row>
        <row r="2700">
          <cell r="B2700" t="str">
            <v>9S242109</v>
          </cell>
          <cell r="C2700" t="str">
            <v>完売</v>
          </cell>
          <cell r="D2700"/>
          <cell r="E2700">
            <v>0</v>
          </cell>
          <cell r="F2700" t="str">
            <v>マコン・シャルドネ･クロ・ド・ラ・クロシェット</v>
          </cell>
          <cell r="G2700">
            <v>2009</v>
          </cell>
          <cell r="H2700" t="str">
            <v>白</v>
          </cell>
          <cell r="I2700" t="str">
            <v>レ・ゼリティエ・デュ・コント・ラフォン</v>
          </cell>
          <cell r="J2700" t="str">
            <v>マコネー</v>
          </cell>
          <cell r="K2700">
            <v>750</v>
          </cell>
          <cell r="L2700"/>
          <cell r="M2700">
            <v>16</v>
          </cell>
          <cell r="N2700">
            <v>132</v>
          </cell>
          <cell r="O2700">
            <v>350</v>
          </cell>
          <cell r="P2700">
            <v>2471.848</v>
          </cell>
          <cell r="Q2700">
            <v>93.75</v>
          </cell>
          <cell r="R2700">
            <v>2715.598</v>
          </cell>
          <cell r="S2700">
            <v>3434.8211764705884</v>
          </cell>
          <cell r="T2700">
            <v>6900</v>
          </cell>
          <cell r="U2700">
            <v>2626.37</v>
          </cell>
          <cell r="V2700">
            <v>3289.8470588235296</v>
          </cell>
          <cell r="W2700">
            <v>6600</v>
          </cell>
          <cell r="X2700">
            <v>6600</v>
          </cell>
        </row>
        <row r="2701">
          <cell r="B2701" t="str">
            <v>9S241911</v>
          </cell>
          <cell r="C2701" t="str">
            <v>完売</v>
          </cell>
          <cell r="D2701"/>
          <cell r="E2701">
            <v>0</v>
          </cell>
          <cell r="F2701" t="str">
            <v>マコン・ミリィ・ラマルティーヌ</v>
          </cell>
          <cell r="G2701">
            <v>2011</v>
          </cell>
          <cell r="H2701" t="str">
            <v>白</v>
          </cell>
          <cell r="I2701" t="str">
            <v>レ・ゼリティエ・デュ・コント・ラフォン</v>
          </cell>
          <cell r="J2701" t="str">
            <v>マコネー</v>
          </cell>
          <cell r="K2701">
            <v>750</v>
          </cell>
          <cell r="L2701"/>
          <cell r="M2701">
            <v>14</v>
          </cell>
          <cell r="N2701">
            <v>132</v>
          </cell>
          <cell r="O2701">
            <v>350</v>
          </cell>
          <cell r="P2701">
            <v>2206.7919999999999</v>
          </cell>
          <cell r="Q2701">
            <v>93.75</v>
          </cell>
          <cell r="R2701">
            <v>2450.5419999999999</v>
          </cell>
          <cell r="S2701">
            <v>3122.9905882352941</v>
          </cell>
          <cell r="T2701">
            <v>6200</v>
          </cell>
          <cell r="U2701">
            <v>1993.33</v>
          </cell>
          <cell r="V2701">
            <v>2545.0941176470587</v>
          </cell>
          <cell r="W2701">
            <v>5100</v>
          </cell>
          <cell r="X2701">
            <v>5100</v>
          </cell>
        </row>
        <row r="2702">
          <cell r="B2702" t="str">
            <v>9S242008</v>
          </cell>
          <cell r="C2702" t="e">
            <v>#N/A</v>
          </cell>
          <cell r="D2702"/>
          <cell r="E2702" t="e">
            <v>#N/A</v>
          </cell>
          <cell r="F2702" t="str">
            <v>マコン・ミリィ・ラマルティーヌ・クロ・デュ・フール</v>
          </cell>
          <cell r="G2702">
            <v>2008</v>
          </cell>
          <cell r="H2702" t="str">
            <v>白</v>
          </cell>
          <cell r="I2702" t="str">
            <v>レ・ゼリティエ・デュ・コント・ラフォン</v>
          </cell>
          <cell r="J2702" t="str">
            <v>マコネー</v>
          </cell>
          <cell r="K2702">
            <v>750</v>
          </cell>
          <cell r="L2702"/>
          <cell r="M2702">
            <v>19</v>
          </cell>
          <cell r="N2702">
            <v>132</v>
          </cell>
          <cell r="O2702">
            <v>350</v>
          </cell>
          <cell r="P2702">
            <v>2869.4319999999998</v>
          </cell>
          <cell r="Q2702">
            <v>93.75</v>
          </cell>
          <cell r="R2702">
            <v>3113.1819999999998</v>
          </cell>
          <cell r="S2702">
            <v>3902.5670588235294</v>
          </cell>
          <cell r="T2702">
            <v>7800</v>
          </cell>
          <cell r="U2702" t="e">
            <v>#N/A</v>
          </cell>
          <cell r="V2702" t="e">
            <v>#N/A</v>
          </cell>
          <cell r="W2702" t="e">
            <v>#N/A</v>
          </cell>
          <cell r="X2702">
            <v>4500</v>
          </cell>
        </row>
        <row r="2703">
          <cell r="B2703" t="str">
            <v>9S983509</v>
          </cell>
          <cell r="C2703" t="str">
            <v>完売</v>
          </cell>
          <cell r="D2703"/>
          <cell r="E2703">
            <v>0</v>
          </cell>
          <cell r="F2703" t="str">
            <v>シャブリ・レ・クロ</v>
          </cell>
          <cell r="G2703">
            <v>2009</v>
          </cell>
          <cell r="H2703" t="str">
            <v>白</v>
          </cell>
          <cell r="I2703" t="str">
            <v>レニャー</v>
          </cell>
          <cell r="J2703" t="str">
            <v>シャブリ 特級</v>
          </cell>
          <cell r="K2703">
            <v>750</v>
          </cell>
          <cell r="L2703"/>
          <cell r="M2703">
            <v>30</v>
          </cell>
          <cell r="N2703">
            <v>132</v>
          </cell>
          <cell r="O2703">
            <v>350</v>
          </cell>
          <cell r="P2703">
            <v>4327.24</v>
          </cell>
          <cell r="Q2703">
            <v>93.75</v>
          </cell>
          <cell r="R2703">
            <v>4570.99</v>
          </cell>
          <cell r="S2703">
            <v>5617.6352941176474</v>
          </cell>
          <cell r="T2703">
            <v>11200</v>
          </cell>
          <cell r="U2703">
            <v>4287</v>
          </cell>
          <cell r="V2703">
            <v>5243.5294117647063</v>
          </cell>
          <cell r="W2703">
            <v>10500</v>
          </cell>
          <cell r="X2703">
            <v>10300</v>
          </cell>
        </row>
        <row r="2704">
          <cell r="B2704" t="str">
            <v>9S860106</v>
          </cell>
          <cell r="C2704" t="str">
            <v>完売</v>
          </cell>
          <cell r="D2704"/>
          <cell r="E2704">
            <v>0</v>
          </cell>
          <cell r="F2704" t="str">
            <v>クロ・ド・ヴージョ</v>
          </cell>
          <cell r="G2704">
            <v>2006</v>
          </cell>
          <cell r="H2704" t="str">
            <v>赤</v>
          </cell>
          <cell r="I2704" t="str">
            <v>ローラン・ルーミエ</v>
          </cell>
          <cell r="J2704" t="str">
            <v>コート・ド・ニュイ 特級</v>
          </cell>
          <cell r="K2704">
            <v>750</v>
          </cell>
          <cell r="L2704"/>
          <cell r="M2704">
            <v>46.51</v>
          </cell>
          <cell r="N2704">
            <v>132</v>
          </cell>
          <cell r="O2704">
            <v>350</v>
          </cell>
          <cell r="P2704">
            <v>6515.2772799999993</v>
          </cell>
          <cell r="Q2704">
            <v>93.75</v>
          </cell>
          <cell r="R2704">
            <v>6759.0272799999993</v>
          </cell>
          <cell r="S2704">
            <v>8191.7967999999992</v>
          </cell>
          <cell r="T2704">
            <v>16400</v>
          </cell>
          <cell r="U2704">
            <v>0</v>
          </cell>
          <cell r="V2704">
            <v>200</v>
          </cell>
          <cell r="W2704">
            <v>400</v>
          </cell>
          <cell r="X2704">
            <v>16000</v>
          </cell>
        </row>
        <row r="2705">
          <cell r="B2705" t="str">
            <v>9S860006</v>
          </cell>
          <cell r="C2705" t="str">
            <v>完売</v>
          </cell>
          <cell r="D2705"/>
          <cell r="E2705">
            <v>0</v>
          </cell>
          <cell r="F2705" t="str">
            <v>ボンヌ・マール</v>
          </cell>
          <cell r="G2705">
            <v>2006</v>
          </cell>
          <cell r="H2705" t="str">
            <v>赤</v>
          </cell>
          <cell r="I2705" t="str">
            <v>ローラン・ルーミエ</v>
          </cell>
          <cell r="J2705" t="str">
            <v>コート・ド・ニュイ 特級</v>
          </cell>
          <cell r="K2705">
            <v>750</v>
          </cell>
          <cell r="L2705"/>
          <cell r="M2705">
            <v>73.09</v>
          </cell>
          <cell r="N2705">
            <v>132</v>
          </cell>
          <cell r="O2705">
            <v>350</v>
          </cell>
          <cell r="P2705">
            <v>10037.871520000001</v>
          </cell>
          <cell r="Q2705">
            <v>93.75</v>
          </cell>
          <cell r="R2705">
            <v>10281.621520000001</v>
          </cell>
          <cell r="S2705">
            <v>12336.02531764706</v>
          </cell>
          <cell r="T2705">
            <v>24700</v>
          </cell>
          <cell r="U2705">
            <v>0</v>
          </cell>
          <cell r="V2705">
            <v>200</v>
          </cell>
          <cell r="W2705">
            <v>400</v>
          </cell>
          <cell r="X2705">
            <v>25000</v>
          </cell>
        </row>
        <row r="2706">
          <cell r="B2706" t="str">
            <v>9S965009</v>
          </cell>
          <cell r="C2706" t="str">
            <v>完売</v>
          </cell>
          <cell r="D2706"/>
          <cell r="E2706">
            <v>0</v>
          </cell>
          <cell r="F2706" t="str">
            <v>ジュヴレ・シャンベルタン・ヴィエユ・ヴィーニュ</v>
          </cell>
          <cell r="G2706">
            <v>2009</v>
          </cell>
          <cell r="H2706" t="str">
            <v>赤</v>
          </cell>
          <cell r="I2706" t="str">
            <v>ロシニュール・トラペ</v>
          </cell>
          <cell r="J2706" t="str">
            <v>コート・ド・ニュイ</v>
          </cell>
          <cell r="K2706">
            <v>750</v>
          </cell>
          <cell r="L2706"/>
          <cell r="M2706">
            <v>25.4</v>
          </cell>
          <cell r="N2706">
            <v>132</v>
          </cell>
          <cell r="O2706">
            <v>350</v>
          </cell>
          <cell r="P2706">
            <v>3717.6111999999998</v>
          </cell>
          <cell r="Q2706">
            <v>93.75</v>
          </cell>
          <cell r="R2706">
            <v>3961.3611999999998</v>
          </cell>
          <cell r="S2706">
            <v>4900.4249411764704</v>
          </cell>
          <cell r="T2706">
            <v>9800</v>
          </cell>
          <cell r="U2706">
            <v>3770</v>
          </cell>
          <cell r="V2706">
            <v>4635.2941176470586</v>
          </cell>
          <cell r="W2706">
            <v>9300</v>
          </cell>
          <cell r="X2706">
            <v>9500</v>
          </cell>
        </row>
        <row r="2707">
          <cell r="B2707" t="str">
            <v>9S710591</v>
          </cell>
          <cell r="C2707" t="str">
            <v>完売</v>
          </cell>
          <cell r="D2707"/>
          <cell r="E2707">
            <v>0</v>
          </cell>
          <cell r="F2707" t="str">
            <v>ヴォルネイ･レ･サントノ</v>
          </cell>
          <cell r="G2707">
            <v>1991</v>
          </cell>
          <cell r="H2707" t="str">
            <v>赤</v>
          </cell>
          <cell r="I2707" t="str">
            <v>ロベール・アンポー</v>
          </cell>
          <cell r="J2707" t="str">
            <v>コート・ド・ボーヌ 1級</v>
          </cell>
          <cell r="K2707">
            <v>750</v>
          </cell>
          <cell r="L2707"/>
          <cell r="M2707">
            <v>39</v>
          </cell>
          <cell r="N2707">
            <v>132</v>
          </cell>
          <cell r="O2707">
            <v>350</v>
          </cell>
          <cell r="P2707">
            <v>5519.9920000000002</v>
          </cell>
          <cell r="Q2707">
            <v>93.75</v>
          </cell>
          <cell r="R2707">
            <v>5763.7420000000002</v>
          </cell>
          <cell r="S2707">
            <v>7020.8729411764707</v>
          </cell>
          <cell r="T2707">
            <v>14000</v>
          </cell>
          <cell r="U2707">
            <v>0</v>
          </cell>
          <cell r="V2707">
            <v>200</v>
          </cell>
          <cell r="W2707">
            <v>400</v>
          </cell>
          <cell r="X2707">
            <v>10700</v>
          </cell>
        </row>
        <row r="2708">
          <cell r="B2708" t="str">
            <v>9S710789</v>
          </cell>
          <cell r="C2708" t="str">
            <v>完売</v>
          </cell>
          <cell r="D2708"/>
          <cell r="E2708">
            <v>0</v>
          </cell>
          <cell r="F2708" t="str">
            <v>オークセイ・デュレス・レ・ゼキュソー</v>
          </cell>
          <cell r="G2708">
            <v>1989</v>
          </cell>
          <cell r="H2708" t="str">
            <v>赤</v>
          </cell>
          <cell r="I2708" t="str">
            <v>ロベール・アンポー</v>
          </cell>
          <cell r="J2708" t="str">
            <v>コート・ド・ボーヌ 1級</v>
          </cell>
          <cell r="K2708">
            <v>750</v>
          </cell>
          <cell r="L2708"/>
          <cell r="M2708">
            <v>35</v>
          </cell>
          <cell r="N2708">
            <v>132</v>
          </cell>
          <cell r="O2708">
            <v>350</v>
          </cell>
          <cell r="P2708">
            <v>4989.88</v>
          </cell>
          <cell r="Q2708">
            <v>93.75</v>
          </cell>
          <cell r="R2708">
            <v>5233.63</v>
          </cell>
          <cell r="S2708">
            <v>6397.2117647058831</v>
          </cell>
          <cell r="T2708">
            <v>12800</v>
          </cell>
          <cell r="U2708">
            <v>0</v>
          </cell>
          <cell r="V2708">
            <v>200</v>
          </cell>
          <cell r="W2708">
            <v>400</v>
          </cell>
          <cell r="X2708">
            <v>8600</v>
          </cell>
        </row>
        <row r="2709">
          <cell r="B2709" t="str">
            <v>9S710676</v>
          </cell>
          <cell r="C2709" t="e">
            <v>#N/A</v>
          </cell>
          <cell r="D2709"/>
          <cell r="E2709" t="e">
            <v>#N/A</v>
          </cell>
          <cell r="F2709" t="str">
            <v>サヴィニー･レ・ボーヌ・ラヴィエール</v>
          </cell>
          <cell r="G2709">
            <v>1976</v>
          </cell>
          <cell r="H2709" t="str">
            <v>赤</v>
          </cell>
          <cell r="I2709" t="str">
            <v>ロベール・アンポー</v>
          </cell>
          <cell r="J2709" t="str">
            <v>コート・ド・ボーヌ 1級</v>
          </cell>
          <cell r="K2709">
            <v>750</v>
          </cell>
          <cell r="L2709"/>
          <cell r="M2709">
            <v>27.1</v>
          </cell>
          <cell r="N2709">
            <v>132</v>
          </cell>
          <cell r="O2709">
            <v>350</v>
          </cell>
          <cell r="P2709">
            <v>3942.9088000000002</v>
          </cell>
          <cell r="Q2709">
            <v>93.75</v>
          </cell>
          <cell r="R2709">
            <v>4186.6588000000002</v>
          </cell>
          <cell r="S2709">
            <v>5165.4809411764709</v>
          </cell>
          <cell r="T2709">
            <v>10300</v>
          </cell>
          <cell r="U2709" t="e">
            <v>#N/A</v>
          </cell>
          <cell r="V2709" t="e">
            <v>#N/A</v>
          </cell>
          <cell r="W2709" t="e">
            <v>#N/A</v>
          </cell>
          <cell r="X2709">
            <v>12500</v>
          </cell>
        </row>
        <row r="2710">
          <cell r="B2710" t="str">
            <v>9S710290</v>
          </cell>
          <cell r="C2710" t="str">
            <v>完売</v>
          </cell>
          <cell r="D2710"/>
          <cell r="E2710">
            <v>0</v>
          </cell>
          <cell r="F2710" t="str">
            <v>ピュリニー・モンラッシェ･レ・コンベット</v>
          </cell>
          <cell r="G2710">
            <v>1990</v>
          </cell>
          <cell r="H2710" t="str">
            <v>白</v>
          </cell>
          <cell r="I2710" t="str">
            <v>ロベール・アンポー</v>
          </cell>
          <cell r="J2710" t="str">
            <v>コート・ド・ボーヌ 1級</v>
          </cell>
          <cell r="K2710">
            <v>750</v>
          </cell>
          <cell r="L2710"/>
          <cell r="M2710">
            <v>30.6</v>
          </cell>
          <cell r="N2710">
            <v>132</v>
          </cell>
          <cell r="O2710">
            <v>350</v>
          </cell>
          <cell r="P2710">
            <v>4406.756800000001</v>
          </cell>
          <cell r="Q2710">
            <v>93.75</v>
          </cell>
          <cell r="R2710">
            <v>4650.506800000001</v>
          </cell>
          <cell r="S2710">
            <v>5711.1844705882368</v>
          </cell>
          <cell r="T2710">
            <v>11400</v>
          </cell>
          <cell r="U2710">
            <v>0</v>
          </cell>
          <cell r="V2710">
            <v>200</v>
          </cell>
          <cell r="W2710">
            <v>400</v>
          </cell>
          <cell r="X2710">
            <v>14000</v>
          </cell>
        </row>
        <row r="2711">
          <cell r="B2711" t="str">
            <v>9S710391</v>
          </cell>
          <cell r="C2711" t="e">
            <v>#N/A</v>
          </cell>
          <cell r="D2711"/>
          <cell r="E2711" t="e">
            <v>#N/A</v>
          </cell>
          <cell r="F2711" t="str">
            <v>ボーヌ･クロ・デュ・ロワ</v>
          </cell>
          <cell r="G2711">
            <v>1991</v>
          </cell>
          <cell r="H2711" t="str">
            <v>赤</v>
          </cell>
          <cell r="I2711" t="str">
            <v>ロベール・アンポー</v>
          </cell>
          <cell r="J2711" t="str">
            <v>コート・ド・ボーヌ 1級</v>
          </cell>
          <cell r="K2711">
            <v>750</v>
          </cell>
          <cell r="L2711"/>
          <cell r="M2711">
            <v>18.100000000000001</v>
          </cell>
          <cell r="N2711">
            <v>132</v>
          </cell>
          <cell r="O2711">
            <v>350</v>
          </cell>
          <cell r="P2711">
            <v>2750.1568000000002</v>
          </cell>
          <cell r="Q2711">
            <v>93.75</v>
          </cell>
          <cell r="R2711">
            <v>2993.9068000000002</v>
          </cell>
          <cell r="S2711">
            <v>3762.2432941176476</v>
          </cell>
          <cell r="T2711">
            <v>7500</v>
          </cell>
          <cell r="U2711" t="e">
            <v>#N/A</v>
          </cell>
          <cell r="V2711" t="e">
            <v>#N/A</v>
          </cell>
          <cell r="W2711" t="e">
            <v>#N/A</v>
          </cell>
          <cell r="X2711">
            <v>7200</v>
          </cell>
        </row>
        <row r="2712">
          <cell r="B2712" t="str">
            <v>9S710492</v>
          </cell>
          <cell r="C2712" t="str">
            <v>完売</v>
          </cell>
          <cell r="D2712"/>
          <cell r="E2712">
            <v>5</v>
          </cell>
          <cell r="F2712" t="str">
            <v>ポマール</v>
          </cell>
          <cell r="G2712">
            <v>1992</v>
          </cell>
          <cell r="H2712" t="str">
            <v>赤</v>
          </cell>
          <cell r="I2712" t="str">
            <v>ロベール・アンポー</v>
          </cell>
          <cell r="J2712" t="str">
            <v>コート・ド・ボーヌ</v>
          </cell>
          <cell r="K2712">
            <v>750</v>
          </cell>
          <cell r="L2712"/>
          <cell r="M2712">
            <v>52.8</v>
          </cell>
          <cell r="N2712">
            <v>132</v>
          </cell>
          <cell r="O2712">
            <v>350</v>
          </cell>
          <cell r="P2712">
            <v>7348.8783999999996</v>
          </cell>
          <cell r="Q2712">
            <v>93.75</v>
          </cell>
          <cell r="R2712">
            <v>7592.6283999999996</v>
          </cell>
          <cell r="S2712">
            <v>9172.503999999999</v>
          </cell>
          <cell r="T2712">
            <v>18300</v>
          </cell>
          <cell r="U2712">
            <v>7480.36</v>
          </cell>
          <cell r="V2712">
            <v>9000.4235294117643</v>
          </cell>
          <cell r="W2712">
            <v>18000</v>
          </cell>
          <cell r="X2712">
            <v>18600</v>
          </cell>
        </row>
        <row r="2713">
          <cell r="B2713" t="str">
            <v>9S710190</v>
          </cell>
          <cell r="C2713" t="e">
            <v>#N/A</v>
          </cell>
          <cell r="D2713"/>
          <cell r="E2713" t="e">
            <v>#N/A</v>
          </cell>
          <cell r="F2713" t="str">
            <v>ムルソー･ペリエール</v>
          </cell>
          <cell r="G2713">
            <v>1990</v>
          </cell>
          <cell r="H2713" t="str">
            <v>白</v>
          </cell>
          <cell r="I2713" t="str">
            <v>ロベール・アンポー</v>
          </cell>
          <cell r="J2713" t="str">
            <v>コート・ド・ボーヌ 1級</v>
          </cell>
          <cell r="K2713">
            <v>750</v>
          </cell>
          <cell r="L2713"/>
          <cell r="M2713">
            <v>28.7</v>
          </cell>
          <cell r="N2713">
            <v>132</v>
          </cell>
          <cell r="O2713">
            <v>350</v>
          </cell>
          <cell r="P2713">
            <v>4154.9535999999998</v>
          </cell>
          <cell r="Q2713">
            <v>93.75</v>
          </cell>
          <cell r="R2713">
            <v>4398.7035999999998</v>
          </cell>
          <cell r="S2713">
            <v>5414.9454117647056</v>
          </cell>
          <cell r="T2713">
            <v>10800</v>
          </cell>
          <cell r="U2713" t="e">
            <v>#N/A</v>
          </cell>
          <cell r="V2713" t="e">
            <v>#N/A</v>
          </cell>
          <cell r="W2713" t="e">
            <v>#N/A</v>
          </cell>
          <cell r="X2713">
            <v>13500</v>
          </cell>
        </row>
        <row r="2714">
          <cell r="B2714" t="str">
            <v>9S710091</v>
          </cell>
          <cell r="C2714" t="e">
            <v>#N/A</v>
          </cell>
          <cell r="D2714"/>
          <cell r="E2714" t="e">
            <v>#N/A</v>
          </cell>
          <cell r="F2714" t="str">
            <v>ムルソー･ラ・ピエス・スール・ボワ</v>
          </cell>
          <cell r="G2714">
            <v>1991</v>
          </cell>
          <cell r="H2714" t="str">
            <v>白</v>
          </cell>
          <cell r="I2714" t="str">
            <v>ロベール・アンポー</v>
          </cell>
          <cell r="J2714" t="str">
            <v>コート・ド・ボーヌ 1級</v>
          </cell>
          <cell r="K2714">
            <v>750</v>
          </cell>
          <cell r="L2714"/>
          <cell r="M2714">
            <v>23.7</v>
          </cell>
          <cell r="N2714">
            <v>132</v>
          </cell>
          <cell r="O2714">
            <v>350</v>
          </cell>
          <cell r="P2714">
            <v>3492.3136</v>
          </cell>
          <cell r="Q2714">
            <v>93.75</v>
          </cell>
          <cell r="R2714">
            <v>3736.0636</v>
          </cell>
          <cell r="S2714">
            <v>4635.3689411764708</v>
          </cell>
          <cell r="T2714">
            <v>9300</v>
          </cell>
          <cell r="U2714" t="e">
            <v>#N/A</v>
          </cell>
          <cell r="V2714" t="e">
            <v>#N/A</v>
          </cell>
          <cell r="W2714" t="e">
            <v>#N/A</v>
          </cell>
          <cell r="X2714">
            <v>11000</v>
          </cell>
        </row>
        <row r="2715">
          <cell r="B2715" t="str">
            <v>9S970101</v>
          </cell>
          <cell r="C2715" t="str">
            <v>完売</v>
          </cell>
          <cell r="D2715"/>
          <cell r="E2715">
            <v>0</v>
          </cell>
          <cell r="F2715" t="str">
            <v>シャンベルタン･クロ・ド・ベーズ</v>
          </cell>
          <cell r="G2715">
            <v>2001</v>
          </cell>
          <cell r="H2715" t="str">
            <v>赤</v>
          </cell>
          <cell r="I2715" t="str">
            <v>ロベール・グロフィエ</v>
          </cell>
          <cell r="J2715" t="str">
            <v>コート・ド・ニュイ 特級</v>
          </cell>
          <cell r="K2715">
            <v>750</v>
          </cell>
          <cell r="L2715"/>
          <cell r="M2715">
            <v>180</v>
          </cell>
          <cell r="N2715">
            <v>132</v>
          </cell>
          <cell r="O2715">
            <v>350</v>
          </cell>
          <cell r="P2715">
            <v>24206.44</v>
          </cell>
          <cell r="Q2715">
            <v>93.75</v>
          </cell>
          <cell r="R2715">
            <v>24450.19</v>
          </cell>
          <cell r="S2715">
            <v>29004.929411764704</v>
          </cell>
          <cell r="T2715">
            <v>58000</v>
          </cell>
          <cell r="U2715">
            <v>0</v>
          </cell>
          <cell r="V2715">
            <v>200</v>
          </cell>
          <cell r="W2715">
            <v>400</v>
          </cell>
          <cell r="X2715">
            <v>42000</v>
          </cell>
        </row>
        <row r="2716">
          <cell r="B2716" t="str">
            <v>9S970508</v>
          </cell>
          <cell r="C2716" t="str">
            <v>完売</v>
          </cell>
          <cell r="D2716"/>
          <cell r="E2716">
            <v>0</v>
          </cell>
          <cell r="F2716" t="str">
            <v>シャンボール・ミュジニー・サンティエ</v>
          </cell>
          <cell r="G2716">
            <v>2008</v>
          </cell>
          <cell r="H2716" t="str">
            <v>赤</v>
          </cell>
          <cell r="I2716" t="str">
            <v>ロベール・グロフィエ</v>
          </cell>
          <cell r="J2716" t="str">
            <v>コート・ド・ニュイ 1級</v>
          </cell>
          <cell r="K2716">
            <v>750</v>
          </cell>
          <cell r="L2716" t="str">
            <v>９０点</v>
          </cell>
          <cell r="M2716">
            <v>85</v>
          </cell>
          <cell r="N2716">
            <v>132</v>
          </cell>
          <cell r="O2716">
            <v>350</v>
          </cell>
          <cell r="P2716">
            <v>11616.28</v>
          </cell>
          <cell r="Q2716">
            <v>93.75</v>
          </cell>
          <cell r="R2716">
            <v>11860.03</v>
          </cell>
          <cell r="S2716">
            <v>14192.976470588237</v>
          </cell>
          <cell r="T2716">
            <v>28400</v>
          </cell>
          <cell r="U2716">
            <v>9106</v>
          </cell>
          <cell r="V2716">
            <v>10912.941176470589</v>
          </cell>
          <cell r="W2716">
            <v>21800</v>
          </cell>
          <cell r="X2716">
            <v>24400</v>
          </cell>
        </row>
        <row r="2717">
          <cell r="B2717" t="str">
            <v>9S970408</v>
          </cell>
          <cell r="C2717" t="str">
            <v>完売</v>
          </cell>
          <cell r="D2717"/>
          <cell r="E2717">
            <v>0</v>
          </cell>
          <cell r="F2717" t="str">
            <v>シャンボール・ミュジニー・レ・ゾー・ドワ</v>
          </cell>
          <cell r="G2717">
            <v>2008</v>
          </cell>
          <cell r="H2717" t="str">
            <v>赤</v>
          </cell>
          <cell r="I2717" t="str">
            <v>ロベール・グロフィエ</v>
          </cell>
          <cell r="J2717" t="str">
            <v>コート・ド・ニュイ 1級</v>
          </cell>
          <cell r="K2717">
            <v>750</v>
          </cell>
          <cell r="L2717" t="str">
            <v>８９点</v>
          </cell>
          <cell r="M2717">
            <v>82</v>
          </cell>
          <cell r="N2717">
            <v>132</v>
          </cell>
          <cell r="O2717">
            <v>350</v>
          </cell>
          <cell r="P2717">
            <v>11218.696</v>
          </cell>
          <cell r="Q2717">
            <v>93.75</v>
          </cell>
          <cell r="R2717">
            <v>11462.446</v>
          </cell>
          <cell r="S2717">
            <v>13725.230588235294</v>
          </cell>
          <cell r="T2717">
            <v>27500</v>
          </cell>
          <cell r="U2717">
            <v>8800.09</v>
          </cell>
          <cell r="V2717">
            <v>10553.047058823529</v>
          </cell>
          <cell r="W2717">
            <v>21100</v>
          </cell>
          <cell r="X2717">
            <v>23500</v>
          </cell>
        </row>
        <row r="2718">
          <cell r="B2718" t="str">
            <v>9S970007</v>
          </cell>
          <cell r="C2718" t="str">
            <v>完売</v>
          </cell>
          <cell r="D2718"/>
          <cell r="E2718">
            <v>0</v>
          </cell>
          <cell r="F2718" t="str">
            <v>シャンボール・ミュジニー・レザムルーズ</v>
          </cell>
          <cell r="G2718">
            <v>2007</v>
          </cell>
          <cell r="H2718" t="str">
            <v>赤</v>
          </cell>
          <cell r="I2718" t="str">
            <v>ロベール・グロフィエ</v>
          </cell>
          <cell r="J2718" t="str">
            <v>コート・ド・ニュイ 1級</v>
          </cell>
          <cell r="K2718">
            <v>750</v>
          </cell>
          <cell r="L2718"/>
          <cell r="M2718">
            <v>101.2</v>
          </cell>
          <cell r="N2718">
            <v>132</v>
          </cell>
          <cell r="O2718">
            <v>350</v>
          </cell>
          <cell r="P2718">
            <v>13763.2336</v>
          </cell>
          <cell r="Q2718">
            <v>93.75</v>
          </cell>
          <cell r="R2718">
            <v>14006.9836</v>
          </cell>
          <cell r="S2718">
            <v>16718.804235294119</v>
          </cell>
          <cell r="T2718">
            <v>33400</v>
          </cell>
          <cell r="U2718">
            <v>0</v>
          </cell>
          <cell r="V2718">
            <v>200</v>
          </cell>
          <cell r="W2718">
            <v>400</v>
          </cell>
          <cell r="X2718">
            <v>28100</v>
          </cell>
        </row>
        <row r="2719">
          <cell r="B2719" t="str">
            <v>9S970611</v>
          </cell>
          <cell r="C2719" t="str">
            <v>完売</v>
          </cell>
          <cell r="D2719"/>
          <cell r="E2719">
            <v>0</v>
          </cell>
          <cell r="F2719" t="str">
            <v>ジュヴレ・シャンベルタン</v>
          </cell>
          <cell r="G2719">
            <v>2011</v>
          </cell>
          <cell r="H2719" t="str">
            <v>赤</v>
          </cell>
          <cell r="I2719" t="str">
            <v>ロベール・グロフィエ</v>
          </cell>
          <cell r="J2719" t="str">
            <v>コート・ド・ニュイ</v>
          </cell>
          <cell r="K2719">
            <v>750</v>
          </cell>
          <cell r="L2719"/>
          <cell r="M2719">
            <v>50</v>
          </cell>
          <cell r="N2719">
            <v>132</v>
          </cell>
          <cell r="O2719">
            <v>350</v>
          </cell>
          <cell r="P2719">
            <v>6977.8</v>
          </cell>
          <cell r="Q2719">
            <v>93.75</v>
          </cell>
          <cell r="R2719">
            <v>7221.55</v>
          </cell>
          <cell r="S2719">
            <v>8735.9411764705892</v>
          </cell>
          <cell r="T2719">
            <v>17500</v>
          </cell>
          <cell r="U2719">
            <v>6089.5</v>
          </cell>
          <cell r="V2719">
            <v>7364.1176470588234</v>
          </cell>
          <cell r="W2719">
            <v>14700</v>
          </cell>
          <cell r="X2719">
            <v>16200</v>
          </cell>
        </row>
        <row r="2720">
          <cell r="B2720" t="str">
            <v>9S970211</v>
          </cell>
          <cell r="C2720" t="str">
            <v>完売</v>
          </cell>
          <cell r="D2720"/>
          <cell r="E2720">
            <v>0</v>
          </cell>
          <cell r="F2720" t="str">
            <v>ブルゴーニュ・ルージュ</v>
          </cell>
          <cell r="G2720">
            <v>2011</v>
          </cell>
          <cell r="H2720" t="str">
            <v>赤</v>
          </cell>
          <cell r="I2720" t="str">
            <v>ロベール・グロフィエ</v>
          </cell>
          <cell r="J2720" t="str">
            <v>AOC ブルゴーニュ</v>
          </cell>
          <cell r="K2720">
            <v>750</v>
          </cell>
          <cell r="L2720"/>
          <cell r="M2720">
            <v>19</v>
          </cell>
          <cell r="N2720">
            <v>132</v>
          </cell>
          <cell r="O2720">
            <v>350</v>
          </cell>
          <cell r="P2720">
            <v>2869.4319999999998</v>
          </cell>
          <cell r="Q2720">
            <v>93.75</v>
          </cell>
          <cell r="R2720">
            <v>3113.1819999999998</v>
          </cell>
          <cell r="S2720">
            <v>3902.5670588235294</v>
          </cell>
          <cell r="T2720">
            <v>7800</v>
          </cell>
          <cell r="U2720">
            <v>3023.21</v>
          </cell>
          <cell r="V2720">
            <v>3756.7176470588238</v>
          </cell>
          <cell r="W2720">
            <v>7500</v>
          </cell>
          <cell r="X2720">
            <v>7600</v>
          </cell>
        </row>
        <row r="2721">
          <cell r="B2721" t="str">
            <v>9S801008</v>
          </cell>
          <cell r="C2721" t="str">
            <v>完売</v>
          </cell>
          <cell r="D2721"/>
          <cell r="E2721">
            <v>0</v>
          </cell>
          <cell r="F2721" t="str">
            <v>ニュイ・サン・ジョルジュ･オー・シェニョ</v>
          </cell>
          <cell r="G2721">
            <v>2008</v>
          </cell>
          <cell r="H2721" t="str">
            <v>赤</v>
          </cell>
          <cell r="I2721" t="str">
            <v>ロベール・シュヴィヨン</v>
          </cell>
          <cell r="J2721" t="str">
            <v>コート・ド・ニュイ 1級</v>
          </cell>
          <cell r="K2721">
            <v>750</v>
          </cell>
          <cell r="L2721" t="str">
            <v>９０－９１点</v>
          </cell>
          <cell r="M2721">
            <v>35.200000000000003</v>
          </cell>
          <cell r="N2721">
            <v>132</v>
          </cell>
          <cell r="O2721">
            <v>350</v>
          </cell>
          <cell r="P2721">
            <v>5016.3856000000005</v>
          </cell>
          <cell r="Q2721">
            <v>93.75</v>
          </cell>
          <cell r="R2721">
            <v>5260.1356000000005</v>
          </cell>
          <cell r="S2721">
            <v>6428.3948235294129</v>
          </cell>
          <cell r="T2721">
            <v>12900</v>
          </cell>
          <cell r="U2721">
            <v>4107.25</v>
          </cell>
          <cell r="V2721">
            <v>5032.0588235294117</v>
          </cell>
          <cell r="W2721">
            <v>10100</v>
          </cell>
          <cell r="X2721">
            <v>10800</v>
          </cell>
        </row>
        <row r="2722">
          <cell r="B2722" t="str">
            <v>9S800913</v>
          </cell>
          <cell r="C2722" t="str">
            <v>完売</v>
          </cell>
          <cell r="D2722"/>
          <cell r="E2722">
            <v>0</v>
          </cell>
          <cell r="F2722" t="str">
            <v>ニュイ・サン・ジョルジュ･オー・ブースロ</v>
          </cell>
          <cell r="G2722">
            <v>2013</v>
          </cell>
          <cell r="H2722" t="str">
            <v>赤</v>
          </cell>
          <cell r="I2722" t="str">
            <v>ロベール・シュヴィヨン</v>
          </cell>
          <cell r="J2722" t="str">
            <v>コート・ド・ニュイ 1級</v>
          </cell>
          <cell r="K2722">
            <v>750</v>
          </cell>
          <cell r="L2722" t="str">
            <v>８９－９１点</v>
          </cell>
          <cell r="M2722">
            <v>49</v>
          </cell>
          <cell r="N2722">
            <v>132</v>
          </cell>
          <cell r="O2722">
            <v>350</v>
          </cell>
          <cell r="P2722">
            <v>6845.2719999999999</v>
          </cell>
          <cell r="Q2722">
            <v>93.75</v>
          </cell>
          <cell r="R2722">
            <v>7089.0219999999999</v>
          </cell>
          <cell r="S2722">
            <v>8580.0258823529421</v>
          </cell>
          <cell r="T2722">
            <v>17200</v>
          </cell>
          <cell r="U2722">
            <v>6365.6</v>
          </cell>
          <cell r="V2722">
            <v>7688.9411764705892</v>
          </cell>
          <cell r="W2722">
            <v>15400</v>
          </cell>
          <cell r="X2722">
            <v>15800</v>
          </cell>
        </row>
        <row r="2723">
          <cell r="B2723" t="str">
            <v>9S800011</v>
          </cell>
          <cell r="C2723" t="str">
            <v>完売</v>
          </cell>
          <cell r="D2723"/>
          <cell r="E2723">
            <v>0</v>
          </cell>
          <cell r="F2723" t="str">
            <v>ニュイ・サン・ジョルジュ･レ・ヴォークラン</v>
          </cell>
          <cell r="G2723">
            <v>2011</v>
          </cell>
          <cell r="H2723" t="str">
            <v>赤</v>
          </cell>
          <cell r="I2723" t="str">
            <v>ロベール・シュヴィヨン</v>
          </cell>
          <cell r="J2723" t="str">
            <v>コート・ド・ニュイ 1級</v>
          </cell>
          <cell r="K2723">
            <v>750</v>
          </cell>
          <cell r="L2723"/>
          <cell r="M2723">
            <v>67</v>
          </cell>
          <cell r="N2723">
            <v>132</v>
          </cell>
          <cell r="O2723">
            <v>350</v>
          </cell>
          <cell r="P2723">
            <v>9230.7759999999998</v>
          </cell>
          <cell r="Q2723">
            <v>93.75</v>
          </cell>
          <cell r="R2723">
            <v>9474.5259999999998</v>
          </cell>
          <cell r="S2723">
            <v>11386.501176470589</v>
          </cell>
          <cell r="T2723">
            <v>22800</v>
          </cell>
          <cell r="U2723">
            <v>8129.8</v>
          </cell>
          <cell r="V2723">
            <v>9764.4705882352937</v>
          </cell>
          <cell r="W2723">
            <v>19500</v>
          </cell>
          <cell r="X2723">
            <v>20300</v>
          </cell>
        </row>
        <row r="2724">
          <cell r="B2724" t="str">
            <v>9S800611</v>
          </cell>
          <cell r="C2724" t="str">
            <v>完売</v>
          </cell>
          <cell r="D2724"/>
          <cell r="E2724">
            <v>0</v>
          </cell>
          <cell r="F2724" t="str">
            <v>ニュイ・サン・ジョルジュ･レ・カイユ</v>
          </cell>
          <cell r="G2724">
            <v>2011</v>
          </cell>
          <cell r="H2724" t="str">
            <v>赤</v>
          </cell>
          <cell r="I2724" t="str">
            <v>ロベール・シュヴィヨン</v>
          </cell>
          <cell r="J2724" t="str">
            <v>コート・ド・ニュイ 1級</v>
          </cell>
          <cell r="K2724">
            <v>750</v>
          </cell>
          <cell r="L2724" t="str">
            <v>92-94(BH)</v>
          </cell>
          <cell r="M2724">
            <v>51.1</v>
          </cell>
          <cell r="N2724">
            <v>132</v>
          </cell>
          <cell r="O2724">
            <v>350</v>
          </cell>
          <cell r="P2724">
            <v>7123.5807999999997</v>
          </cell>
          <cell r="Q2724">
            <v>93.75</v>
          </cell>
          <cell r="R2724">
            <v>7367.3307999999997</v>
          </cell>
          <cell r="S2724">
            <v>8907.4480000000003</v>
          </cell>
          <cell r="T2724">
            <v>17800</v>
          </cell>
          <cell r="U2724">
            <v>7749</v>
          </cell>
          <cell r="V2724">
            <v>9316.4705882352937</v>
          </cell>
          <cell r="W2724">
            <v>18600</v>
          </cell>
          <cell r="X2724">
            <v>20100</v>
          </cell>
        </row>
        <row r="2725">
          <cell r="B2725" t="str">
            <v>9S800208</v>
          </cell>
          <cell r="C2725" t="str">
            <v>完売</v>
          </cell>
          <cell r="D2725"/>
          <cell r="E2725">
            <v>0</v>
          </cell>
          <cell r="F2725" t="str">
            <v>ニュイ・サン・ジョルジュ･レ・サン・ジョルジュ</v>
          </cell>
          <cell r="G2725">
            <v>2008</v>
          </cell>
          <cell r="H2725" t="str">
            <v>赤</v>
          </cell>
          <cell r="I2725" t="str">
            <v>ロベール・シュヴィヨン</v>
          </cell>
          <cell r="J2725" t="str">
            <v>コート・ド・ニュイ 1級</v>
          </cell>
          <cell r="K2725">
            <v>750</v>
          </cell>
          <cell r="L2725"/>
          <cell r="M2725">
            <v>70</v>
          </cell>
          <cell r="N2725">
            <v>132</v>
          </cell>
          <cell r="O2725">
            <v>350</v>
          </cell>
          <cell r="P2725">
            <v>9628.36</v>
          </cell>
          <cell r="Q2725">
            <v>93.75</v>
          </cell>
          <cell r="R2725">
            <v>9872.11</v>
          </cell>
          <cell r="S2725">
            <v>11854.24705882353</v>
          </cell>
          <cell r="T2725">
            <v>23700</v>
          </cell>
          <cell r="U2725">
            <v>0</v>
          </cell>
          <cell r="V2725">
            <v>200</v>
          </cell>
          <cell r="W2725">
            <v>400</v>
          </cell>
          <cell r="X2725">
            <v>15800</v>
          </cell>
        </row>
        <row r="2726">
          <cell r="B2726" t="str">
            <v>9S800114</v>
          </cell>
          <cell r="C2726" t="str">
            <v>完売</v>
          </cell>
          <cell r="D2726"/>
          <cell r="E2726">
            <v>0</v>
          </cell>
          <cell r="F2726" t="str">
            <v>ニュイ・サン・ジョルジュ･レ・シェニョ</v>
          </cell>
          <cell r="G2726">
            <v>2014</v>
          </cell>
          <cell r="H2726" t="str">
            <v>赤</v>
          </cell>
          <cell r="I2726" t="str">
            <v>ロベール・シュヴィヨン</v>
          </cell>
          <cell r="J2726" t="str">
            <v>コート・ド・ニュイ 1級</v>
          </cell>
          <cell r="K2726">
            <v>750</v>
          </cell>
          <cell r="L2726" t="str">
            <v>９０－９２点</v>
          </cell>
          <cell r="M2726">
            <v>43.3</v>
          </cell>
          <cell r="N2726">
            <v>132</v>
          </cell>
          <cell r="O2726">
            <v>350</v>
          </cell>
          <cell r="P2726">
            <v>6089.8623999999991</v>
          </cell>
          <cell r="Q2726">
            <v>93.75</v>
          </cell>
          <cell r="R2726">
            <v>6333.6123999999991</v>
          </cell>
          <cell r="S2726">
            <v>7691.3087058823521</v>
          </cell>
          <cell r="T2726">
            <v>15400</v>
          </cell>
          <cell r="U2726">
            <v>5657</v>
          </cell>
          <cell r="V2726">
            <v>6855.2941176470586</v>
          </cell>
          <cell r="W2726">
            <v>13700</v>
          </cell>
          <cell r="X2726">
            <v>14300</v>
          </cell>
        </row>
        <row r="2727">
          <cell r="B2727" t="str">
            <v>9S800506</v>
          </cell>
          <cell r="C2727" t="str">
            <v>完売</v>
          </cell>
          <cell r="D2727"/>
          <cell r="E2727">
            <v>0</v>
          </cell>
          <cell r="F2727" t="str">
            <v>ニュイ・サン・ジョルジュ･レ・ブースロ</v>
          </cell>
          <cell r="G2727">
            <v>2006</v>
          </cell>
          <cell r="H2727" t="str">
            <v>赤</v>
          </cell>
          <cell r="I2727" t="str">
            <v>ロベール・シュヴィヨン</v>
          </cell>
          <cell r="J2727" t="str">
            <v>コート・ド・ニュイ 1級</v>
          </cell>
          <cell r="K2727">
            <v>750</v>
          </cell>
          <cell r="L2727" t="str">
            <v>９１－９２点</v>
          </cell>
          <cell r="M2727">
            <v>35</v>
          </cell>
          <cell r="N2727">
            <v>132</v>
          </cell>
          <cell r="O2727">
            <v>350</v>
          </cell>
          <cell r="P2727">
            <v>4989.88</v>
          </cell>
          <cell r="Q2727">
            <v>93.75</v>
          </cell>
          <cell r="R2727">
            <v>5233.63</v>
          </cell>
          <cell r="S2727">
            <v>6397.2117647058831</v>
          </cell>
          <cell r="T2727">
            <v>12800</v>
          </cell>
          <cell r="U2727">
            <v>0</v>
          </cell>
          <cell r="V2727">
            <v>200</v>
          </cell>
          <cell r="W2727">
            <v>400</v>
          </cell>
          <cell r="X2727">
            <v>10400</v>
          </cell>
        </row>
        <row r="2728">
          <cell r="B2728" t="str">
            <v>9S800411</v>
          </cell>
          <cell r="C2728" t="str">
            <v>完売</v>
          </cell>
          <cell r="D2728"/>
          <cell r="E2728">
            <v>0</v>
          </cell>
          <cell r="F2728" t="str">
            <v>ニュイ・サン・ジョルジュ･レ・プリュリエ</v>
          </cell>
          <cell r="G2728">
            <v>2011</v>
          </cell>
          <cell r="H2728" t="str">
            <v>赤</v>
          </cell>
          <cell r="I2728" t="str">
            <v>ロベール・シュヴィヨン</v>
          </cell>
          <cell r="J2728" t="str">
            <v>コート・ド・ニュイ 1級</v>
          </cell>
          <cell r="K2728">
            <v>750</v>
          </cell>
          <cell r="L2728" t="str">
            <v>91-93(BH)</v>
          </cell>
          <cell r="M2728">
            <v>40.4</v>
          </cell>
          <cell r="N2728">
            <v>132</v>
          </cell>
          <cell r="O2728">
            <v>350</v>
          </cell>
          <cell r="P2728">
            <v>5705.5312000000004</v>
          </cell>
          <cell r="Q2728">
            <v>93.75</v>
          </cell>
          <cell r="R2728">
            <v>5949.2812000000004</v>
          </cell>
          <cell r="S2728">
            <v>7239.1543529411774</v>
          </cell>
          <cell r="T2728">
            <v>14500</v>
          </cell>
          <cell r="U2728">
            <v>6267.5</v>
          </cell>
          <cell r="V2728">
            <v>7573.5294117647063</v>
          </cell>
          <cell r="W2728">
            <v>15100</v>
          </cell>
          <cell r="X2728">
            <v>16100</v>
          </cell>
        </row>
        <row r="2729">
          <cell r="B2729" t="str">
            <v>9S800711</v>
          </cell>
          <cell r="C2729" t="str">
            <v>完売</v>
          </cell>
          <cell r="D2729"/>
          <cell r="E2729">
            <v>0</v>
          </cell>
          <cell r="F2729" t="str">
            <v>ニュイ・サン・ジョルジュ･レ・ペリエール</v>
          </cell>
          <cell r="G2729">
            <v>2011</v>
          </cell>
          <cell r="H2729" t="str">
            <v>赤</v>
          </cell>
          <cell r="I2729" t="str">
            <v>ロベール・シュヴィヨン</v>
          </cell>
          <cell r="J2729" t="str">
            <v>コート・ド・ニュイ 1級</v>
          </cell>
          <cell r="K2729">
            <v>750</v>
          </cell>
          <cell r="L2729"/>
          <cell r="M2729">
            <v>40.4</v>
          </cell>
          <cell r="N2729">
            <v>132</v>
          </cell>
          <cell r="O2729">
            <v>350</v>
          </cell>
          <cell r="P2729">
            <v>5705.5312000000004</v>
          </cell>
          <cell r="Q2729">
            <v>93.75</v>
          </cell>
          <cell r="R2729">
            <v>5949.2812000000004</v>
          </cell>
          <cell r="S2729">
            <v>7239.1543529411774</v>
          </cell>
          <cell r="T2729">
            <v>14500</v>
          </cell>
          <cell r="U2729">
            <v>6267.37</v>
          </cell>
          <cell r="V2729">
            <v>7573.376470588235</v>
          </cell>
          <cell r="W2729">
            <v>15100</v>
          </cell>
          <cell r="X2729">
            <v>16100</v>
          </cell>
        </row>
        <row r="2730">
          <cell r="B2730" t="str">
            <v>9S800311</v>
          </cell>
          <cell r="C2730" t="str">
            <v>完売</v>
          </cell>
          <cell r="D2730"/>
          <cell r="E2730">
            <v>0</v>
          </cell>
          <cell r="F2730" t="str">
            <v>ニュイ・サン・ジョルジュ･レ・ロンシエール</v>
          </cell>
          <cell r="G2730">
            <v>2011</v>
          </cell>
          <cell r="H2730" t="str">
            <v>赤</v>
          </cell>
          <cell r="I2730" t="str">
            <v>ロベール・シュヴィヨン</v>
          </cell>
          <cell r="J2730" t="str">
            <v>コート・ド・ニュイ 1級</v>
          </cell>
          <cell r="K2730">
            <v>750</v>
          </cell>
          <cell r="L2730" t="str">
            <v>90-93(BH)</v>
          </cell>
          <cell r="M2730">
            <v>40.4</v>
          </cell>
          <cell r="N2730">
            <v>132</v>
          </cell>
          <cell r="O2730">
            <v>350</v>
          </cell>
          <cell r="P2730">
            <v>5705.5312000000004</v>
          </cell>
          <cell r="Q2730">
            <v>93.75</v>
          </cell>
          <cell r="R2730">
            <v>5949.2812000000004</v>
          </cell>
          <cell r="S2730">
            <v>7239.1543529411774</v>
          </cell>
          <cell r="T2730">
            <v>14500</v>
          </cell>
          <cell r="U2730">
            <v>6267.33</v>
          </cell>
          <cell r="V2730">
            <v>7573.3294117647056</v>
          </cell>
          <cell r="W2730">
            <v>15100</v>
          </cell>
          <cell r="X2730">
            <v>16100</v>
          </cell>
        </row>
        <row r="2731">
          <cell r="B2731" t="str">
            <v>9S800811</v>
          </cell>
          <cell r="C2731" t="str">
            <v>完売</v>
          </cell>
          <cell r="D2731"/>
          <cell r="E2731">
            <v>0</v>
          </cell>
          <cell r="F2731" t="str">
            <v>ニュイ・サンジョルジュ･ヴィエユ・ヴィーニュ</v>
          </cell>
          <cell r="G2731">
            <v>2011</v>
          </cell>
          <cell r="H2731" t="str">
            <v>赤</v>
          </cell>
          <cell r="I2731" t="str">
            <v>ロベール・シュヴィヨン</v>
          </cell>
          <cell r="J2731" t="str">
            <v>コート・ド・ニュイ</v>
          </cell>
          <cell r="K2731">
            <v>750</v>
          </cell>
          <cell r="L2731" t="str">
            <v>87-89(BH)</v>
          </cell>
          <cell r="M2731">
            <v>30</v>
          </cell>
          <cell r="N2731">
            <v>132</v>
          </cell>
          <cell r="O2731">
            <v>350</v>
          </cell>
          <cell r="P2731">
            <v>4327.24</v>
          </cell>
          <cell r="Q2731">
            <v>93.75</v>
          </cell>
          <cell r="R2731">
            <v>4570.99</v>
          </cell>
          <cell r="S2731">
            <v>5617.6352941176474</v>
          </cell>
          <cell r="T2731">
            <v>11200</v>
          </cell>
          <cell r="U2731">
            <v>4494</v>
          </cell>
          <cell r="V2731">
            <v>5487.0588235294117</v>
          </cell>
          <cell r="W2731">
            <v>11000</v>
          </cell>
          <cell r="X2731">
            <v>12300</v>
          </cell>
        </row>
        <row r="2732">
          <cell r="B2732" t="str">
            <v>9W024114</v>
          </cell>
          <cell r="C2732">
            <v>9</v>
          </cell>
          <cell r="D2732"/>
          <cell r="E2732">
            <v>9</v>
          </cell>
          <cell r="F2732" t="str">
            <v>ピノ・ノワール・グランP</v>
          </cell>
          <cell r="G2732">
            <v>2014</v>
          </cell>
          <cell r="H2732" t="str">
            <v>赤</v>
          </cell>
          <cell r="I2732" t="str">
            <v>アルベール・マン</v>
          </cell>
          <cell r="J2732" t="str">
            <v>アルザス</v>
          </cell>
          <cell r="K2732">
            <v>750</v>
          </cell>
          <cell r="L2732"/>
          <cell r="M2732">
            <v>37.5</v>
          </cell>
          <cell r="N2732">
            <v>132</v>
          </cell>
          <cell r="O2732">
            <v>350</v>
          </cell>
          <cell r="P2732">
            <v>5321.2</v>
          </cell>
          <cell r="Q2732">
            <v>93.75</v>
          </cell>
          <cell r="R2732">
            <v>5564.95</v>
          </cell>
          <cell r="S2732">
            <v>6787</v>
          </cell>
          <cell r="T2732">
            <v>13600</v>
          </cell>
          <cell r="U2732">
            <v>4957.55</v>
          </cell>
          <cell r="V2732">
            <v>6032.4117647058829</v>
          </cell>
          <cell r="W2732">
            <v>12100</v>
          </cell>
          <cell r="X2732">
            <v>12600</v>
          </cell>
        </row>
        <row r="2733">
          <cell r="B2733" t="str">
            <v>9W021617</v>
          </cell>
          <cell r="C2733" t="str">
            <v>完売</v>
          </cell>
          <cell r="D2733"/>
          <cell r="E2733">
            <v>0</v>
          </cell>
          <cell r="F2733" t="str">
            <v>ミュスカ・レゼルヴ</v>
          </cell>
          <cell r="G2733">
            <v>2013</v>
          </cell>
          <cell r="H2733" t="str">
            <v>白</v>
          </cell>
          <cell r="I2733" t="str">
            <v>ヴァインバック</v>
          </cell>
          <cell r="J2733" t="str">
            <v>アルザス</v>
          </cell>
          <cell r="K2733">
            <v>750</v>
          </cell>
          <cell r="L2733"/>
          <cell r="M2733">
            <v>17.399999999999999</v>
          </cell>
          <cell r="N2733">
            <v>132</v>
          </cell>
          <cell r="O2733">
            <v>350</v>
          </cell>
          <cell r="P2733">
            <v>2657.3871999999997</v>
          </cell>
          <cell r="Q2733">
            <v>93.75</v>
          </cell>
          <cell r="R2733">
            <v>2901.1371999999997</v>
          </cell>
          <cell r="S2733">
            <v>3653.1025882352938</v>
          </cell>
          <cell r="T2733">
            <v>7300</v>
          </cell>
          <cell r="U2733">
            <v>2698.33</v>
          </cell>
          <cell r="V2733">
            <v>3374.5058823529412</v>
          </cell>
          <cell r="W2733">
            <v>6700</v>
          </cell>
          <cell r="X2733">
            <v>7100</v>
          </cell>
        </row>
        <row r="2734">
          <cell r="B2734" t="str">
            <v>9W020417</v>
          </cell>
          <cell r="C2734" t="str">
            <v>完売</v>
          </cell>
          <cell r="D2734"/>
          <cell r="E2734">
            <v>0</v>
          </cell>
          <cell r="F2734" t="str">
            <v>リースリング・キュヴェ・テオ</v>
          </cell>
          <cell r="G2734">
            <v>2017</v>
          </cell>
          <cell r="H2734" t="str">
            <v>白</v>
          </cell>
          <cell r="I2734" t="str">
            <v>ヴァインバック</v>
          </cell>
          <cell r="J2734" t="str">
            <v>アルザス 特級</v>
          </cell>
          <cell r="K2734">
            <v>750</v>
          </cell>
          <cell r="L2734"/>
          <cell r="M2734">
            <v>15.2</v>
          </cell>
          <cell r="N2734">
            <v>132</v>
          </cell>
          <cell r="O2734">
            <v>350</v>
          </cell>
          <cell r="P2734">
            <v>2365.8255999999997</v>
          </cell>
          <cell r="Q2734">
            <v>93.75</v>
          </cell>
          <cell r="R2734">
            <v>2609.5755999999997</v>
          </cell>
          <cell r="S2734">
            <v>3310.0889411764701</v>
          </cell>
          <cell r="T2734">
            <v>6600</v>
          </cell>
          <cell r="U2734">
            <v>2445.5</v>
          </cell>
          <cell r="V2734">
            <v>3077.0588235294117</v>
          </cell>
          <cell r="W2734">
            <v>6200</v>
          </cell>
          <cell r="X2734">
            <v>6000</v>
          </cell>
        </row>
        <row r="2735">
          <cell r="B2735" t="str">
            <v>9W020513</v>
          </cell>
          <cell r="C2735" t="str">
            <v>完売</v>
          </cell>
          <cell r="D2735"/>
          <cell r="E2735">
            <v>0</v>
          </cell>
          <cell r="F2735" t="str">
            <v>リースリング・グラン・クリュ・シュロスベルグ・ヴァンダンジュ・タルティヴ</v>
          </cell>
          <cell r="G2735">
            <v>2013</v>
          </cell>
          <cell r="H2735" t="str">
            <v>白</v>
          </cell>
          <cell r="I2735" t="str">
            <v>ヴァインバック</v>
          </cell>
          <cell r="J2735" t="str">
            <v>アルザス 特級</v>
          </cell>
          <cell r="K2735">
            <v>750</v>
          </cell>
          <cell r="L2735"/>
          <cell r="M2735">
            <v>61.3</v>
          </cell>
          <cell r="N2735">
            <v>132</v>
          </cell>
          <cell r="O2735">
            <v>350</v>
          </cell>
          <cell r="P2735">
            <v>8475.366399999999</v>
          </cell>
          <cell r="Q2735">
            <v>93.75</v>
          </cell>
          <cell r="R2735">
            <v>8719.116399999999</v>
          </cell>
          <cell r="S2735">
            <v>10497.784</v>
          </cell>
          <cell r="T2735">
            <v>21000</v>
          </cell>
          <cell r="U2735">
            <v>7510</v>
          </cell>
          <cell r="V2735">
            <v>9035.2941176470595</v>
          </cell>
          <cell r="W2735">
            <v>18100</v>
          </cell>
          <cell r="X2735">
            <v>18800</v>
          </cell>
        </row>
        <row r="2736">
          <cell r="B2736" t="str">
            <v>9W021203</v>
          </cell>
          <cell r="C2736" t="str">
            <v>完売</v>
          </cell>
          <cell r="D2736"/>
          <cell r="E2736">
            <v>0</v>
          </cell>
          <cell r="F2736" t="str">
            <v>ゲヴュルツトラミネール ハインブルグ 【マグナム】</v>
          </cell>
          <cell r="G2736">
            <v>2003</v>
          </cell>
          <cell r="H2736" t="str">
            <v>白</v>
          </cell>
          <cell r="I2736" t="str">
            <v>ツィント フンブレヒト</v>
          </cell>
          <cell r="J2736" t="str">
            <v>アルザス</v>
          </cell>
          <cell r="K2736">
            <v>1500</v>
          </cell>
          <cell r="L2736"/>
          <cell r="M2736">
            <v>43.4</v>
          </cell>
          <cell r="N2736">
            <v>132</v>
          </cell>
          <cell r="O2736">
            <v>700</v>
          </cell>
          <cell r="P2736">
            <v>6454.5151999999998</v>
          </cell>
          <cell r="Q2736">
            <v>187.5</v>
          </cell>
          <cell r="R2736">
            <v>6852.0151999999998</v>
          </cell>
          <cell r="S2736">
            <v>8301.1943529411765</v>
          </cell>
          <cell r="T2736">
            <v>16600</v>
          </cell>
          <cell r="U2736">
            <v>5642.77</v>
          </cell>
          <cell r="V2736">
            <v>6838.552941176471</v>
          </cell>
          <cell r="W2736">
            <v>13700</v>
          </cell>
          <cell r="X2736">
            <v>15300</v>
          </cell>
        </row>
        <row r="2737">
          <cell r="B2737" t="str">
            <v>9W020910</v>
          </cell>
          <cell r="C2737" t="str">
            <v>完売</v>
          </cell>
          <cell r="D2737"/>
          <cell r="E2737">
            <v>0</v>
          </cell>
          <cell r="F2737" t="str">
            <v>リースリング・ブラント</v>
          </cell>
          <cell r="G2737">
            <v>2010</v>
          </cell>
          <cell r="H2737" t="str">
            <v>白</v>
          </cell>
          <cell r="I2737" t="str">
            <v>ツィント フンブレヒト</v>
          </cell>
          <cell r="J2737" t="str">
            <v>アルザス 特級</v>
          </cell>
          <cell r="K2737">
            <v>750</v>
          </cell>
          <cell r="L2737" t="str">
            <v>９４点</v>
          </cell>
          <cell r="M2737">
            <v>57.2</v>
          </cell>
          <cell r="N2737">
            <v>132</v>
          </cell>
          <cell r="O2737">
            <v>350</v>
          </cell>
          <cell r="P2737">
            <v>7932.0016000000005</v>
          </cell>
          <cell r="Q2737">
            <v>93.75</v>
          </cell>
          <cell r="R2737">
            <v>8175.7516000000005</v>
          </cell>
          <cell r="S2737">
            <v>9858.5312941176471</v>
          </cell>
          <cell r="T2737">
            <v>19700</v>
          </cell>
          <cell r="U2737">
            <v>7905.33</v>
          </cell>
          <cell r="V2737">
            <v>9500.3882352941182</v>
          </cell>
          <cell r="W2737">
            <v>19000</v>
          </cell>
          <cell r="X2737">
            <v>18500</v>
          </cell>
        </row>
        <row r="2738">
          <cell r="B2738" t="str">
            <v>9W020806</v>
          </cell>
          <cell r="C2738" t="str">
            <v>完売</v>
          </cell>
          <cell r="D2738"/>
          <cell r="E2738">
            <v>0</v>
          </cell>
          <cell r="F2738" t="str">
            <v>リースリング・ランゲン・ド・タン・クロ・サンテュルバン</v>
          </cell>
          <cell r="G2738">
            <v>2006</v>
          </cell>
          <cell r="H2738" t="str">
            <v>白</v>
          </cell>
          <cell r="I2738" t="str">
            <v>ツィント フンブレヒト</v>
          </cell>
          <cell r="J2738" t="str">
            <v>アルザス 特級</v>
          </cell>
          <cell r="K2738">
            <v>750</v>
          </cell>
          <cell r="L2738" t="str">
            <v>９０点</v>
          </cell>
          <cell r="M2738">
            <v>50.5</v>
          </cell>
          <cell r="N2738">
            <v>132</v>
          </cell>
          <cell r="O2738">
            <v>350</v>
          </cell>
          <cell r="P2738">
            <v>7044.0640000000003</v>
          </cell>
          <cell r="Q2738">
            <v>93.75</v>
          </cell>
          <cell r="R2738">
            <v>7287.8140000000003</v>
          </cell>
          <cell r="S2738">
            <v>8813.8988235294128</v>
          </cell>
          <cell r="T2738">
            <v>17600</v>
          </cell>
          <cell r="U2738">
            <v>6858</v>
          </cell>
          <cell r="V2738">
            <v>8268.2352941176468</v>
          </cell>
          <cell r="W2738">
            <v>16500</v>
          </cell>
          <cell r="X2738">
            <v>16400</v>
          </cell>
        </row>
        <row r="2739">
          <cell r="B2739" t="str">
            <v>9W021014</v>
          </cell>
          <cell r="C2739">
            <v>6</v>
          </cell>
          <cell r="D2739"/>
          <cell r="E2739">
            <v>6</v>
          </cell>
          <cell r="F2739" t="str">
            <v xml:space="preserve">ピノ・グリ・ロッシュ・カルケール </v>
          </cell>
          <cell r="G2739">
            <v>2014</v>
          </cell>
          <cell r="H2739" t="str">
            <v>白</v>
          </cell>
          <cell r="I2739" t="str">
            <v>ツィント フンブレヒト</v>
          </cell>
          <cell r="J2739" t="str">
            <v xml:space="preserve">アルザス </v>
          </cell>
          <cell r="K2739">
            <v>750</v>
          </cell>
          <cell r="L2739"/>
          <cell r="M2739">
            <v>24</v>
          </cell>
          <cell r="N2739">
            <v>132</v>
          </cell>
          <cell r="O2739">
            <v>350</v>
          </cell>
          <cell r="P2739">
            <v>3532.0720000000001</v>
          </cell>
          <cell r="Q2739">
            <v>93.75</v>
          </cell>
          <cell r="R2739">
            <v>3775.8220000000001</v>
          </cell>
          <cell r="S2739">
            <v>4682.1435294117646</v>
          </cell>
          <cell r="T2739">
            <v>9400</v>
          </cell>
          <cell r="U2739">
            <v>3329.66</v>
          </cell>
          <cell r="V2739">
            <v>4117.2470588235292</v>
          </cell>
          <cell r="W2739">
            <v>8200</v>
          </cell>
          <cell r="X2739">
            <v>8800</v>
          </cell>
        </row>
        <row r="2740">
          <cell r="B2740" t="str">
            <v>9W020611</v>
          </cell>
          <cell r="C2740" t="str">
            <v>完売</v>
          </cell>
          <cell r="D2740"/>
          <cell r="E2740">
            <v>0</v>
          </cell>
          <cell r="F2740" t="str">
            <v>リースリング・クロ・サン・テュヌ</v>
          </cell>
          <cell r="G2740">
            <v>2011</v>
          </cell>
          <cell r="H2740" t="str">
            <v>白</v>
          </cell>
          <cell r="I2740" t="str">
            <v>トリンバック</v>
          </cell>
          <cell r="J2740" t="str">
            <v>アルザス 特級</v>
          </cell>
          <cell r="K2740">
            <v>750</v>
          </cell>
          <cell r="L2740"/>
          <cell r="M2740">
            <v>122.7</v>
          </cell>
          <cell r="N2740">
            <v>132</v>
          </cell>
          <cell r="O2740">
            <v>350</v>
          </cell>
          <cell r="P2740">
            <v>16612.585600000002</v>
          </cell>
          <cell r="Q2740">
            <v>93.75</v>
          </cell>
          <cell r="R2740">
            <v>16856.335600000002</v>
          </cell>
          <cell r="S2740">
            <v>20070.983058823531</v>
          </cell>
          <cell r="T2740">
            <v>40100</v>
          </cell>
          <cell r="U2740">
            <v>16949.66</v>
          </cell>
          <cell r="V2740">
            <v>20140.776470588236</v>
          </cell>
          <cell r="W2740">
            <v>40300</v>
          </cell>
          <cell r="X2740">
            <v>37300</v>
          </cell>
        </row>
        <row r="2741">
          <cell r="B2741" t="str">
            <v>9W024397</v>
          </cell>
          <cell r="C2741">
            <v>4</v>
          </cell>
          <cell r="D2741"/>
          <cell r="E2741">
            <v>4</v>
          </cell>
          <cell r="F2741" t="str">
            <v>トカイ・ピノ・グリ・ゾーネングランツ・ヴァンダンジュ・タルディヴ【500ml】</v>
          </cell>
          <cell r="G2741">
            <v>1997</v>
          </cell>
          <cell r="H2741" t="str">
            <v>白</v>
          </cell>
          <cell r="I2741" t="str">
            <v>ボット・ゲイル</v>
          </cell>
          <cell r="J2741" t="str">
            <v>アルザス 特級</v>
          </cell>
          <cell r="K2741">
            <v>500</v>
          </cell>
          <cell r="L2741"/>
          <cell r="M2741">
            <v>23</v>
          </cell>
          <cell r="N2741">
            <v>132</v>
          </cell>
          <cell r="O2741">
            <v>233.33333333333331</v>
          </cell>
          <cell r="P2741">
            <v>3282.4106666666667</v>
          </cell>
          <cell r="Q2741">
            <v>62.5</v>
          </cell>
          <cell r="R2741">
            <v>3474.9106666666667</v>
          </cell>
          <cell r="S2741">
            <v>4328.1301960784313</v>
          </cell>
          <cell r="T2741">
            <v>8700</v>
          </cell>
          <cell r="U2741">
            <v>3227</v>
          </cell>
          <cell r="V2741">
            <v>3996.4705882352941</v>
          </cell>
          <cell r="W2741">
            <v>8000</v>
          </cell>
          <cell r="X2741">
            <v>8100</v>
          </cell>
        </row>
        <row r="2742">
          <cell r="B2742" t="str">
            <v>9W022197</v>
          </cell>
          <cell r="C2742" t="str">
            <v>完売</v>
          </cell>
          <cell r="D2742"/>
          <cell r="E2742">
            <v>0</v>
          </cell>
          <cell r="F2742" t="str">
            <v>ピノ・グリ・ゾーネングランツ</v>
          </cell>
          <cell r="G2742">
            <v>1997</v>
          </cell>
          <cell r="H2742" t="str">
            <v>白</v>
          </cell>
          <cell r="I2742" t="str">
            <v>ボット・ゲイル</v>
          </cell>
          <cell r="J2742" t="str">
            <v>アルザス 特級</v>
          </cell>
          <cell r="K2742">
            <v>750</v>
          </cell>
          <cell r="L2742"/>
          <cell r="M2742">
            <v>23</v>
          </cell>
          <cell r="N2742">
            <v>132</v>
          </cell>
          <cell r="O2742">
            <v>350</v>
          </cell>
          <cell r="P2742">
            <v>3399.5439999999999</v>
          </cell>
          <cell r="Q2742">
            <v>93.75</v>
          </cell>
          <cell r="R2742">
            <v>3643.2939999999999</v>
          </cell>
          <cell r="S2742">
            <v>4526.2282352941174</v>
          </cell>
          <cell r="T2742">
            <v>9100</v>
          </cell>
          <cell r="U2742">
            <v>3227</v>
          </cell>
          <cell r="V2742">
            <v>3996.4705882352941</v>
          </cell>
          <cell r="W2742">
            <v>8000</v>
          </cell>
          <cell r="X2742">
            <v>8100</v>
          </cell>
        </row>
        <row r="2743">
          <cell r="B2743" t="str">
            <v>9W022108</v>
          </cell>
          <cell r="C2743" t="str">
            <v>完売</v>
          </cell>
          <cell r="D2743"/>
          <cell r="E2743">
            <v>0</v>
          </cell>
          <cell r="F2743" t="str">
            <v>ピノ・グリ・ゾーネングランツ</v>
          </cell>
          <cell r="G2743">
            <v>2008</v>
          </cell>
          <cell r="H2743" t="str">
            <v>白</v>
          </cell>
          <cell r="I2743" t="str">
            <v>ボット・ゲイル</v>
          </cell>
          <cell r="J2743" t="str">
            <v>アルザス 特級</v>
          </cell>
          <cell r="K2743">
            <v>750</v>
          </cell>
          <cell r="L2743"/>
          <cell r="M2743">
            <v>20.399999999999999</v>
          </cell>
          <cell r="N2743">
            <v>132</v>
          </cell>
          <cell r="O2743">
            <v>350</v>
          </cell>
          <cell r="P2743">
            <v>3054.9712</v>
          </cell>
          <cell r="Q2743">
            <v>93.75</v>
          </cell>
          <cell r="R2743">
            <v>3298.7212</v>
          </cell>
          <cell r="S2743">
            <v>4120.8484705882347</v>
          </cell>
          <cell r="T2743">
            <v>8200</v>
          </cell>
          <cell r="U2743">
            <v>3116</v>
          </cell>
          <cell r="V2743">
            <v>3865.8823529411766</v>
          </cell>
          <cell r="W2743">
            <v>7700</v>
          </cell>
          <cell r="X2743">
            <v>7700</v>
          </cell>
        </row>
        <row r="2744">
          <cell r="B2744" t="str">
            <v>9W022504</v>
          </cell>
          <cell r="C2744" t="str">
            <v>完売</v>
          </cell>
          <cell r="D2744"/>
          <cell r="E2744">
            <v>0</v>
          </cell>
          <cell r="F2744" t="str">
            <v>ピノ・グリ・フルシュテンタム</v>
          </cell>
          <cell r="G2744">
            <v>2004</v>
          </cell>
          <cell r="H2744" t="str">
            <v>白</v>
          </cell>
          <cell r="I2744" t="str">
            <v>ボット・ゲイル</v>
          </cell>
          <cell r="J2744" t="str">
            <v>アルザス 特級</v>
          </cell>
          <cell r="K2744">
            <v>750</v>
          </cell>
          <cell r="L2744"/>
          <cell r="M2744">
            <v>15.5</v>
          </cell>
          <cell r="N2744">
            <v>132</v>
          </cell>
          <cell r="O2744">
            <v>350</v>
          </cell>
          <cell r="P2744">
            <v>2405.5839999999998</v>
          </cell>
          <cell r="Q2744">
            <v>93.75</v>
          </cell>
          <cell r="R2744">
            <v>2649.3339999999998</v>
          </cell>
          <cell r="S2744">
            <v>3356.8635294117644</v>
          </cell>
          <cell r="T2744">
            <v>6700</v>
          </cell>
          <cell r="U2744">
            <v>2304.75</v>
          </cell>
          <cell r="V2744">
            <v>2911.4705882352941</v>
          </cell>
          <cell r="W2744">
            <v>5800</v>
          </cell>
          <cell r="X2744">
            <v>6300</v>
          </cell>
        </row>
        <row r="2745">
          <cell r="B2745" t="str">
            <v>9W022505</v>
          </cell>
          <cell r="C2745" t="str">
            <v>完売</v>
          </cell>
          <cell r="D2745"/>
          <cell r="E2745">
            <v>0</v>
          </cell>
          <cell r="F2745" t="str">
            <v>ピノ・グリ・フルシュテンタム</v>
          </cell>
          <cell r="G2745">
            <v>2005</v>
          </cell>
          <cell r="H2745" t="str">
            <v>白</v>
          </cell>
          <cell r="I2745" t="str">
            <v>ボット・ゲイル</v>
          </cell>
          <cell r="J2745" t="str">
            <v>アルザス 特級</v>
          </cell>
          <cell r="K2745">
            <v>750</v>
          </cell>
          <cell r="L2745"/>
          <cell r="M2745">
            <v>16</v>
          </cell>
          <cell r="N2745">
            <v>132</v>
          </cell>
          <cell r="O2745">
            <v>350</v>
          </cell>
          <cell r="P2745">
            <v>2471.848</v>
          </cell>
          <cell r="Q2745">
            <v>93.75</v>
          </cell>
          <cell r="R2745">
            <v>2715.598</v>
          </cell>
          <cell r="S2745">
            <v>3434.8211764705884</v>
          </cell>
          <cell r="T2745">
            <v>6900</v>
          </cell>
          <cell r="U2745">
            <v>2519</v>
          </cell>
          <cell r="V2745">
            <v>3163.5294117647059</v>
          </cell>
          <cell r="W2745">
            <v>6300</v>
          </cell>
          <cell r="X2745">
            <v>6500</v>
          </cell>
        </row>
        <row r="2746">
          <cell r="B2746" t="str">
            <v>9W022809</v>
          </cell>
          <cell r="C2746" t="str">
            <v>完売</v>
          </cell>
          <cell r="D2746"/>
          <cell r="E2746">
            <v>0</v>
          </cell>
          <cell r="F2746" t="str">
            <v>リースリング・シュロスベルグ</v>
          </cell>
          <cell r="G2746">
            <v>2009</v>
          </cell>
          <cell r="H2746" t="str">
            <v>白</v>
          </cell>
          <cell r="I2746" t="str">
            <v>ボット・ゲイル</v>
          </cell>
          <cell r="J2746" t="str">
            <v>アルザス 特級</v>
          </cell>
          <cell r="K2746">
            <v>750</v>
          </cell>
          <cell r="L2746"/>
          <cell r="M2746"/>
          <cell r="N2746">
            <v>132</v>
          </cell>
          <cell r="O2746">
            <v>350</v>
          </cell>
          <cell r="P2746">
            <v>351.4</v>
          </cell>
          <cell r="Q2746">
            <v>52.709999999999994</v>
          </cell>
          <cell r="R2746">
            <v>554.1099999999999</v>
          </cell>
          <cell r="S2746">
            <v>891.89411764705869</v>
          </cell>
          <cell r="T2746">
            <v>1800</v>
          </cell>
          <cell r="U2746">
            <v>2589.5</v>
          </cell>
          <cell r="V2746">
            <v>3246.4705882352941</v>
          </cell>
          <cell r="W2746">
            <v>6500</v>
          </cell>
          <cell r="X2746">
            <v>6600</v>
          </cell>
        </row>
        <row r="2747">
          <cell r="B2747" t="str">
            <v>9W022203</v>
          </cell>
          <cell r="C2747" t="str">
            <v>完売</v>
          </cell>
          <cell r="D2747"/>
          <cell r="E2747">
            <v>0</v>
          </cell>
          <cell r="F2747" t="str">
            <v>リースリング・ショーネンブール</v>
          </cell>
          <cell r="G2747">
            <v>2003</v>
          </cell>
          <cell r="H2747" t="str">
            <v>白</v>
          </cell>
          <cell r="I2747" t="str">
            <v>ボット・ゲイル</v>
          </cell>
          <cell r="J2747" t="str">
            <v>アルザス 特級</v>
          </cell>
          <cell r="K2747">
            <v>750</v>
          </cell>
          <cell r="L2747"/>
          <cell r="M2747">
            <v>13.7</v>
          </cell>
          <cell r="N2747">
            <v>132</v>
          </cell>
          <cell r="O2747">
            <v>350</v>
          </cell>
          <cell r="P2747">
            <v>2167.0335999999998</v>
          </cell>
          <cell r="Q2747">
            <v>93.75</v>
          </cell>
          <cell r="R2747">
            <v>2410.7835999999998</v>
          </cell>
          <cell r="S2747">
            <v>3076.2159999999999</v>
          </cell>
          <cell r="T2747">
            <v>6200</v>
          </cell>
          <cell r="U2747">
            <v>2102.08</v>
          </cell>
          <cell r="V2747">
            <v>2673.035294117647</v>
          </cell>
          <cell r="W2747">
            <v>5300</v>
          </cell>
          <cell r="X2747">
            <v>5600</v>
          </cell>
        </row>
        <row r="2748">
          <cell r="B2748" t="str">
            <v>9W022212</v>
          </cell>
          <cell r="C2748" t="str">
            <v>完売</v>
          </cell>
          <cell r="D2748"/>
          <cell r="E2748">
            <v>0</v>
          </cell>
          <cell r="F2748" t="str">
            <v>リースリング・ショーネンブール</v>
          </cell>
          <cell r="G2748">
            <v>2012</v>
          </cell>
          <cell r="H2748" t="str">
            <v>白</v>
          </cell>
          <cell r="I2748" t="str">
            <v>ボット・ゲイル</v>
          </cell>
          <cell r="J2748" t="str">
            <v>アルザス 特級</v>
          </cell>
          <cell r="K2748">
            <v>750</v>
          </cell>
          <cell r="L2748" t="str">
            <v>94点</v>
          </cell>
          <cell r="M2748">
            <v>20.6</v>
          </cell>
          <cell r="N2748">
            <v>132</v>
          </cell>
          <cell r="O2748">
            <v>350</v>
          </cell>
          <cell r="P2748">
            <v>3081.4768000000004</v>
          </cell>
          <cell r="Q2748">
            <v>93.75</v>
          </cell>
          <cell r="R2748">
            <v>3325.2268000000004</v>
          </cell>
          <cell r="S2748">
            <v>4152.0315294117654</v>
          </cell>
          <cell r="T2748">
            <v>8300</v>
          </cell>
          <cell r="U2748">
            <v>3109.4</v>
          </cell>
          <cell r="V2748">
            <v>3858.1176470588239</v>
          </cell>
          <cell r="W2748">
            <v>7700</v>
          </cell>
          <cell r="X2748">
            <v>7600</v>
          </cell>
        </row>
        <row r="2749">
          <cell r="B2749" t="str">
            <v>9W021403</v>
          </cell>
          <cell r="C2749" t="str">
            <v>完売</v>
          </cell>
          <cell r="D2749"/>
          <cell r="E2749">
            <v>0</v>
          </cell>
          <cell r="F2749" t="str">
            <v>アルテンベルグ・ド・ベルグハイム</v>
          </cell>
          <cell r="G2749">
            <v>2003</v>
          </cell>
          <cell r="H2749" t="str">
            <v>白</v>
          </cell>
          <cell r="I2749" t="str">
            <v>マルセル・ダイス</v>
          </cell>
          <cell r="J2749" t="str">
            <v>アルザス 特級</v>
          </cell>
          <cell r="K2749">
            <v>750</v>
          </cell>
          <cell r="L2749"/>
          <cell r="M2749">
            <v>49.8</v>
          </cell>
          <cell r="N2749">
            <v>132</v>
          </cell>
          <cell r="O2749">
            <v>350</v>
          </cell>
          <cell r="P2749">
            <v>6951.2943999999998</v>
          </cell>
          <cell r="Q2749">
            <v>93.75</v>
          </cell>
          <cell r="R2749">
            <v>7195.0443999999998</v>
          </cell>
          <cell r="S2749">
            <v>8704.7581176470594</v>
          </cell>
          <cell r="T2749">
            <v>17400</v>
          </cell>
          <cell r="U2749">
            <v>6871.83</v>
          </cell>
          <cell r="V2749">
            <v>8284.5058823529416</v>
          </cell>
          <cell r="W2749">
            <v>16600</v>
          </cell>
          <cell r="X2749">
            <v>17500</v>
          </cell>
        </row>
        <row r="2750">
          <cell r="B2750" t="str">
            <v>9W021405</v>
          </cell>
          <cell r="C2750" t="str">
            <v>完売</v>
          </cell>
          <cell r="D2750"/>
          <cell r="E2750">
            <v>0</v>
          </cell>
          <cell r="F2750" t="str">
            <v>アルテンベルグ・ド・ベルグハイム</v>
          </cell>
          <cell r="G2750">
            <v>2005</v>
          </cell>
          <cell r="H2750" t="str">
            <v>白</v>
          </cell>
          <cell r="I2750" t="str">
            <v>マルセル・ダイス</v>
          </cell>
          <cell r="J2750" t="str">
            <v>アルザス 特級</v>
          </cell>
          <cell r="K2750">
            <v>750</v>
          </cell>
          <cell r="L2750"/>
          <cell r="M2750">
            <v>62.2</v>
          </cell>
          <cell r="N2750">
            <v>132</v>
          </cell>
          <cell r="O2750">
            <v>350</v>
          </cell>
          <cell r="P2750">
            <v>8594.641599999999</v>
          </cell>
          <cell r="Q2750">
            <v>93.75</v>
          </cell>
          <cell r="R2750">
            <v>8838.391599999999</v>
          </cell>
          <cell r="S2750">
            <v>10638.107764705881</v>
          </cell>
          <cell r="T2750">
            <v>21300</v>
          </cell>
          <cell r="U2750">
            <v>8115</v>
          </cell>
          <cell r="V2750">
            <v>9747.0588235294126</v>
          </cell>
          <cell r="W2750">
            <v>19500</v>
          </cell>
          <cell r="X2750">
            <v>20500</v>
          </cell>
        </row>
        <row r="2751">
          <cell r="B2751" t="str">
            <v>9W021408</v>
          </cell>
          <cell r="C2751" t="str">
            <v>完売</v>
          </cell>
          <cell r="D2751"/>
          <cell r="E2751">
            <v>0</v>
          </cell>
          <cell r="F2751" t="str">
            <v>アルテンベルグ・ド・ベルグハイム</v>
          </cell>
          <cell r="G2751">
            <v>2008</v>
          </cell>
          <cell r="H2751" t="str">
            <v>白</v>
          </cell>
          <cell r="I2751" t="str">
            <v>マルセル・ダイス</v>
          </cell>
          <cell r="J2751" t="str">
            <v>アルザス 特級</v>
          </cell>
          <cell r="K2751">
            <v>750</v>
          </cell>
          <cell r="L2751"/>
          <cell r="M2751">
            <v>55.4</v>
          </cell>
          <cell r="N2751">
            <v>132</v>
          </cell>
          <cell r="O2751">
            <v>350</v>
          </cell>
          <cell r="P2751">
            <v>7693.4512000000004</v>
          </cell>
          <cell r="Q2751">
            <v>93.75</v>
          </cell>
          <cell r="R2751">
            <v>7937.2012000000004</v>
          </cell>
          <cell r="S2751">
            <v>9577.8837647058826</v>
          </cell>
          <cell r="T2751">
            <v>19200</v>
          </cell>
          <cell r="U2751">
            <v>7442</v>
          </cell>
          <cell r="V2751">
            <v>8955.2941176470595</v>
          </cell>
          <cell r="W2751">
            <v>17900</v>
          </cell>
          <cell r="X2751">
            <v>18400</v>
          </cell>
        </row>
        <row r="2752">
          <cell r="B2752" t="str">
            <v>9W021409</v>
          </cell>
          <cell r="C2752" t="str">
            <v>完売</v>
          </cell>
          <cell r="D2752"/>
          <cell r="E2752">
            <v>0</v>
          </cell>
          <cell r="F2752" t="str">
            <v>アルテンベルグ・ド・ベルグハイム</v>
          </cell>
          <cell r="G2752">
            <v>2009</v>
          </cell>
          <cell r="H2752" t="str">
            <v>白</v>
          </cell>
          <cell r="I2752" t="str">
            <v>マルセル・ダイス</v>
          </cell>
          <cell r="J2752" t="str">
            <v>アルザス 特級</v>
          </cell>
          <cell r="K2752">
            <v>750</v>
          </cell>
          <cell r="L2752"/>
          <cell r="M2752">
            <v>50</v>
          </cell>
          <cell r="N2752">
            <v>132</v>
          </cell>
          <cell r="O2752">
            <v>350</v>
          </cell>
          <cell r="P2752">
            <v>6977.8</v>
          </cell>
          <cell r="Q2752">
            <v>93.75</v>
          </cell>
          <cell r="R2752">
            <v>7221.55</v>
          </cell>
          <cell r="S2752">
            <v>8735.9411764705892</v>
          </cell>
          <cell r="T2752">
            <v>17500</v>
          </cell>
          <cell r="U2752">
            <v>6725</v>
          </cell>
          <cell r="V2752">
            <v>8111.7647058823532</v>
          </cell>
          <cell r="W2752">
            <v>16200</v>
          </cell>
          <cell r="X2752">
            <v>16700</v>
          </cell>
        </row>
        <row r="2753">
          <cell r="B2753" t="str">
            <v>9W010615</v>
          </cell>
          <cell r="C2753" t="str">
            <v>完売</v>
          </cell>
          <cell r="D2753"/>
          <cell r="E2753">
            <v>0</v>
          </cell>
          <cell r="F2753" t="str">
            <v>プイイ・フュメ</v>
          </cell>
          <cell r="G2753">
            <v>2015</v>
          </cell>
          <cell r="H2753" t="str">
            <v>白</v>
          </cell>
          <cell r="I2753" t="str">
            <v>ダグノー</v>
          </cell>
          <cell r="J2753" t="str">
            <v>ロワール</v>
          </cell>
          <cell r="K2753">
            <v>750</v>
          </cell>
          <cell r="L2753"/>
          <cell r="M2753">
            <v>46.2</v>
          </cell>
          <cell r="N2753">
            <v>132</v>
          </cell>
          <cell r="O2753">
            <v>350</v>
          </cell>
          <cell r="P2753">
            <v>6474.1936000000005</v>
          </cell>
          <cell r="Q2753">
            <v>93.75</v>
          </cell>
          <cell r="R2753">
            <v>6717.9436000000005</v>
          </cell>
          <cell r="S2753">
            <v>8143.4630588235304</v>
          </cell>
          <cell r="T2753">
            <v>16300</v>
          </cell>
          <cell r="U2753">
            <v>6065</v>
          </cell>
          <cell r="V2753">
            <v>7335.2941176470586</v>
          </cell>
          <cell r="W2753">
            <v>14700</v>
          </cell>
          <cell r="X2753">
            <v>14900</v>
          </cell>
        </row>
        <row r="2754">
          <cell r="B2754" t="str">
            <v>9W010616</v>
          </cell>
          <cell r="C2754">
            <v>1</v>
          </cell>
          <cell r="D2754"/>
          <cell r="E2754">
            <v>1</v>
          </cell>
          <cell r="F2754" t="str">
            <v>プイイ・フュメ</v>
          </cell>
          <cell r="G2754">
            <v>2016</v>
          </cell>
          <cell r="H2754" t="str">
            <v>白</v>
          </cell>
          <cell r="I2754" t="str">
            <v>ダグノー</v>
          </cell>
          <cell r="J2754" t="str">
            <v>ロワール</v>
          </cell>
          <cell r="K2754">
            <v>750</v>
          </cell>
          <cell r="L2754" t="str">
            <v/>
          </cell>
          <cell r="M2754">
            <v>55</v>
          </cell>
          <cell r="N2754">
            <v>132</v>
          </cell>
          <cell r="O2754">
            <v>350</v>
          </cell>
          <cell r="P2754">
            <v>7640.44</v>
          </cell>
          <cell r="Q2754">
            <v>93.75</v>
          </cell>
          <cell r="R2754">
            <v>7884.19</v>
          </cell>
          <cell r="S2754">
            <v>9515.5176470588231</v>
          </cell>
          <cell r="T2754">
            <v>19000</v>
          </cell>
          <cell r="U2754">
            <v>7644</v>
          </cell>
          <cell r="V2754">
            <v>9192.9411764705892</v>
          </cell>
          <cell r="W2754">
            <v>18400</v>
          </cell>
          <cell r="X2754">
            <v>18200</v>
          </cell>
        </row>
        <row r="2755">
          <cell r="B2755" t="str">
            <v>9W011615</v>
          </cell>
          <cell r="C2755" t="str">
            <v>完売</v>
          </cell>
          <cell r="D2755"/>
          <cell r="E2755">
            <v>0</v>
          </cell>
          <cell r="F2755" t="str">
            <v>プイィ・フュメ　ブイッソン・ルナール</v>
          </cell>
          <cell r="G2755">
            <v>2015</v>
          </cell>
          <cell r="H2755" t="str">
            <v>白</v>
          </cell>
          <cell r="I2755" t="str">
            <v>ダグノー</v>
          </cell>
          <cell r="J2755" t="str">
            <v>ロワール</v>
          </cell>
          <cell r="K2755">
            <v>750</v>
          </cell>
          <cell r="L2755" t="str">
            <v/>
          </cell>
          <cell r="M2755">
            <v>76.92</v>
          </cell>
          <cell r="N2755">
            <v>132</v>
          </cell>
          <cell r="O2755">
            <v>350</v>
          </cell>
          <cell r="P2755">
            <v>10545.45376</v>
          </cell>
          <cell r="Q2755">
            <v>93.75</v>
          </cell>
          <cell r="R2755">
            <v>10789.20376</v>
          </cell>
          <cell r="S2755">
            <v>12933.180894117648</v>
          </cell>
          <cell r="T2755">
            <v>25900</v>
          </cell>
          <cell r="U2755">
            <v>10171</v>
          </cell>
          <cell r="V2755">
            <v>12165.882352941177</v>
          </cell>
          <cell r="W2755">
            <v>24300</v>
          </cell>
          <cell r="X2755">
            <v>26000</v>
          </cell>
        </row>
        <row r="2756">
          <cell r="B2756" t="str">
            <v>9W010005</v>
          </cell>
          <cell r="C2756" t="str">
            <v>完売</v>
          </cell>
          <cell r="D2756"/>
          <cell r="E2756">
            <v>0</v>
          </cell>
          <cell r="F2756" t="str">
            <v>プイイ・フュメ・シレックス</v>
          </cell>
          <cell r="G2756">
            <v>2005</v>
          </cell>
          <cell r="H2756" t="str">
            <v>白</v>
          </cell>
          <cell r="I2756" t="str">
            <v>ダグノー</v>
          </cell>
          <cell r="J2756" t="str">
            <v>ロワール</v>
          </cell>
          <cell r="K2756">
            <v>750</v>
          </cell>
          <cell r="L2756"/>
          <cell r="M2756">
            <v>203</v>
          </cell>
          <cell r="N2756">
            <v>132</v>
          </cell>
          <cell r="O2756">
            <v>350</v>
          </cell>
          <cell r="P2756">
            <v>27254.583999999999</v>
          </cell>
          <cell r="Q2756">
            <v>93.75</v>
          </cell>
          <cell r="R2756">
            <v>27498.333999999999</v>
          </cell>
          <cell r="S2756">
            <v>32590.981176470588</v>
          </cell>
          <cell r="T2756">
            <v>65200</v>
          </cell>
          <cell r="U2756">
            <v>25270.5</v>
          </cell>
          <cell r="V2756">
            <v>29930</v>
          </cell>
          <cell r="W2756">
            <v>59900</v>
          </cell>
          <cell r="X2756">
            <v>65000</v>
          </cell>
        </row>
        <row r="2757">
          <cell r="B2757" t="str">
            <v>9W010016</v>
          </cell>
          <cell r="C2757" t="str">
            <v>完売</v>
          </cell>
          <cell r="D2757"/>
          <cell r="E2757">
            <v>0</v>
          </cell>
          <cell r="F2757" t="str">
            <v>プイイ・フュメ・シレックス</v>
          </cell>
          <cell r="G2757">
            <v>2016</v>
          </cell>
          <cell r="H2757" t="str">
            <v>白</v>
          </cell>
          <cell r="I2757" t="str">
            <v>ダグノー</v>
          </cell>
          <cell r="J2757" t="str">
            <v>ロワール</v>
          </cell>
          <cell r="K2757">
            <v>750</v>
          </cell>
          <cell r="L2757"/>
          <cell r="M2757">
            <v>99.7</v>
          </cell>
          <cell r="N2757">
            <v>132</v>
          </cell>
          <cell r="O2757">
            <v>350</v>
          </cell>
          <cell r="P2757">
            <v>13564.4416</v>
          </cell>
          <cell r="Q2757">
            <v>93.75</v>
          </cell>
          <cell r="R2757">
            <v>13808.1916</v>
          </cell>
          <cell r="S2757">
            <v>16484.931294117647</v>
          </cell>
          <cell r="T2757">
            <v>33000</v>
          </cell>
          <cell r="U2757">
            <v>12424.75</v>
          </cell>
          <cell r="V2757">
            <v>14817.35294117647</v>
          </cell>
          <cell r="W2757">
            <v>29600</v>
          </cell>
          <cell r="X2757">
            <v>30300</v>
          </cell>
        </row>
        <row r="2758">
          <cell r="B2758" t="str">
            <v>9W011815</v>
          </cell>
          <cell r="C2758" t="str">
            <v>完売</v>
          </cell>
          <cell r="D2758"/>
          <cell r="E2758">
            <v>0</v>
          </cell>
          <cell r="F2758" t="str">
            <v>プイイ・フュメ・ピュール・サン</v>
          </cell>
          <cell r="G2758">
            <v>2015</v>
          </cell>
          <cell r="H2758" t="str">
            <v>白</v>
          </cell>
          <cell r="I2758" t="str">
            <v>ダグノー</v>
          </cell>
          <cell r="J2758" t="str">
            <v>ロワール</v>
          </cell>
          <cell r="K2758">
            <v>750</v>
          </cell>
          <cell r="L2758"/>
          <cell r="M2758">
            <v>78.400000000000006</v>
          </cell>
          <cell r="N2758">
            <v>132</v>
          </cell>
          <cell r="O2758">
            <v>350</v>
          </cell>
          <cell r="P2758">
            <v>10741.595200000002</v>
          </cell>
          <cell r="Q2758">
            <v>93.75</v>
          </cell>
          <cell r="R2758">
            <v>10985.345200000002</v>
          </cell>
          <cell r="S2758">
            <v>13163.935529411767</v>
          </cell>
          <cell r="T2758">
            <v>26300</v>
          </cell>
          <cell r="U2758">
            <v>10671.66</v>
          </cell>
          <cell r="V2758">
            <v>12754.89411764706</v>
          </cell>
          <cell r="W2758">
            <v>25500</v>
          </cell>
          <cell r="X2758">
            <v>26000</v>
          </cell>
        </row>
        <row r="2759">
          <cell r="B2759" t="str">
            <v>9W012014</v>
          </cell>
          <cell r="C2759" t="str">
            <v>完売</v>
          </cell>
          <cell r="D2759"/>
          <cell r="E2759">
            <v>0</v>
          </cell>
          <cell r="F2759" t="str">
            <v>ヴュー・クロ</v>
          </cell>
          <cell r="G2759">
            <v>2014</v>
          </cell>
          <cell r="H2759" t="str">
            <v>白</v>
          </cell>
          <cell r="I2759" t="str">
            <v>ニコラ・ジョリー</v>
          </cell>
          <cell r="J2759" t="str">
            <v>ロワール</v>
          </cell>
          <cell r="K2759">
            <v>750</v>
          </cell>
          <cell r="L2759"/>
          <cell r="M2759">
            <v>17.8</v>
          </cell>
          <cell r="N2759">
            <v>132</v>
          </cell>
          <cell r="O2759">
            <v>350</v>
          </cell>
          <cell r="P2759">
            <v>2710.3984</v>
          </cell>
          <cell r="Q2759">
            <v>93.75</v>
          </cell>
          <cell r="R2759">
            <v>2954.1484</v>
          </cell>
          <cell r="S2759">
            <v>3715.4687058823529</v>
          </cell>
          <cell r="T2759">
            <v>7400</v>
          </cell>
          <cell r="U2759">
            <v>2731</v>
          </cell>
          <cell r="V2759">
            <v>3412.9411764705883</v>
          </cell>
          <cell r="W2759">
            <v>6800</v>
          </cell>
          <cell r="X2759">
            <v>7000</v>
          </cell>
        </row>
        <row r="2760">
          <cell r="B2760" t="str">
            <v>9W010415</v>
          </cell>
          <cell r="C2760" t="str">
            <v>完売</v>
          </cell>
          <cell r="D2760"/>
          <cell r="E2760">
            <v>0</v>
          </cell>
          <cell r="F2760" t="str">
            <v>サヴィニエール・クロ・ド・ラ・クレ・ド・セラン</v>
          </cell>
          <cell r="G2760">
            <v>2015</v>
          </cell>
          <cell r="H2760" t="str">
            <v>白</v>
          </cell>
          <cell r="I2760" t="str">
            <v>ニコラ・ジョリー</v>
          </cell>
          <cell r="J2760" t="str">
            <v>ロワール</v>
          </cell>
          <cell r="K2760">
            <v>750</v>
          </cell>
          <cell r="L2760"/>
          <cell r="M2760">
            <v>55</v>
          </cell>
          <cell r="N2760">
            <v>132</v>
          </cell>
          <cell r="O2760">
            <v>350</v>
          </cell>
          <cell r="P2760">
            <v>7640.44</v>
          </cell>
          <cell r="Q2760">
            <v>93.75</v>
          </cell>
          <cell r="R2760">
            <v>7884.19</v>
          </cell>
          <cell r="S2760">
            <v>9515.5176470588231</v>
          </cell>
          <cell r="T2760">
            <v>19000</v>
          </cell>
          <cell r="U2760">
            <v>7288.66</v>
          </cell>
          <cell r="V2760">
            <v>8774.894117647058</v>
          </cell>
          <cell r="W2760">
            <v>17500</v>
          </cell>
          <cell r="X2760">
            <v>19000</v>
          </cell>
        </row>
        <row r="2761">
          <cell r="B2761" t="str">
            <v>9W010416</v>
          </cell>
          <cell r="C2761" t="str">
            <v>完売</v>
          </cell>
          <cell r="D2761"/>
          <cell r="E2761">
            <v>0</v>
          </cell>
          <cell r="F2761" t="str">
            <v>サヴィニエール・クロ・ド・ラ・クレ・ド・セラン</v>
          </cell>
          <cell r="G2761">
            <v>2016</v>
          </cell>
          <cell r="H2761" t="str">
            <v>白</v>
          </cell>
          <cell r="I2761" t="str">
            <v>ニコラ・ジョリー</v>
          </cell>
          <cell r="J2761" t="str">
            <v>ロワール</v>
          </cell>
          <cell r="K2761">
            <v>750</v>
          </cell>
          <cell r="L2761"/>
          <cell r="M2761">
            <v>60.4</v>
          </cell>
          <cell r="N2761">
            <v>132</v>
          </cell>
          <cell r="O2761">
            <v>350</v>
          </cell>
          <cell r="P2761">
            <v>8356.0911999999989</v>
          </cell>
          <cell r="Q2761">
            <v>93.75</v>
          </cell>
          <cell r="R2761">
            <v>8599.8411999999989</v>
          </cell>
          <cell r="S2761">
            <v>10357.460235294117</v>
          </cell>
          <cell r="T2761">
            <v>20700</v>
          </cell>
          <cell r="U2761">
            <v>8252</v>
          </cell>
          <cell r="V2761">
            <v>9908.2352941176468</v>
          </cell>
          <cell r="W2761">
            <v>19800</v>
          </cell>
          <cell r="X2761">
            <v>20800</v>
          </cell>
        </row>
        <row r="2762">
          <cell r="B2762" t="str">
            <v>9W012016</v>
          </cell>
          <cell r="C2762" t="str">
            <v>完売</v>
          </cell>
          <cell r="D2762"/>
          <cell r="E2762">
            <v>0</v>
          </cell>
          <cell r="F2762" t="str">
            <v>サヴィニエール・レ・ヴュー・クロ</v>
          </cell>
          <cell r="G2762">
            <v>2016</v>
          </cell>
          <cell r="H2762" t="str">
            <v>白</v>
          </cell>
          <cell r="I2762" t="str">
            <v>ニコラ・ジョリー</v>
          </cell>
          <cell r="J2762" t="str">
            <v>ロワール</v>
          </cell>
          <cell r="K2762">
            <v>750</v>
          </cell>
          <cell r="L2762"/>
          <cell r="M2762">
            <v>30.5</v>
          </cell>
          <cell r="N2762">
            <v>132</v>
          </cell>
          <cell r="O2762">
            <v>350</v>
          </cell>
          <cell r="P2762">
            <v>4393.5039999999999</v>
          </cell>
          <cell r="Q2762">
            <v>93.75</v>
          </cell>
          <cell r="R2762">
            <v>4637.2539999999999</v>
          </cell>
          <cell r="S2762">
            <v>5695.592941176471</v>
          </cell>
          <cell r="T2762">
            <v>11400</v>
          </cell>
          <cell r="U2762">
            <v>4434.5</v>
          </cell>
          <cell r="V2762">
            <v>5417.0588235294117</v>
          </cell>
          <cell r="W2762">
            <v>10800</v>
          </cell>
          <cell r="X2762">
            <v>11300</v>
          </cell>
        </row>
        <row r="2763">
          <cell r="B2763" t="str">
            <v>9W011916</v>
          </cell>
          <cell r="C2763" t="str">
            <v>完売</v>
          </cell>
          <cell r="D2763"/>
          <cell r="E2763">
            <v>0</v>
          </cell>
          <cell r="F2763" t="str">
            <v>サヴィニエール・ロッシュ・オー・モワンヌ・クロ・ド・ラ・ベルジュリー</v>
          </cell>
          <cell r="G2763">
            <v>2016</v>
          </cell>
          <cell r="H2763" t="str">
            <v>白</v>
          </cell>
          <cell r="I2763" t="str">
            <v>ニコラ・ジョリー</v>
          </cell>
          <cell r="J2763" t="str">
            <v>ロワール</v>
          </cell>
          <cell r="K2763">
            <v>750</v>
          </cell>
          <cell r="L2763"/>
          <cell r="M2763">
            <v>37.5</v>
          </cell>
          <cell r="N2763">
            <v>132</v>
          </cell>
          <cell r="O2763">
            <v>350</v>
          </cell>
          <cell r="P2763">
            <v>5321.2</v>
          </cell>
          <cell r="Q2763">
            <v>93.75</v>
          </cell>
          <cell r="R2763">
            <v>5564.95</v>
          </cell>
          <cell r="S2763">
            <v>6787</v>
          </cell>
          <cell r="T2763">
            <v>13600</v>
          </cell>
          <cell r="U2763">
            <v>5329.33</v>
          </cell>
          <cell r="V2763">
            <v>6469.8</v>
          </cell>
          <cell r="W2763">
            <v>12900</v>
          </cell>
          <cell r="X2763">
            <v>13500</v>
          </cell>
        </row>
        <row r="2764">
          <cell r="B2764" t="str">
            <v>9W011914</v>
          </cell>
          <cell r="C2764" t="str">
            <v>完売</v>
          </cell>
          <cell r="D2764"/>
          <cell r="E2764">
            <v>0</v>
          </cell>
          <cell r="F2764" t="str">
            <v>サヴニエール ロッシュ・オー・モワンヌ クロ・ド・ラ・ベルジュリー</v>
          </cell>
          <cell r="G2764">
            <v>2014</v>
          </cell>
          <cell r="H2764" t="str">
            <v>白</v>
          </cell>
          <cell r="I2764" t="str">
            <v>ニコラ・ジョリー</v>
          </cell>
          <cell r="J2764" t="str">
            <v>ロワール</v>
          </cell>
          <cell r="K2764">
            <v>750</v>
          </cell>
          <cell r="L2764"/>
          <cell r="M2764">
            <v>29.5</v>
          </cell>
          <cell r="N2764">
            <v>132</v>
          </cell>
          <cell r="O2764">
            <v>350</v>
          </cell>
          <cell r="P2764">
            <v>4260.9759999999997</v>
          </cell>
          <cell r="Q2764">
            <v>93.75</v>
          </cell>
          <cell r="R2764">
            <v>4504.7259999999997</v>
          </cell>
          <cell r="S2764">
            <v>5539.6776470588229</v>
          </cell>
          <cell r="T2764">
            <v>11100</v>
          </cell>
          <cell r="U2764">
            <v>4111</v>
          </cell>
          <cell r="V2764">
            <v>5036.4705882352946</v>
          </cell>
          <cell r="W2764">
            <v>10100</v>
          </cell>
          <cell r="X2764">
            <v>10300</v>
          </cell>
        </row>
        <row r="2765">
          <cell r="B2765" t="str">
            <v>9W200112</v>
          </cell>
          <cell r="C2765" t="str">
            <v>完売</v>
          </cell>
          <cell r="D2765"/>
          <cell r="E2765">
            <v>0</v>
          </cell>
          <cell r="F2765" t="str">
            <v>コルナス レ・シャイユ</v>
          </cell>
          <cell r="G2765">
            <v>2012</v>
          </cell>
          <cell r="H2765" t="str">
            <v>赤</v>
          </cell>
          <cell r="I2765" t="str">
            <v>アラン・ヴォージュ</v>
          </cell>
          <cell r="J2765" t="str">
            <v>ローヌ</v>
          </cell>
          <cell r="K2765">
            <v>750</v>
          </cell>
          <cell r="L2765" t="str">
            <v>９３点</v>
          </cell>
          <cell r="M2765">
            <v>28.8</v>
          </cell>
          <cell r="N2765">
            <v>132</v>
          </cell>
          <cell r="O2765">
            <v>350</v>
          </cell>
          <cell r="P2765">
            <v>4168.2064</v>
          </cell>
          <cell r="Q2765">
            <v>93.75</v>
          </cell>
          <cell r="R2765">
            <v>4411.9564</v>
          </cell>
          <cell r="S2765">
            <v>5430.5369411764705</v>
          </cell>
          <cell r="T2765">
            <v>10900</v>
          </cell>
          <cell r="U2765">
            <v>3928</v>
          </cell>
          <cell r="V2765">
            <v>4821.1764705882351</v>
          </cell>
          <cell r="W2765">
            <v>9600</v>
          </cell>
          <cell r="X2765">
            <v>9900</v>
          </cell>
        </row>
        <row r="2766">
          <cell r="B2766" t="str">
            <v>9W003707</v>
          </cell>
          <cell r="C2766" t="str">
            <v>完売</v>
          </cell>
          <cell r="D2766"/>
          <cell r="E2766">
            <v>0</v>
          </cell>
          <cell r="F2766" t="str">
            <v>シャトーヌフ・デュ・パプ</v>
          </cell>
          <cell r="G2766">
            <v>2007</v>
          </cell>
          <cell r="H2766" t="str">
            <v>赤</v>
          </cell>
          <cell r="I2766" t="str">
            <v>アンリ・ボノー</v>
          </cell>
          <cell r="J2766" t="str">
            <v>ローヌ</v>
          </cell>
          <cell r="K2766">
            <v>750</v>
          </cell>
          <cell r="L2766"/>
          <cell r="M2766">
            <v>75</v>
          </cell>
          <cell r="N2766">
            <v>132</v>
          </cell>
          <cell r="O2766">
            <v>350</v>
          </cell>
          <cell r="P2766">
            <v>10291</v>
          </cell>
          <cell r="Q2766">
            <v>93.75</v>
          </cell>
          <cell r="R2766">
            <v>10534.75</v>
          </cell>
          <cell r="S2766">
            <v>12633.823529411766</v>
          </cell>
          <cell r="T2766">
            <v>25300</v>
          </cell>
          <cell r="U2766">
            <v>8713</v>
          </cell>
          <cell r="V2766">
            <v>10450.588235294117</v>
          </cell>
          <cell r="W2766">
            <v>20900</v>
          </cell>
          <cell r="X2766">
            <v>22600</v>
          </cell>
        </row>
        <row r="2767">
          <cell r="B2767" t="str">
            <v>9W001710</v>
          </cell>
          <cell r="C2767" t="str">
            <v>完売</v>
          </cell>
          <cell r="D2767"/>
          <cell r="E2767">
            <v>0</v>
          </cell>
          <cell r="F2767" t="str">
            <v>コンドリュー･レ・シャイエ</v>
          </cell>
          <cell r="G2767">
            <v>2010</v>
          </cell>
          <cell r="H2767" t="str">
            <v>白</v>
          </cell>
          <cell r="I2767" t="str">
            <v>イヴ・キュイロン</v>
          </cell>
          <cell r="J2767" t="str">
            <v>ローヌ</v>
          </cell>
          <cell r="K2767">
            <v>750</v>
          </cell>
          <cell r="L2767"/>
          <cell r="M2767">
            <v>32</v>
          </cell>
          <cell r="N2767">
            <v>132</v>
          </cell>
          <cell r="O2767">
            <v>350</v>
          </cell>
          <cell r="P2767">
            <v>4592.2960000000003</v>
          </cell>
          <cell r="Q2767">
            <v>93.75</v>
          </cell>
          <cell r="R2767">
            <v>4836.0460000000003</v>
          </cell>
          <cell r="S2767">
            <v>5929.4658823529417</v>
          </cell>
          <cell r="T2767">
            <v>11900</v>
          </cell>
          <cell r="U2767">
            <v>0</v>
          </cell>
          <cell r="V2767">
            <v>200</v>
          </cell>
          <cell r="W2767">
            <v>400</v>
          </cell>
          <cell r="X2767">
            <v>9600</v>
          </cell>
        </row>
        <row r="2768">
          <cell r="B2768" t="str">
            <v>9W006304</v>
          </cell>
          <cell r="C2768" t="str">
            <v>完売</v>
          </cell>
          <cell r="D2768"/>
          <cell r="E2768">
            <v>0</v>
          </cell>
          <cell r="F2768" t="str">
            <v>サン・ジョゼフ・レ・セリーヌ</v>
          </cell>
          <cell r="G2768">
            <v>2004</v>
          </cell>
          <cell r="H2768" t="str">
            <v>赤</v>
          </cell>
          <cell r="I2768" t="str">
            <v>イヴ・キュイロン</v>
          </cell>
          <cell r="J2768" t="str">
            <v>ローヌ</v>
          </cell>
          <cell r="K2768">
            <v>750</v>
          </cell>
          <cell r="L2768"/>
          <cell r="M2768">
            <v>20</v>
          </cell>
          <cell r="N2768">
            <v>132</v>
          </cell>
          <cell r="O2768">
            <v>350</v>
          </cell>
          <cell r="P2768">
            <v>3001.96</v>
          </cell>
          <cell r="Q2768">
            <v>93.75</v>
          </cell>
          <cell r="R2768">
            <v>3245.71</v>
          </cell>
          <cell r="S2768">
            <v>4058.4823529411765</v>
          </cell>
          <cell r="T2768">
            <v>8100</v>
          </cell>
          <cell r="U2768">
            <v>0</v>
          </cell>
          <cell r="V2768">
            <v>200</v>
          </cell>
          <cell r="W2768">
            <v>400</v>
          </cell>
          <cell r="X2768">
            <v>6500</v>
          </cell>
        </row>
        <row r="2769">
          <cell r="B2769" t="str">
            <v>9W009015</v>
          </cell>
          <cell r="C2769" t="str">
            <v>完売</v>
          </cell>
          <cell r="D2769"/>
          <cell r="E2769">
            <v>0</v>
          </cell>
          <cell r="F2769" t="str">
            <v>シャトーヌフ・デュ・パプ･ブラン</v>
          </cell>
          <cell r="G2769">
            <v>2015</v>
          </cell>
          <cell r="H2769" t="str">
            <v>白</v>
          </cell>
          <cell r="I2769" t="str">
            <v>ヴュー・ドンジョン</v>
          </cell>
          <cell r="J2769" t="str">
            <v>ローヌ</v>
          </cell>
          <cell r="K2769">
            <v>750</v>
          </cell>
          <cell r="L2769" t="str">
            <v>94点</v>
          </cell>
          <cell r="M2769">
            <v>33</v>
          </cell>
          <cell r="N2769">
            <v>132</v>
          </cell>
          <cell r="O2769">
            <v>350</v>
          </cell>
          <cell r="P2769">
            <v>4724.8239999999996</v>
          </cell>
          <cell r="Q2769">
            <v>93.75</v>
          </cell>
          <cell r="R2769">
            <v>4968.5739999999996</v>
          </cell>
          <cell r="S2769">
            <v>6085.3811764705879</v>
          </cell>
          <cell r="T2769">
            <v>12200</v>
          </cell>
          <cell r="U2769">
            <v>4877.33</v>
          </cell>
          <cell r="V2769">
            <v>5938.035294117647</v>
          </cell>
          <cell r="W2769">
            <v>11900</v>
          </cell>
          <cell r="X2769">
            <v>11400</v>
          </cell>
        </row>
        <row r="2770">
          <cell r="B2770" t="str">
            <v>9W009209</v>
          </cell>
          <cell r="C2770" t="e">
            <v>#N/A</v>
          </cell>
          <cell r="D2770"/>
          <cell r="E2770" t="e">
            <v>#N/A</v>
          </cell>
          <cell r="F2770" t="str">
            <v>シャトーヌフ・デュ・パプ</v>
          </cell>
          <cell r="G2770">
            <v>2009</v>
          </cell>
          <cell r="H2770" t="str">
            <v>赤</v>
          </cell>
          <cell r="I2770" t="str">
            <v>オマージュ・ジャック・ペラン</v>
          </cell>
          <cell r="J2770" t="str">
            <v>ローヌ</v>
          </cell>
          <cell r="K2770">
            <v>750</v>
          </cell>
          <cell r="L2770" t="str">
            <v>100点　ボーカステル所有</v>
          </cell>
          <cell r="M2770">
            <v>244.9</v>
          </cell>
          <cell r="N2770">
            <v>132</v>
          </cell>
          <cell r="O2770">
            <v>350</v>
          </cell>
          <cell r="P2770">
            <v>32807.5072</v>
          </cell>
          <cell r="Q2770">
            <v>93.75</v>
          </cell>
          <cell r="R2770">
            <v>33051.2572</v>
          </cell>
          <cell r="S2770">
            <v>39123.832000000002</v>
          </cell>
          <cell r="T2770">
            <v>78200</v>
          </cell>
          <cell r="U2770" t="e">
            <v>#N/A</v>
          </cell>
          <cell r="V2770" t="e">
            <v>#N/A</v>
          </cell>
          <cell r="W2770" t="e">
            <v>#N/A</v>
          </cell>
          <cell r="X2770">
            <v>79500</v>
          </cell>
        </row>
        <row r="2771">
          <cell r="B2771" t="str">
            <v>9W009214</v>
          </cell>
          <cell r="C2771" t="str">
            <v>完売</v>
          </cell>
          <cell r="D2771"/>
          <cell r="E2771">
            <v>1</v>
          </cell>
          <cell r="F2771" t="str">
            <v>シャトーヌフ・デュ・パプ</v>
          </cell>
          <cell r="G2771">
            <v>2014</v>
          </cell>
          <cell r="H2771" t="str">
            <v>赤</v>
          </cell>
          <cell r="I2771" t="str">
            <v>オマージュ・ジャック・ペラン</v>
          </cell>
          <cell r="J2771" t="str">
            <v>ローヌ</v>
          </cell>
          <cell r="K2771">
            <v>750</v>
          </cell>
          <cell r="L2771" t="str">
            <v>100点　ボーカステル所有</v>
          </cell>
          <cell r="M2771">
            <v>200</v>
          </cell>
          <cell r="N2771">
            <v>132</v>
          </cell>
          <cell r="O2771">
            <v>350</v>
          </cell>
          <cell r="P2771">
            <v>26857</v>
          </cell>
          <cell r="Q2771">
            <v>93.75</v>
          </cell>
          <cell r="R2771">
            <v>27100.75</v>
          </cell>
          <cell r="S2771">
            <v>32123.235294117647</v>
          </cell>
          <cell r="T2771">
            <v>64200</v>
          </cell>
          <cell r="U2771">
            <v>26124</v>
          </cell>
          <cell r="V2771">
            <v>30934.117647058825</v>
          </cell>
          <cell r="W2771">
            <v>61900</v>
          </cell>
          <cell r="X2771">
            <v>66000</v>
          </cell>
        </row>
        <row r="2772">
          <cell r="B2772" t="str">
            <v>9W009217</v>
          </cell>
          <cell r="C2772">
            <v>3</v>
          </cell>
          <cell r="D2772"/>
          <cell r="E2772">
            <v>3</v>
          </cell>
          <cell r="F2772" t="str">
            <v>シャトーヌフ・デュ・パプ</v>
          </cell>
          <cell r="G2772">
            <v>2017</v>
          </cell>
          <cell r="H2772" t="str">
            <v>赤</v>
          </cell>
          <cell r="I2772" t="str">
            <v>オマージュ・ジャック・ペラン</v>
          </cell>
          <cell r="J2772" t="str">
            <v>ローヌ</v>
          </cell>
          <cell r="K2772">
            <v>750</v>
          </cell>
          <cell r="L2772" t="str">
            <v>97-100点　ボーカステル所有</v>
          </cell>
          <cell r="M2772">
            <v>260</v>
          </cell>
          <cell r="N2772">
            <v>132</v>
          </cell>
          <cell r="O2772">
            <v>350</v>
          </cell>
          <cell r="P2772">
            <v>34808.68</v>
          </cell>
          <cell r="Q2772">
            <v>93.75</v>
          </cell>
          <cell r="R2772">
            <v>35052.43</v>
          </cell>
          <cell r="S2772">
            <v>41478.152941176471</v>
          </cell>
          <cell r="T2772">
            <v>83000</v>
          </cell>
          <cell r="U2772">
            <v>32253.33</v>
          </cell>
          <cell r="V2772">
            <v>38145.094117647059</v>
          </cell>
          <cell r="W2772">
            <v>76300</v>
          </cell>
          <cell r="X2772">
            <v>80000</v>
          </cell>
        </row>
        <row r="2773">
          <cell r="B2773" t="str">
            <v>9W006909</v>
          </cell>
          <cell r="C2773" t="str">
            <v>完売</v>
          </cell>
          <cell r="D2773"/>
          <cell r="E2773">
            <v>0</v>
          </cell>
          <cell r="F2773" t="str">
            <v>クローズ・エルミタージュ</v>
          </cell>
          <cell r="G2773">
            <v>2009</v>
          </cell>
          <cell r="H2773" t="str">
            <v>赤</v>
          </cell>
          <cell r="I2773" t="str">
            <v>ギガル</v>
          </cell>
          <cell r="J2773" t="str">
            <v>ローヌ</v>
          </cell>
          <cell r="K2773">
            <v>750</v>
          </cell>
          <cell r="L2773" t="str">
            <v>９２点</v>
          </cell>
          <cell r="M2773">
            <v>12</v>
          </cell>
          <cell r="N2773">
            <v>132</v>
          </cell>
          <cell r="O2773">
            <v>350</v>
          </cell>
          <cell r="P2773">
            <v>1941.7360000000001</v>
          </cell>
          <cell r="Q2773">
            <v>93.75</v>
          </cell>
          <cell r="R2773">
            <v>2185.4859999999999</v>
          </cell>
          <cell r="S2773">
            <v>2811.16</v>
          </cell>
          <cell r="T2773">
            <v>5600</v>
          </cell>
          <cell r="U2773">
            <v>1756.33</v>
          </cell>
          <cell r="V2773">
            <v>2266.2705882352939</v>
          </cell>
          <cell r="W2773">
            <v>4500</v>
          </cell>
          <cell r="X2773">
            <v>4600</v>
          </cell>
        </row>
        <row r="2774">
          <cell r="B2774" t="str">
            <v>9W000507</v>
          </cell>
          <cell r="C2774" t="str">
            <v>完売</v>
          </cell>
          <cell r="D2774"/>
          <cell r="E2774">
            <v>0</v>
          </cell>
          <cell r="F2774" t="str">
            <v>コート・ロティ･アンピュイ</v>
          </cell>
          <cell r="G2774">
            <v>2007</v>
          </cell>
          <cell r="H2774" t="str">
            <v>赤</v>
          </cell>
          <cell r="I2774" t="str">
            <v>ギガル</v>
          </cell>
          <cell r="J2774" t="str">
            <v>ローヌ</v>
          </cell>
          <cell r="K2774">
            <v>750</v>
          </cell>
          <cell r="L2774"/>
          <cell r="M2774">
            <v>58</v>
          </cell>
          <cell r="N2774">
            <v>132</v>
          </cell>
          <cell r="O2774">
            <v>350</v>
          </cell>
          <cell r="P2774">
            <v>8038.0240000000003</v>
          </cell>
          <cell r="Q2774">
            <v>93.75</v>
          </cell>
          <cell r="R2774">
            <v>8281.7740000000013</v>
          </cell>
          <cell r="S2774">
            <v>9983.2635294117663</v>
          </cell>
          <cell r="T2774">
            <v>20000</v>
          </cell>
          <cell r="U2774">
            <v>6281</v>
          </cell>
          <cell r="V2774">
            <v>7589.4117647058829</v>
          </cell>
          <cell r="W2774">
            <v>15200</v>
          </cell>
          <cell r="X2774">
            <v>16500</v>
          </cell>
        </row>
        <row r="2775">
          <cell r="B2775" t="str">
            <v>9W007705</v>
          </cell>
          <cell r="C2775" t="str">
            <v>完売</v>
          </cell>
          <cell r="D2775"/>
          <cell r="E2775">
            <v>0</v>
          </cell>
          <cell r="F2775" t="str">
            <v>コート・ロティ・ブリュヌ・エ・ブロンド</v>
          </cell>
          <cell r="G2775">
            <v>2005</v>
          </cell>
          <cell r="H2775" t="str">
            <v>赤</v>
          </cell>
          <cell r="I2775" t="str">
            <v>ギガル</v>
          </cell>
          <cell r="J2775" t="str">
            <v>ローヌ</v>
          </cell>
          <cell r="K2775">
            <v>750</v>
          </cell>
          <cell r="L2775" t="str">
            <v>９３点</v>
          </cell>
          <cell r="M2775">
            <v>36.6</v>
          </cell>
          <cell r="N2775">
            <v>132</v>
          </cell>
          <cell r="O2775">
            <v>350</v>
          </cell>
          <cell r="P2775">
            <v>5201.9247999999998</v>
          </cell>
          <cell r="Q2775">
            <v>93.75</v>
          </cell>
          <cell r="R2775">
            <v>5445.6747999999998</v>
          </cell>
          <cell r="S2775">
            <v>6646.6762352941178</v>
          </cell>
          <cell r="T2775">
            <v>13300</v>
          </cell>
          <cell r="U2775">
            <v>5185.91</v>
          </cell>
          <cell r="V2775">
            <v>6301.0705882352941</v>
          </cell>
          <cell r="W2775">
            <v>12600</v>
          </cell>
          <cell r="X2775">
            <v>12200</v>
          </cell>
        </row>
        <row r="2776">
          <cell r="B2776" t="str">
            <v>9W005707</v>
          </cell>
          <cell r="C2776" t="str">
            <v>完売</v>
          </cell>
          <cell r="D2776"/>
          <cell r="E2776">
            <v>0</v>
          </cell>
          <cell r="F2776" t="str">
            <v>コート・ロティ･ムーリーヌ</v>
          </cell>
          <cell r="G2776">
            <v>2007</v>
          </cell>
          <cell r="H2776" t="str">
            <v>赤</v>
          </cell>
          <cell r="I2776" t="str">
            <v>ギガル</v>
          </cell>
          <cell r="J2776" t="str">
            <v>ローヌ</v>
          </cell>
          <cell r="K2776">
            <v>750</v>
          </cell>
          <cell r="L2776"/>
          <cell r="M2776">
            <v>180</v>
          </cell>
          <cell r="N2776">
            <v>132</v>
          </cell>
          <cell r="O2776">
            <v>350</v>
          </cell>
          <cell r="P2776">
            <v>24206.44</v>
          </cell>
          <cell r="Q2776">
            <v>93.75</v>
          </cell>
          <cell r="R2776">
            <v>24450.19</v>
          </cell>
          <cell r="S2776">
            <v>29004.929411764704</v>
          </cell>
          <cell r="T2776">
            <v>58000</v>
          </cell>
          <cell r="U2776">
            <v>0</v>
          </cell>
          <cell r="V2776">
            <v>200</v>
          </cell>
          <cell r="W2776">
            <v>400</v>
          </cell>
          <cell r="X2776">
            <v>48300</v>
          </cell>
        </row>
        <row r="2777">
          <cell r="B2777" t="str">
            <v>9W007608</v>
          </cell>
          <cell r="C2777" t="str">
            <v>完売</v>
          </cell>
          <cell r="D2777"/>
          <cell r="E2777">
            <v>0</v>
          </cell>
          <cell r="F2777" t="str">
            <v>コート・ロティ･ラ・テュルク</v>
          </cell>
          <cell r="G2777">
            <v>2008</v>
          </cell>
          <cell r="H2777" t="str">
            <v>赤</v>
          </cell>
          <cell r="I2777" t="str">
            <v>ギガル</v>
          </cell>
          <cell r="J2777" t="str">
            <v>ローヌ</v>
          </cell>
          <cell r="K2777">
            <v>750</v>
          </cell>
          <cell r="L2777" t="str">
            <v>８９点</v>
          </cell>
          <cell r="M2777">
            <v>152</v>
          </cell>
          <cell r="N2777">
            <v>132</v>
          </cell>
          <cell r="O2777">
            <v>350</v>
          </cell>
          <cell r="P2777">
            <v>20495.655999999999</v>
          </cell>
          <cell r="Q2777">
            <v>93.75</v>
          </cell>
          <cell r="R2777">
            <v>20739.405999999999</v>
          </cell>
          <cell r="S2777">
            <v>24639.301176470588</v>
          </cell>
          <cell r="T2777">
            <v>49300</v>
          </cell>
          <cell r="U2777">
            <v>17903</v>
          </cell>
          <cell r="V2777">
            <v>21262.352941176472</v>
          </cell>
          <cell r="W2777">
            <v>42500</v>
          </cell>
          <cell r="X2777">
            <v>43900</v>
          </cell>
        </row>
        <row r="2778">
          <cell r="B2778" t="str">
            <v>9W008610</v>
          </cell>
          <cell r="C2778" t="str">
            <v>完売</v>
          </cell>
          <cell r="D2778"/>
          <cell r="E2778">
            <v>0</v>
          </cell>
          <cell r="F2778" t="str">
            <v>シャトーヌフ・デュ・パプVV</v>
          </cell>
          <cell r="G2778">
            <v>2010</v>
          </cell>
          <cell r="H2778" t="str">
            <v>赤</v>
          </cell>
          <cell r="I2778" t="str">
            <v>グラン・ヴヌール</v>
          </cell>
          <cell r="J2778" t="str">
            <v>ローヌ</v>
          </cell>
          <cell r="K2778">
            <v>750</v>
          </cell>
          <cell r="L2778" t="str">
            <v>100点</v>
          </cell>
          <cell r="M2778">
            <v>174</v>
          </cell>
          <cell r="N2778">
            <v>132</v>
          </cell>
          <cell r="O2778">
            <v>350</v>
          </cell>
          <cell r="P2778">
            <v>23411.272000000001</v>
          </cell>
          <cell r="Q2778">
            <v>93.75</v>
          </cell>
          <cell r="R2778">
            <v>23655.022000000001</v>
          </cell>
          <cell r="S2778">
            <v>28069.437647058825</v>
          </cell>
          <cell r="T2778">
            <v>56100</v>
          </cell>
          <cell r="U2778">
            <v>23333.5</v>
          </cell>
          <cell r="V2778">
            <v>27651.176470588234</v>
          </cell>
          <cell r="W2778">
            <v>55300</v>
          </cell>
          <cell r="X2778">
            <v>53500</v>
          </cell>
        </row>
        <row r="2779">
          <cell r="B2779" t="str">
            <v>9W008407</v>
          </cell>
          <cell r="C2779" t="str">
            <v>完売</v>
          </cell>
          <cell r="D2779"/>
          <cell r="E2779">
            <v>0</v>
          </cell>
          <cell r="F2779" t="str">
            <v>シャトーヌフ・デュ・パプ</v>
          </cell>
          <cell r="G2779">
            <v>2007</v>
          </cell>
          <cell r="H2779" t="str">
            <v>赤</v>
          </cell>
          <cell r="I2779" t="str">
            <v>クロ・デュ・カイユ</v>
          </cell>
          <cell r="J2779" t="str">
            <v>ローヌ</v>
          </cell>
          <cell r="K2779">
            <v>750</v>
          </cell>
          <cell r="L2779" t="str">
            <v>１００点</v>
          </cell>
          <cell r="M2779">
            <v>170</v>
          </cell>
          <cell r="N2779">
            <v>132</v>
          </cell>
          <cell r="O2779">
            <v>350</v>
          </cell>
          <cell r="P2779">
            <v>22881.16</v>
          </cell>
          <cell r="Q2779">
            <v>93.75</v>
          </cell>
          <cell r="R2779">
            <v>23124.91</v>
          </cell>
          <cell r="S2779">
            <v>27445.776470588236</v>
          </cell>
          <cell r="T2779">
            <v>54900</v>
          </cell>
          <cell r="U2779">
            <v>21036.5</v>
          </cell>
          <cell r="V2779">
            <v>24948.823529411766</v>
          </cell>
          <cell r="W2779">
            <v>49900</v>
          </cell>
          <cell r="X2779">
            <v>49900</v>
          </cell>
        </row>
        <row r="2780">
          <cell r="B2780" t="str">
            <v>9W008414</v>
          </cell>
          <cell r="C2780" t="str">
            <v>完売</v>
          </cell>
          <cell r="D2780"/>
          <cell r="E2780">
            <v>0</v>
          </cell>
          <cell r="F2780" t="str">
            <v>シャトーヌフ・デュ・パプ</v>
          </cell>
          <cell r="G2780">
            <v>2014</v>
          </cell>
          <cell r="H2780" t="str">
            <v>赤</v>
          </cell>
          <cell r="I2780" t="str">
            <v>クロ・デュ・カイユ</v>
          </cell>
          <cell r="J2780" t="str">
            <v>ローヌ</v>
          </cell>
          <cell r="K2780">
            <v>750</v>
          </cell>
          <cell r="L2780" t="str">
            <v>９４点</v>
          </cell>
          <cell r="M2780">
            <v>76.2</v>
          </cell>
          <cell r="N2780">
            <v>132</v>
          </cell>
          <cell r="O2780">
            <v>350</v>
          </cell>
          <cell r="P2780">
            <v>10450.033599999999</v>
          </cell>
          <cell r="Q2780">
            <v>93.75</v>
          </cell>
          <cell r="R2780">
            <v>10693.783599999999</v>
          </cell>
          <cell r="S2780">
            <v>12820.921882352941</v>
          </cell>
          <cell r="T2780">
            <v>25600</v>
          </cell>
          <cell r="U2780">
            <v>9693</v>
          </cell>
          <cell r="V2780">
            <v>11603.529411764706</v>
          </cell>
          <cell r="W2780">
            <v>23200</v>
          </cell>
          <cell r="X2780">
            <v>23100</v>
          </cell>
        </row>
        <row r="2781">
          <cell r="B2781" t="str">
            <v>9W008401</v>
          </cell>
          <cell r="C2781" t="str">
            <v>完売</v>
          </cell>
          <cell r="D2781"/>
          <cell r="E2781">
            <v>0</v>
          </cell>
          <cell r="F2781" t="str">
            <v>シャトーヌフ・デュ・パプ・レゼルヴ</v>
          </cell>
          <cell r="G2781">
            <v>2001</v>
          </cell>
          <cell r="H2781" t="str">
            <v>赤</v>
          </cell>
          <cell r="I2781" t="str">
            <v>クロ・デュ・カイユ</v>
          </cell>
          <cell r="J2781" t="str">
            <v>ローヌ</v>
          </cell>
          <cell r="K2781">
            <v>750</v>
          </cell>
          <cell r="L2781" t="str">
            <v>100点</v>
          </cell>
          <cell r="M2781">
            <v>229</v>
          </cell>
          <cell r="N2781">
            <v>132</v>
          </cell>
          <cell r="O2781">
            <v>350</v>
          </cell>
          <cell r="P2781">
            <v>30700.312000000002</v>
          </cell>
          <cell r="Q2781">
            <v>93.75</v>
          </cell>
          <cell r="R2781">
            <v>30944.062000000002</v>
          </cell>
          <cell r="S2781">
            <v>36644.778823529414</v>
          </cell>
          <cell r="T2781">
            <v>73300</v>
          </cell>
          <cell r="U2781">
            <v>28760.5</v>
          </cell>
          <cell r="V2781">
            <v>34035.882352941175</v>
          </cell>
          <cell r="W2781">
            <v>68100</v>
          </cell>
          <cell r="X2781">
            <v>70100</v>
          </cell>
        </row>
        <row r="2782">
          <cell r="B2782" t="str">
            <v>9W002907</v>
          </cell>
          <cell r="C2782" t="str">
            <v>完売</v>
          </cell>
          <cell r="D2782"/>
          <cell r="E2782">
            <v>0</v>
          </cell>
          <cell r="F2782" t="str">
            <v>シャトーヌフ・デュ・パプ</v>
          </cell>
          <cell r="G2782">
            <v>2007</v>
          </cell>
          <cell r="H2782" t="str">
            <v>赤</v>
          </cell>
          <cell r="I2782" t="str">
            <v>クロ・デュ・パプ</v>
          </cell>
          <cell r="J2782" t="str">
            <v>ローヌ</v>
          </cell>
          <cell r="K2782">
            <v>750</v>
          </cell>
          <cell r="L2782" t="str">
            <v>100点</v>
          </cell>
          <cell r="M2782">
            <v>166.8</v>
          </cell>
          <cell r="N2782">
            <v>132</v>
          </cell>
          <cell r="O2782">
            <v>350</v>
          </cell>
          <cell r="P2782">
            <v>22457.070400000001</v>
          </cell>
          <cell r="Q2782">
            <v>93.75</v>
          </cell>
          <cell r="R2782">
            <v>22700.820400000001</v>
          </cell>
          <cell r="S2782">
            <v>26946.847529411767</v>
          </cell>
          <cell r="T2782">
            <v>53900</v>
          </cell>
          <cell r="U2782">
            <v>21630</v>
          </cell>
          <cell r="V2782">
            <v>25647.058823529413</v>
          </cell>
          <cell r="W2782">
            <v>51300</v>
          </cell>
          <cell r="X2782">
            <v>50600</v>
          </cell>
        </row>
        <row r="2783">
          <cell r="B2783" t="str">
            <v>9W002912</v>
          </cell>
          <cell r="C2783" t="str">
            <v>完売</v>
          </cell>
          <cell r="D2783"/>
          <cell r="E2783">
            <v>0</v>
          </cell>
          <cell r="F2783" t="str">
            <v>シャトーヌフ・デュ・パプ</v>
          </cell>
          <cell r="G2783">
            <v>2012</v>
          </cell>
          <cell r="H2783" t="str">
            <v>赤</v>
          </cell>
          <cell r="I2783" t="str">
            <v>クロ・デュ・パプ</v>
          </cell>
          <cell r="J2783" t="str">
            <v>ローヌ</v>
          </cell>
          <cell r="K2783">
            <v>750</v>
          </cell>
          <cell r="L2783"/>
          <cell r="M2783">
            <v>52</v>
          </cell>
          <cell r="N2783">
            <v>132</v>
          </cell>
          <cell r="O2783">
            <v>350</v>
          </cell>
          <cell r="P2783">
            <v>7242.8559999999998</v>
          </cell>
          <cell r="Q2783">
            <v>93.75</v>
          </cell>
          <cell r="R2783">
            <v>7486.6059999999998</v>
          </cell>
          <cell r="S2783">
            <v>9047.7717647058817</v>
          </cell>
          <cell r="T2783">
            <v>18100</v>
          </cell>
          <cell r="U2783">
            <v>7597</v>
          </cell>
          <cell r="V2783">
            <v>9137.6470588235297</v>
          </cell>
          <cell r="W2783">
            <v>18300</v>
          </cell>
          <cell r="X2783">
            <v>18000</v>
          </cell>
        </row>
        <row r="2784">
          <cell r="B2784" t="str">
            <v>9W001211</v>
          </cell>
          <cell r="C2784" t="str">
            <v>完売</v>
          </cell>
          <cell r="D2784"/>
          <cell r="E2784">
            <v>0</v>
          </cell>
          <cell r="F2784" t="str">
            <v>シャトーヌフ・デュ・パプ</v>
          </cell>
          <cell r="G2784">
            <v>2011</v>
          </cell>
          <cell r="H2784" t="str">
            <v>赤</v>
          </cell>
          <cell r="I2784" t="str">
            <v>シャトー・ド・ボーカステル　</v>
          </cell>
          <cell r="J2784" t="str">
            <v>ローヌ</v>
          </cell>
          <cell r="K2784">
            <v>750</v>
          </cell>
          <cell r="L2784" t="str">
            <v>９４点</v>
          </cell>
          <cell r="M2784">
            <v>45</v>
          </cell>
          <cell r="N2784">
            <v>132</v>
          </cell>
          <cell r="O2784">
            <v>350</v>
          </cell>
          <cell r="P2784">
            <v>6315.16</v>
          </cell>
          <cell r="Q2784">
            <v>93.75</v>
          </cell>
          <cell r="R2784">
            <v>6558.91</v>
          </cell>
          <cell r="S2784">
            <v>7956.3647058823526</v>
          </cell>
          <cell r="T2784">
            <v>15900</v>
          </cell>
          <cell r="U2784">
            <v>5953</v>
          </cell>
          <cell r="V2784">
            <v>7203.5294117647063</v>
          </cell>
          <cell r="W2784">
            <v>14400</v>
          </cell>
          <cell r="X2784">
            <v>15600</v>
          </cell>
        </row>
        <row r="2785">
          <cell r="B2785" t="str">
            <v>9W009898</v>
          </cell>
          <cell r="C2785" t="str">
            <v>完売</v>
          </cell>
          <cell r="D2785"/>
          <cell r="E2785">
            <v>0</v>
          </cell>
          <cell r="F2785" t="str">
            <v>シャトーヌフ・デュ・パプ</v>
          </cell>
          <cell r="G2785">
            <v>1998</v>
          </cell>
          <cell r="H2785" t="str">
            <v>赤</v>
          </cell>
          <cell r="I2785" t="str">
            <v>シャトー・ラ・ネルト</v>
          </cell>
          <cell r="J2785" t="str">
            <v>ローヌ</v>
          </cell>
          <cell r="K2785">
            <v>750</v>
          </cell>
          <cell r="L2785"/>
          <cell r="M2785">
            <v>40.299999999999997</v>
          </cell>
          <cell r="N2785">
            <v>132</v>
          </cell>
          <cell r="O2785">
            <v>350</v>
          </cell>
          <cell r="P2785">
            <v>5692.2783999999992</v>
          </cell>
          <cell r="Q2785">
            <v>93.75</v>
          </cell>
          <cell r="R2785">
            <v>5936.0283999999992</v>
          </cell>
          <cell r="S2785">
            <v>7223.5628235294107</v>
          </cell>
          <cell r="T2785">
            <v>14400</v>
          </cell>
          <cell r="U2785">
            <v>5335</v>
          </cell>
          <cell r="V2785">
            <v>6476.4705882352946</v>
          </cell>
          <cell r="W2785">
            <v>13000</v>
          </cell>
          <cell r="X2785">
            <v>13900</v>
          </cell>
        </row>
        <row r="2786">
          <cell r="B2786" t="str">
            <v>9W004900</v>
          </cell>
          <cell r="C2786" t="str">
            <v>完売</v>
          </cell>
          <cell r="D2786"/>
          <cell r="E2786">
            <v>0</v>
          </cell>
          <cell r="F2786" t="str">
            <v>コート・デュ・ローヌ･シャトー・ド・フォンサレット・シラー</v>
          </cell>
          <cell r="G2786">
            <v>2000</v>
          </cell>
          <cell r="H2786" t="str">
            <v>赤</v>
          </cell>
          <cell r="I2786" t="str">
            <v>シャトー・ラヤス</v>
          </cell>
          <cell r="J2786" t="str">
            <v>ローヌ</v>
          </cell>
          <cell r="K2786">
            <v>750</v>
          </cell>
          <cell r="L2786" t="str">
            <v>８９点</v>
          </cell>
          <cell r="M2786">
            <v>185.9</v>
          </cell>
          <cell r="N2786">
            <v>132</v>
          </cell>
          <cell r="O2786">
            <v>350</v>
          </cell>
          <cell r="P2786">
            <v>24988.355199999998</v>
          </cell>
          <cell r="Q2786">
            <v>93.75</v>
          </cell>
          <cell r="R2786">
            <v>25232.105199999998</v>
          </cell>
          <cell r="S2786">
            <v>29924.829647058821</v>
          </cell>
          <cell r="T2786">
            <v>59800</v>
          </cell>
          <cell r="U2786">
            <v>23439</v>
          </cell>
          <cell r="V2786">
            <v>27775.294117647059</v>
          </cell>
          <cell r="W2786">
            <v>55600</v>
          </cell>
          <cell r="X2786">
            <v>57700</v>
          </cell>
        </row>
        <row r="2787">
          <cell r="B2787" t="str">
            <v>9W004903</v>
          </cell>
          <cell r="C2787" t="str">
            <v>完売</v>
          </cell>
          <cell r="D2787"/>
          <cell r="E2787">
            <v>0</v>
          </cell>
          <cell r="F2787" t="str">
            <v>コート・デュ・ローヌ･シャトー・ド・フォンサレット</v>
          </cell>
          <cell r="G2787">
            <v>2003</v>
          </cell>
          <cell r="H2787" t="str">
            <v>赤</v>
          </cell>
          <cell r="I2787" t="str">
            <v>シャトー・ラヤス</v>
          </cell>
          <cell r="J2787" t="str">
            <v>ローヌ</v>
          </cell>
          <cell r="K2787">
            <v>750</v>
          </cell>
          <cell r="L2787"/>
          <cell r="M2787">
            <v>63</v>
          </cell>
          <cell r="N2787">
            <v>132</v>
          </cell>
          <cell r="O2787">
            <v>350</v>
          </cell>
          <cell r="P2787">
            <v>8700.6640000000007</v>
          </cell>
          <cell r="Q2787">
            <v>93.75</v>
          </cell>
          <cell r="R2787">
            <v>8944.4140000000007</v>
          </cell>
          <cell r="S2787">
            <v>10762.840000000002</v>
          </cell>
          <cell r="T2787">
            <v>21500</v>
          </cell>
          <cell r="U2787">
            <v>16464</v>
          </cell>
          <cell r="V2787">
            <v>19569.411764705881</v>
          </cell>
          <cell r="W2787">
            <v>39100</v>
          </cell>
          <cell r="X2787">
            <v>18500</v>
          </cell>
        </row>
        <row r="2788">
          <cell r="B2788" t="str">
            <v>9W004906</v>
          </cell>
          <cell r="C2788" t="str">
            <v>完売</v>
          </cell>
          <cell r="D2788"/>
          <cell r="E2788">
            <v>0</v>
          </cell>
          <cell r="F2788" t="str">
            <v>コート・デュ・ローヌ･シャトー・ド・フォンサレット</v>
          </cell>
          <cell r="G2788">
            <v>2006</v>
          </cell>
          <cell r="H2788" t="str">
            <v>赤</v>
          </cell>
          <cell r="I2788" t="str">
            <v>シャトー・ラヤス</v>
          </cell>
          <cell r="J2788" t="str">
            <v>ローヌ</v>
          </cell>
          <cell r="K2788">
            <v>750</v>
          </cell>
          <cell r="L2788"/>
          <cell r="M2788">
            <v>39</v>
          </cell>
          <cell r="N2788">
            <v>132</v>
          </cell>
          <cell r="O2788">
            <v>350</v>
          </cell>
          <cell r="P2788">
            <v>5519.9920000000002</v>
          </cell>
          <cell r="Q2788">
            <v>93.75</v>
          </cell>
          <cell r="R2788">
            <v>5763.7420000000002</v>
          </cell>
          <cell r="S2788">
            <v>7020.8729411764707</v>
          </cell>
          <cell r="T2788">
            <v>14000</v>
          </cell>
          <cell r="U2788">
            <v>11402</v>
          </cell>
          <cell r="V2788">
            <v>13614.117647058823</v>
          </cell>
          <cell r="W2788">
            <v>27200</v>
          </cell>
          <cell r="X2788">
            <v>11400</v>
          </cell>
        </row>
        <row r="2789">
          <cell r="B2789" t="str">
            <v>9W004908</v>
          </cell>
          <cell r="C2789" t="str">
            <v>完売</v>
          </cell>
          <cell r="D2789"/>
          <cell r="E2789">
            <v>0</v>
          </cell>
          <cell r="F2789" t="str">
            <v>コート・デュ・ローヌ･シャトー・ド・フォンサレット</v>
          </cell>
          <cell r="G2789">
            <v>2008</v>
          </cell>
          <cell r="H2789" t="str">
            <v>赤</v>
          </cell>
          <cell r="I2789" t="str">
            <v>シャトー・ラヤス</v>
          </cell>
          <cell r="J2789" t="str">
            <v>ローヌ</v>
          </cell>
          <cell r="K2789">
            <v>750</v>
          </cell>
          <cell r="L2789"/>
          <cell r="M2789">
            <v>95.7</v>
          </cell>
          <cell r="N2789">
            <v>132</v>
          </cell>
          <cell r="O2789">
            <v>350</v>
          </cell>
          <cell r="P2789">
            <v>13034.329599999999</v>
          </cell>
          <cell r="Q2789">
            <v>93.75</v>
          </cell>
          <cell r="R2789">
            <v>13278.079599999999</v>
          </cell>
          <cell r="S2789">
            <v>15861.270117647058</v>
          </cell>
          <cell r="T2789">
            <v>31700</v>
          </cell>
          <cell r="U2789">
            <v>12912</v>
          </cell>
          <cell r="V2789">
            <v>15390.588235294119</v>
          </cell>
          <cell r="W2789">
            <v>30800</v>
          </cell>
          <cell r="X2789">
            <v>31500</v>
          </cell>
        </row>
        <row r="2790">
          <cell r="B2790" t="str">
            <v>9W008584</v>
          </cell>
          <cell r="C2790" t="str">
            <v>完売</v>
          </cell>
          <cell r="D2790"/>
          <cell r="E2790">
            <v>0</v>
          </cell>
          <cell r="F2790" t="str">
            <v>シャトー・ヌフ・デュ・パプ</v>
          </cell>
          <cell r="G2790">
            <v>1984</v>
          </cell>
          <cell r="H2790" t="str">
            <v>赤</v>
          </cell>
          <cell r="I2790" t="str">
            <v>シャトー・ラヤス</v>
          </cell>
          <cell r="J2790" t="str">
            <v>ローヌ</v>
          </cell>
          <cell r="K2790">
            <v>750</v>
          </cell>
          <cell r="L2790"/>
          <cell r="M2790">
            <v>544</v>
          </cell>
          <cell r="N2790">
            <v>132</v>
          </cell>
          <cell r="O2790">
            <v>350</v>
          </cell>
          <cell r="P2790">
            <v>72446.631999999998</v>
          </cell>
          <cell r="Q2790">
            <v>93.75</v>
          </cell>
          <cell r="R2790">
            <v>72690.381999999998</v>
          </cell>
          <cell r="S2790">
            <v>85758.096470588236</v>
          </cell>
          <cell r="T2790">
            <v>171500</v>
          </cell>
          <cell r="U2790">
            <v>68960</v>
          </cell>
          <cell r="V2790">
            <v>81329.411764705888</v>
          </cell>
          <cell r="W2790">
            <v>162700</v>
          </cell>
          <cell r="X2790">
            <v>168000</v>
          </cell>
        </row>
        <row r="2791">
          <cell r="B2791" t="str">
            <v>9W008503</v>
          </cell>
          <cell r="C2791" t="e">
            <v>#N/A</v>
          </cell>
          <cell r="D2791"/>
          <cell r="E2791" t="e">
            <v>#N/A</v>
          </cell>
          <cell r="F2791" t="str">
            <v>シャトーヌフ・デュ・パプ</v>
          </cell>
          <cell r="G2791" t="str">
            <v>2003</v>
          </cell>
          <cell r="H2791" t="str">
            <v>赤</v>
          </cell>
          <cell r="I2791" t="str">
            <v>シャトー・ラヤス</v>
          </cell>
          <cell r="J2791" t="str">
            <v>ローヌ</v>
          </cell>
          <cell r="K2791">
            <v>750</v>
          </cell>
          <cell r="L2791" t="str">
            <v>95点</v>
          </cell>
          <cell r="M2791">
            <v>588.79</v>
          </cell>
          <cell r="N2791">
            <v>132</v>
          </cell>
          <cell r="O2791">
            <v>350</v>
          </cell>
          <cell r="P2791">
            <v>78382.561119999998</v>
          </cell>
          <cell r="Q2791">
            <v>93.75</v>
          </cell>
          <cell r="R2791">
            <v>78626.311119999998</v>
          </cell>
          <cell r="S2791">
            <v>92741.542494117646</v>
          </cell>
          <cell r="T2791">
            <v>185500</v>
          </cell>
          <cell r="U2791" t="e">
            <v>#N/A</v>
          </cell>
          <cell r="V2791" t="e">
            <v>#N/A</v>
          </cell>
          <cell r="W2791" t="e">
            <v>#N/A</v>
          </cell>
          <cell r="X2791">
            <v>171200</v>
          </cell>
        </row>
        <row r="2792">
          <cell r="B2792" t="str">
            <v>9W009607</v>
          </cell>
          <cell r="C2792" t="str">
            <v>完売</v>
          </cell>
          <cell r="D2792"/>
          <cell r="E2792">
            <v>0</v>
          </cell>
          <cell r="F2792" t="str">
            <v>ピニャン</v>
          </cell>
          <cell r="G2792">
            <v>2007</v>
          </cell>
          <cell r="H2792" t="str">
            <v>赤</v>
          </cell>
          <cell r="I2792" t="str">
            <v>シャトー・ラヤス</v>
          </cell>
          <cell r="J2792" t="str">
            <v>ローヌ</v>
          </cell>
          <cell r="K2792">
            <v>750</v>
          </cell>
          <cell r="L2792" t="str">
            <v>９３点</v>
          </cell>
          <cell r="M2792">
            <v>234.1</v>
          </cell>
          <cell r="N2792">
            <v>132</v>
          </cell>
          <cell r="O2792">
            <v>350</v>
          </cell>
          <cell r="P2792">
            <v>31376.2048</v>
          </cell>
          <cell r="Q2792">
            <v>93.75</v>
          </cell>
          <cell r="R2792">
            <v>31619.9548</v>
          </cell>
          <cell r="S2792">
            <v>37439.946823529412</v>
          </cell>
          <cell r="T2792">
            <v>74900</v>
          </cell>
          <cell r="U2792">
            <v>28331</v>
          </cell>
          <cell r="V2792">
            <v>33530.588235294119</v>
          </cell>
          <cell r="W2792">
            <v>67100</v>
          </cell>
          <cell r="X2792">
            <v>72400</v>
          </cell>
        </row>
        <row r="2793">
          <cell r="B2793" t="str">
            <v>9W002507</v>
          </cell>
          <cell r="C2793" t="str">
            <v>完売</v>
          </cell>
          <cell r="D2793"/>
          <cell r="E2793">
            <v>0</v>
          </cell>
          <cell r="F2793" t="str">
            <v>ジゴンダス</v>
          </cell>
          <cell r="G2793">
            <v>2007</v>
          </cell>
          <cell r="H2793" t="str">
            <v>赤</v>
          </cell>
          <cell r="I2793" t="str">
            <v>シャトード・サン・コム</v>
          </cell>
          <cell r="J2793" t="str">
            <v>ローヌ</v>
          </cell>
          <cell r="K2793">
            <v>750</v>
          </cell>
          <cell r="L2793" t="str">
            <v>９３点</v>
          </cell>
          <cell r="M2793">
            <v>23</v>
          </cell>
          <cell r="N2793">
            <v>132</v>
          </cell>
          <cell r="O2793">
            <v>350</v>
          </cell>
          <cell r="P2793">
            <v>3399.5439999999999</v>
          </cell>
          <cell r="Q2793">
            <v>93.75</v>
          </cell>
          <cell r="R2793">
            <v>3643.2939999999999</v>
          </cell>
          <cell r="S2793">
            <v>4526.2282352941174</v>
          </cell>
          <cell r="T2793">
            <v>9100</v>
          </cell>
          <cell r="U2793">
            <v>3108</v>
          </cell>
          <cell r="V2793">
            <v>3856.4705882352941</v>
          </cell>
          <cell r="W2793">
            <v>7700</v>
          </cell>
          <cell r="X2793">
            <v>8400</v>
          </cell>
        </row>
        <row r="2794">
          <cell r="B2794" t="str">
            <v>9W002508</v>
          </cell>
          <cell r="C2794" t="str">
            <v>完売</v>
          </cell>
          <cell r="D2794"/>
          <cell r="E2794">
            <v>0</v>
          </cell>
          <cell r="F2794" t="str">
            <v>ジゴンダス</v>
          </cell>
          <cell r="G2794">
            <v>2008</v>
          </cell>
          <cell r="H2794" t="str">
            <v>赤</v>
          </cell>
          <cell r="I2794" t="str">
            <v>シャトード・サン・コム</v>
          </cell>
          <cell r="J2794" t="str">
            <v>ローヌ</v>
          </cell>
          <cell r="K2794">
            <v>750</v>
          </cell>
          <cell r="L2794" t="str">
            <v>８９点</v>
          </cell>
          <cell r="M2794">
            <v>14</v>
          </cell>
          <cell r="N2794">
            <v>132</v>
          </cell>
          <cell r="O2794">
            <v>350</v>
          </cell>
          <cell r="P2794">
            <v>2206.7919999999999</v>
          </cell>
          <cell r="Q2794">
            <v>93.75</v>
          </cell>
          <cell r="R2794">
            <v>2450.5419999999999</v>
          </cell>
          <cell r="S2794">
            <v>3122.9905882352941</v>
          </cell>
          <cell r="T2794">
            <v>6200</v>
          </cell>
          <cell r="U2794">
            <v>2231.1999999999998</v>
          </cell>
          <cell r="V2794">
            <v>2824.9411764705883</v>
          </cell>
          <cell r="W2794">
            <v>5600</v>
          </cell>
          <cell r="X2794">
            <v>5800</v>
          </cell>
        </row>
        <row r="2795">
          <cell r="B2795" t="str">
            <v>9W006107</v>
          </cell>
          <cell r="C2795">
            <v>1</v>
          </cell>
          <cell r="D2795"/>
          <cell r="E2795">
            <v>1</v>
          </cell>
          <cell r="F2795" t="str">
            <v>シャトーヌフ・デュ・パプ・ヴィエユ・ヴィーニュ</v>
          </cell>
          <cell r="G2795">
            <v>2007</v>
          </cell>
          <cell r="H2795" t="str">
            <v>赤</v>
          </cell>
          <cell r="I2795" t="str">
            <v>ジャナス</v>
          </cell>
          <cell r="J2795" t="str">
            <v>ローヌ</v>
          </cell>
          <cell r="K2795">
            <v>750</v>
          </cell>
          <cell r="L2795" t="str">
            <v>100点</v>
          </cell>
          <cell r="M2795">
            <v>149.5</v>
          </cell>
          <cell r="N2795">
            <v>132</v>
          </cell>
          <cell r="O2795">
            <v>350</v>
          </cell>
          <cell r="P2795">
            <v>20164.335999999999</v>
          </cell>
          <cell r="Q2795">
            <v>93.75</v>
          </cell>
          <cell r="R2795">
            <v>20408.085999999999</v>
          </cell>
          <cell r="S2795">
            <v>24249.512941176472</v>
          </cell>
          <cell r="T2795">
            <v>48500</v>
          </cell>
          <cell r="U2795">
            <v>19466</v>
          </cell>
          <cell r="V2795">
            <v>23101.176470588234</v>
          </cell>
          <cell r="W2795">
            <v>46200</v>
          </cell>
          <cell r="X2795">
            <v>68000</v>
          </cell>
        </row>
        <row r="2796">
          <cell r="B2796" t="str">
            <v>9W006110</v>
          </cell>
          <cell r="C2796">
            <v>1</v>
          </cell>
          <cell r="D2796"/>
          <cell r="E2796">
            <v>1</v>
          </cell>
          <cell r="F2796" t="str">
            <v>シャトーヌフ・デュ・パプ・ヴィエユ・ヴィーニュ</v>
          </cell>
          <cell r="G2796">
            <v>2010</v>
          </cell>
          <cell r="H2796" t="str">
            <v>赤</v>
          </cell>
          <cell r="I2796" t="str">
            <v>ジャナス</v>
          </cell>
          <cell r="J2796" t="str">
            <v>ローヌ</v>
          </cell>
          <cell r="K2796">
            <v>750</v>
          </cell>
          <cell r="L2796" t="str">
            <v>９９＋</v>
          </cell>
          <cell r="M2796">
            <v>179</v>
          </cell>
          <cell r="N2796">
            <v>132</v>
          </cell>
          <cell r="O2796">
            <v>350</v>
          </cell>
          <cell r="P2796">
            <v>24073.912</v>
          </cell>
          <cell r="Q2796">
            <v>93.75</v>
          </cell>
          <cell r="R2796">
            <v>24317.662</v>
          </cell>
          <cell r="S2796">
            <v>28849.014117647061</v>
          </cell>
          <cell r="T2796">
            <v>57700</v>
          </cell>
          <cell r="U2796">
            <v>21105</v>
          </cell>
          <cell r="V2796">
            <v>25029.411764705885</v>
          </cell>
          <cell r="W2796">
            <v>50100</v>
          </cell>
          <cell r="X2796">
            <v>55000</v>
          </cell>
        </row>
        <row r="2797">
          <cell r="B2797" t="str">
            <v>9W000310</v>
          </cell>
          <cell r="C2797" t="str">
            <v>完売</v>
          </cell>
          <cell r="D2797"/>
          <cell r="E2797">
            <v>1</v>
          </cell>
          <cell r="F2797" t="str">
            <v>エルミタージュ･キュヴェ・ド・ロレ</v>
          </cell>
          <cell r="G2797">
            <v>2010</v>
          </cell>
          <cell r="H2797" t="str">
            <v>白</v>
          </cell>
          <cell r="I2797" t="str">
            <v>シャプティエ</v>
          </cell>
          <cell r="J2797" t="str">
            <v>ローヌ</v>
          </cell>
          <cell r="K2797">
            <v>750</v>
          </cell>
          <cell r="L2797" t="str">
            <v>100点</v>
          </cell>
          <cell r="M2797">
            <v>165</v>
          </cell>
          <cell r="N2797">
            <v>132</v>
          </cell>
          <cell r="O2797">
            <v>350</v>
          </cell>
          <cell r="P2797">
            <v>22218.52</v>
          </cell>
          <cell r="Q2797">
            <v>93.75</v>
          </cell>
          <cell r="R2797">
            <v>22462.27</v>
          </cell>
          <cell r="S2797">
            <v>26666.2</v>
          </cell>
          <cell r="T2797">
            <v>53300</v>
          </cell>
          <cell r="U2797">
            <v>21480</v>
          </cell>
          <cell r="V2797">
            <v>25470.588235294119</v>
          </cell>
          <cell r="W2797">
            <v>50900</v>
          </cell>
          <cell r="X2797">
            <v>50000</v>
          </cell>
        </row>
        <row r="2798">
          <cell r="B2798" t="str">
            <v>9W003812</v>
          </cell>
          <cell r="C2798" t="str">
            <v>完売</v>
          </cell>
          <cell r="D2798"/>
          <cell r="E2798">
            <v>0</v>
          </cell>
          <cell r="F2798" t="str">
            <v>エルミタージュ</v>
          </cell>
          <cell r="G2798">
            <v>2012</v>
          </cell>
          <cell r="H2798" t="str">
            <v>赤</v>
          </cell>
          <cell r="I2798" t="str">
            <v>ジャン・ルイ・シャ－ヴ</v>
          </cell>
          <cell r="J2798" t="str">
            <v>ローヌ</v>
          </cell>
          <cell r="K2798">
            <v>750</v>
          </cell>
          <cell r="L2798" t="str">
            <v>９４－１００点（WS)</v>
          </cell>
          <cell r="M2798">
            <v>190</v>
          </cell>
          <cell r="N2798">
            <v>132</v>
          </cell>
          <cell r="O2798">
            <v>350</v>
          </cell>
          <cell r="P2798">
            <v>25531.72</v>
          </cell>
          <cell r="Q2798">
            <v>93.75</v>
          </cell>
          <cell r="R2798">
            <v>25775.47</v>
          </cell>
          <cell r="S2798">
            <v>30564.082352941179</v>
          </cell>
          <cell r="T2798">
            <v>61100</v>
          </cell>
          <cell r="U2798">
            <v>25132</v>
          </cell>
          <cell r="V2798">
            <v>29767.058823529413</v>
          </cell>
          <cell r="W2798">
            <v>59500</v>
          </cell>
          <cell r="X2798">
            <v>61500</v>
          </cell>
        </row>
        <row r="2799">
          <cell r="B2799" t="str">
            <v>9W009914</v>
          </cell>
          <cell r="C2799" t="str">
            <v>完売</v>
          </cell>
          <cell r="D2799"/>
          <cell r="E2799">
            <v>0</v>
          </cell>
          <cell r="F2799" t="str">
            <v>コート・デュ・ローヌ・ルージュ・モン・クール</v>
          </cell>
          <cell r="G2799">
            <v>2014</v>
          </cell>
          <cell r="H2799" t="str">
            <v>赤</v>
          </cell>
          <cell r="I2799" t="str">
            <v>ジャン・ルイ・シャ－ヴ</v>
          </cell>
          <cell r="J2799" t="str">
            <v>ローヌ</v>
          </cell>
          <cell r="K2799">
            <v>750</v>
          </cell>
          <cell r="L2799"/>
          <cell r="M2799">
            <v>11.1</v>
          </cell>
          <cell r="N2799">
            <v>132</v>
          </cell>
          <cell r="O2799">
            <v>350</v>
          </cell>
          <cell r="P2799">
            <v>1822.4608000000001</v>
          </cell>
          <cell r="Q2799">
            <v>93.75</v>
          </cell>
          <cell r="R2799">
            <v>2066.2107999999998</v>
          </cell>
          <cell r="S2799">
            <v>2670.8362352941176</v>
          </cell>
          <cell r="T2799">
            <v>5300</v>
          </cell>
          <cell r="U2799">
            <v>1708.25</v>
          </cell>
          <cell r="V2799">
            <v>2209.7058823529414</v>
          </cell>
          <cell r="W2799">
            <v>4400</v>
          </cell>
          <cell r="X2799">
            <v>4900</v>
          </cell>
        </row>
        <row r="2800">
          <cell r="B2800" t="str">
            <v>9W006606</v>
          </cell>
          <cell r="C2800" t="str">
            <v>完売</v>
          </cell>
          <cell r="D2800"/>
          <cell r="E2800">
            <v>0</v>
          </cell>
          <cell r="F2800" t="str">
            <v>サン・ジョセフ</v>
          </cell>
          <cell r="G2800">
            <v>2006</v>
          </cell>
          <cell r="H2800" t="str">
            <v>赤</v>
          </cell>
          <cell r="I2800" t="str">
            <v>ジャン・ルイ・シャ－ヴ</v>
          </cell>
          <cell r="J2800" t="str">
            <v>ローヌ</v>
          </cell>
          <cell r="K2800">
            <v>750</v>
          </cell>
          <cell r="L2800"/>
          <cell r="M2800">
            <v>21.5</v>
          </cell>
          <cell r="N2800">
            <v>132</v>
          </cell>
          <cell r="O2800">
            <v>350</v>
          </cell>
          <cell r="P2800">
            <v>3200.752</v>
          </cell>
          <cell r="Q2800">
            <v>93.75</v>
          </cell>
          <cell r="R2800">
            <v>3444.502</v>
          </cell>
          <cell r="S2800">
            <v>4292.3552941176476</v>
          </cell>
          <cell r="T2800">
            <v>8600</v>
          </cell>
          <cell r="U2800">
            <v>0</v>
          </cell>
          <cell r="V2800">
            <v>200</v>
          </cell>
          <cell r="W2800">
            <v>400</v>
          </cell>
          <cell r="X2800">
            <v>6600</v>
          </cell>
        </row>
        <row r="2801">
          <cell r="B2801" t="str">
            <v>9W006607</v>
          </cell>
          <cell r="C2801" t="str">
            <v>完売</v>
          </cell>
          <cell r="D2801"/>
          <cell r="E2801">
            <v>0</v>
          </cell>
          <cell r="F2801" t="str">
            <v>サン・ジョセフ</v>
          </cell>
          <cell r="G2801">
            <v>2007</v>
          </cell>
          <cell r="H2801" t="str">
            <v>赤</v>
          </cell>
          <cell r="I2801" t="str">
            <v>ジャン・ルイ・シャ－ヴ</v>
          </cell>
          <cell r="J2801" t="str">
            <v>ローヌ</v>
          </cell>
          <cell r="K2801">
            <v>750</v>
          </cell>
          <cell r="L2801"/>
          <cell r="M2801">
            <v>39</v>
          </cell>
          <cell r="N2801">
            <v>132</v>
          </cell>
          <cell r="O2801">
            <v>350</v>
          </cell>
          <cell r="P2801">
            <v>5519.9920000000002</v>
          </cell>
          <cell r="Q2801">
            <v>93.75</v>
          </cell>
          <cell r="R2801">
            <v>5763.7420000000002</v>
          </cell>
          <cell r="S2801">
            <v>7020.8729411764707</v>
          </cell>
          <cell r="T2801">
            <v>14000</v>
          </cell>
          <cell r="U2801">
            <v>4493.25</v>
          </cell>
          <cell r="V2801">
            <v>5486.1764705882351</v>
          </cell>
          <cell r="W2801">
            <v>11000</v>
          </cell>
          <cell r="X2801">
            <v>11900</v>
          </cell>
        </row>
        <row r="2802">
          <cell r="B2802" t="str">
            <v>9W008009</v>
          </cell>
          <cell r="C2802" t="str">
            <v>完売</v>
          </cell>
          <cell r="D2802"/>
          <cell r="E2802">
            <v>0</v>
          </cell>
          <cell r="F2802" t="str">
            <v>シャトーヌフ・デュ・パプ･トラディション</v>
          </cell>
          <cell r="G2802">
            <v>2009</v>
          </cell>
          <cell r="H2802" t="str">
            <v>赤</v>
          </cell>
          <cell r="I2802" t="str">
            <v>ジロー</v>
          </cell>
          <cell r="J2802" t="str">
            <v>ローヌ</v>
          </cell>
          <cell r="K2802">
            <v>750</v>
          </cell>
          <cell r="L2802" t="str">
            <v>９４点</v>
          </cell>
          <cell r="M2802">
            <v>34.299999999999997</v>
          </cell>
          <cell r="N2802">
            <v>132</v>
          </cell>
          <cell r="O2802">
            <v>350</v>
          </cell>
          <cell r="P2802">
            <v>4897.1103999999996</v>
          </cell>
          <cell r="Q2802">
            <v>93.75</v>
          </cell>
          <cell r="R2802">
            <v>5140.8603999999996</v>
          </cell>
          <cell r="S2802">
            <v>6288.0710588235288</v>
          </cell>
          <cell r="T2802">
            <v>12600</v>
          </cell>
          <cell r="U2802">
            <v>5012</v>
          </cell>
          <cell r="V2802">
            <v>6096.4705882352946</v>
          </cell>
          <cell r="W2802">
            <v>12200</v>
          </cell>
          <cell r="X2802">
            <v>12400</v>
          </cell>
        </row>
        <row r="2803">
          <cell r="B2803" t="str">
            <v>9W004197</v>
          </cell>
          <cell r="C2803" t="str">
            <v>完売</v>
          </cell>
          <cell r="D2803"/>
          <cell r="E2803">
            <v>0</v>
          </cell>
          <cell r="F2803" t="str">
            <v>コート・ロティ･セニュール・ド・モージロン</v>
          </cell>
          <cell r="G2803">
            <v>1997</v>
          </cell>
          <cell r="H2803" t="str">
            <v>赤</v>
          </cell>
          <cell r="I2803" t="str">
            <v>デラ</v>
          </cell>
          <cell r="J2803" t="str">
            <v>ローヌ</v>
          </cell>
          <cell r="K2803">
            <v>750</v>
          </cell>
          <cell r="L2803" t="str">
            <v>９１点</v>
          </cell>
          <cell r="M2803">
            <v>42</v>
          </cell>
          <cell r="N2803">
            <v>132</v>
          </cell>
          <cell r="O2803">
            <v>350</v>
          </cell>
          <cell r="P2803">
            <v>5917.576</v>
          </cell>
          <cell r="Q2803">
            <v>93.75</v>
          </cell>
          <cell r="R2803">
            <v>6161.326</v>
          </cell>
          <cell r="S2803">
            <v>7488.6188235294121</v>
          </cell>
          <cell r="T2803">
            <v>15000</v>
          </cell>
          <cell r="U2803">
            <v>0</v>
          </cell>
          <cell r="V2803">
            <v>200</v>
          </cell>
          <cell r="W2803">
            <v>400</v>
          </cell>
          <cell r="X2803">
            <v>10600</v>
          </cell>
        </row>
        <row r="2804">
          <cell r="B2804" t="str">
            <v>9W001310</v>
          </cell>
          <cell r="C2804" t="str">
            <v>完売</v>
          </cell>
          <cell r="D2804"/>
          <cell r="E2804">
            <v>0</v>
          </cell>
          <cell r="F2804" t="str">
            <v>エルミタージュ　レ・ベサール</v>
          </cell>
          <cell r="G2804">
            <v>2010</v>
          </cell>
          <cell r="H2804" t="str">
            <v>赤</v>
          </cell>
          <cell r="I2804" t="str">
            <v>ドゥラス・フレール</v>
          </cell>
          <cell r="J2804" t="str">
            <v>ローヌ</v>
          </cell>
          <cell r="K2804">
            <v>750</v>
          </cell>
          <cell r="L2804" t="str">
            <v>100点</v>
          </cell>
          <cell r="M2804">
            <v>197</v>
          </cell>
          <cell r="N2804">
            <v>132</v>
          </cell>
          <cell r="O2804">
            <v>350</v>
          </cell>
          <cell r="P2804">
            <v>26459.416000000001</v>
          </cell>
          <cell r="Q2804">
            <v>93.75</v>
          </cell>
          <cell r="R2804">
            <v>26703.166000000001</v>
          </cell>
          <cell r="S2804">
            <v>31655.489411764709</v>
          </cell>
          <cell r="T2804">
            <v>63300</v>
          </cell>
          <cell r="U2804">
            <v>26343</v>
          </cell>
          <cell r="V2804">
            <v>31191.764705882353</v>
          </cell>
          <cell r="W2804">
            <v>62400</v>
          </cell>
          <cell r="X2804">
            <v>60500</v>
          </cell>
        </row>
        <row r="2805">
          <cell r="B2805" t="str">
            <v>9W008701</v>
          </cell>
          <cell r="C2805" t="str">
            <v>完売</v>
          </cell>
          <cell r="D2805"/>
          <cell r="E2805">
            <v>0</v>
          </cell>
          <cell r="F2805" t="str">
            <v>シャトーヌフ・デュ・パプ・レーヌ・デ・ボワ</v>
          </cell>
          <cell r="G2805">
            <v>2001</v>
          </cell>
          <cell r="H2805" t="str">
            <v>赤</v>
          </cell>
          <cell r="I2805" t="str">
            <v>ドメーヌ・ド・ラ・モルドレ</v>
          </cell>
          <cell r="J2805" t="str">
            <v>ローヌ</v>
          </cell>
          <cell r="K2805">
            <v>750</v>
          </cell>
          <cell r="L2805"/>
          <cell r="M2805">
            <v>220</v>
          </cell>
          <cell r="N2805">
            <v>132</v>
          </cell>
          <cell r="O2805">
            <v>350</v>
          </cell>
          <cell r="P2805">
            <v>29507.56</v>
          </cell>
          <cell r="Q2805">
            <v>93.75</v>
          </cell>
          <cell r="R2805">
            <v>29751.31</v>
          </cell>
          <cell r="S2805">
            <v>35241.541176470593</v>
          </cell>
          <cell r="T2805">
            <v>70500</v>
          </cell>
          <cell r="U2805">
            <v>29355.5</v>
          </cell>
          <cell r="V2805">
            <v>34735.882352941175</v>
          </cell>
          <cell r="W2805">
            <v>69500</v>
          </cell>
          <cell r="X2805">
            <v>67400</v>
          </cell>
        </row>
        <row r="2806">
          <cell r="B2806" t="str">
            <v>9W006207</v>
          </cell>
          <cell r="C2806" t="str">
            <v>完売</v>
          </cell>
          <cell r="D2806"/>
          <cell r="E2806">
            <v>0</v>
          </cell>
          <cell r="F2806" t="str">
            <v>リラック・キュヴェ・ド・ラ・レイヌ・デ・ボワ</v>
          </cell>
          <cell r="G2806">
            <v>2007</v>
          </cell>
          <cell r="H2806" t="str">
            <v>赤</v>
          </cell>
          <cell r="I2806" t="str">
            <v>ドメーヌ・ド・ラ・モルドレ</v>
          </cell>
          <cell r="J2806" t="str">
            <v>ローヌ</v>
          </cell>
          <cell r="K2806">
            <v>750</v>
          </cell>
          <cell r="L2806" t="str">
            <v>９４点</v>
          </cell>
          <cell r="M2806">
            <v>27</v>
          </cell>
          <cell r="N2806">
            <v>132</v>
          </cell>
          <cell r="O2806">
            <v>350</v>
          </cell>
          <cell r="P2806">
            <v>3929.6559999999999</v>
          </cell>
          <cell r="Q2806">
            <v>93.75</v>
          </cell>
          <cell r="R2806">
            <v>4173.4059999999999</v>
          </cell>
          <cell r="S2806">
            <v>5149.889411764706</v>
          </cell>
          <cell r="T2806">
            <v>10300</v>
          </cell>
          <cell r="U2806">
            <v>2630</v>
          </cell>
          <cell r="V2806">
            <v>3294.1176470588234</v>
          </cell>
          <cell r="W2806">
            <v>6600</v>
          </cell>
          <cell r="X2806">
            <v>7100</v>
          </cell>
        </row>
        <row r="2807">
          <cell r="B2807" t="str">
            <v>9W006208</v>
          </cell>
          <cell r="C2807" t="str">
            <v>完売</v>
          </cell>
          <cell r="D2807"/>
          <cell r="E2807">
            <v>0</v>
          </cell>
          <cell r="F2807" t="str">
            <v>リラック・キュヴェ・ド・ラ・レイヌ・デ・ボワ</v>
          </cell>
          <cell r="G2807">
            <v>2008</v>
          </cell>
          <cell r="H2807" t="str">
            <v>赤</v>
          </cell>
          <cell r="I2807" t="str">
            <v>ドメーヌ・ド・ラ・モルドレ</v>
          </cell>
          <cell r="J2807" t="str">
            <v>ローヌ</v>
          </cell>
          <cell r="K2807">
            <v>750</v>
          </cell>
          <cell r="L2807"/>
          <cell r="M2807">
            <v>12</v>
          </cell>
          <cell r="N2807">
            <v>132</v>
          </cell>
          <cell r="O2807">
            <v>350</v>
          </cell>
          <cell r="P2807">
            <v>1941.7360000000001</v>
          </cell>
          <cell r="Q2807">
            <v>93.75</v>
          </cell>
          <cell r="R2807">
            <v>2185.4859999999999</v>
          </cell>
          <cell r="S2807">
            <v>2811.16</v>
          </cell>
          <cell r="T2807">
            <v>5600</v>
          </cell>
          <cell r="U2807">
            <v>0</v>
          </cell>
          <cell r="V2807">
            <v>200</v>
          </cell>
          <cell r="W2807">
            <v>400</v>
          </cell>
          <cell r="X2807">
            <v>4400</v>
          </cell>
        </row>
        <row r="2808">
          <cell r="B2808" t="str">
            <v>9W005909</v>
          </cell>
          <cell r="C2808" t="str">
            <v>完売</v>
          </cell>
          <cell r="D2808"/>
          <cell r="E2808">
            <v>0</v>
          </cell>
          <cell r="F2808" t="str">
            <v>コート・デュ・ローヌ・ヴィラージュ･ラストー</v>
          </cell>
          <cell r="G2808">
            <v>2009</v>
          </cell>
          <cell r="H2808" t="str">
            <v>赤</v>
          </cell>
          <cell r="I2808" t="str">
            <v>ドメーヌ・レ・ザフィラント</v>
          </cell>
          <cell r="J2808" t="str">
            <v>ローヌ</v>
          </cell>
          <cell r="K2808">
            <v>750</v>
          </cell>
          <cell r="L2808" t="str">
            <v>９３点</v>
          </cell>
          <cell r="M2808">
            <v>17.2</v>
          </cell>
          <cell r="N2808">
            <v>132</v>
          </cell>
          <cell r="O2808">
            <v>350</v>
          </cell>
          <cell r="P2808">
            <v>2630.8816000000002</v>
          </cell>
          <cell r="Q2808">
            <v>93.75</v>
          </cell>
          <cell r="R2808">
            <v>2874.6316000000002</v>
          </cell>
          <cell r="S2808">
            <v>3621.9195294117649</v>
          </cell>
          <cell r="T2808">
            <v>7200</v>
          </cell>
          <cell r="U2808">
            <v>2218</v>
          </cell>
          <cell r="V2808">
            <v>2809.4117647058824</v>
          </cell>
          <cell r="W2808">
            <v>5600</v>
          </cell>
          <cell r="X2808">
            <v>6500</v>
          </cell>
        </row>
        <row r="2809">
          <cell r="B2809" t="str">
            <v>9W005807</v>
          </cell>
          <cell r="C2809" t="str">
            <v>完売</v>
          </cell>
          <cell r="D2809"/>
          <cell r="E2809">
            <v>0</v>
          </cell>
          <cell r="F2809" t="str">
            <v>コート・デュ・ローヌ・ヴィラージュ･レ・ガレ</v>
          </cell>
          <cell r="G2809">
            <v>2007</v>
          </cell>
          <cell r="H2809" t="str">
            <v>赤</v>
          </cell>
          <cell r="I2809" t="str">
            <v>ドメーヌ・レ・ザフィラント</v>
          </cell>
          <cell r="J2809" t="str">
            <v>ローヌ</v>
          </cell>
          <cell r="K2809">
            <v>750</v>
          </cell>
          <cell r="L2809" t="str">
            <v>９１点</v>
          </cell>
          <cell r="M2809">
            <v>9.1999999999999993</v>
          </cell>
          <cell r="N2809">
            <v>132</v>
          </cell>
          <cell r="O2809">
            <v>350</v>
          </cell>
          <cell r="P2809">
            <v>1570.6575999999998</v>
          </cell>
          <cell r="Q2809">
            <v>93.75</v>
          </cell>
          <cell r="R2809">
            <v>1814.4075999999998</v>
          </cell>
          <cell r="S2809">
            <v>2374.5971764705882</v>
          </cell>
          <cell r="T2809">
            <v>4700</v>
          </cell>
          <cell r="U2809">
            <v>0</v>
          </cell>
          <cell r="V2809">
            <v>200</v>
          </cell>
          <cell r="W2809">
            <v>400</v>
          </cell>
          <cell r="X2809">
            <v>4000</v>
          </cell>
        </row>
        <row r="2810">
          <cell r="B2810" t="str">
            <v>9W008809</v>
          </cell>
          <cell r="C2810" t="str">
            <v>完売</v>
          </cell>
          <cell r="D2810"/>
          <cell r="E2810">
            <v>0</v>
          </cell>
          <cell r="F2810" t="str">
            <v>シャトーヌフ・デュ・パプ･ブラン・ルーサンヌVV</v>
          </cell>
          <cell r="G2810">
            <v>2009</v>
          </cell>
          <cell r="H2810" t="str">
            <v>白</v>
          </cell>
          <cell r="I2810" t="str">
            <v>ファミーユ・ペラン</v>
          </cell>
          <cell r="J2810" t="str">
            <v>ローヌ</v>
          </cell>
          <cell r="K2810">
            <v>750</v>
          </cell>
          <cell r="L2810" t="str">
            <v>100点　ボーカステル所有</v>
          </cell>
          <cell r="M2810">
            <v>192</v>
          </cell>
          <cell r="N2810">
            <v>132</v>
          </cell>
          <cell r="O2810">
            <v>350</v>
          </cell>
          <cell r="P2810">
            <v>25796.776000000002</v>
          </cell>
          <cell r="Q2810">
            <v>93.75</v>
          </cell>
          <cell r="R2810">
            <v>26040.526000000002</v>
          </cell>
          <cell r="S2810">
            <v>30875.912941176473</v>
          </cell>
          <cell r="T2810">
            <v>61800</v>
          </cell>
          <cell r="U2810">
            <v>25690</v>
          </cell>
          <cell r="V2810">
            <v>30423.529411764706</v>
          </cell>
          <cell r="W2810">
            <v>60800</v>
          </cell>
          <cell r="X2810">
            <v>59000</v>
          </cell>
        </row>
        <row r="2811">
          <cell r="B2811" t="str">
            <v>9W004707</v>
          </cell>
          <cell r="C2811" t="str">
            <v>完売</v>
          </cell>
          <cell r="D2811"/>
          <cell r="E2811">
            <v>0</v>
          </cell>
          <cell r="F2811" t="str">
            <v>シャトーヌフ・デュ・パプ･キュヴェ・ダ・カーポ</v>
          </cell>
          <cell r="G2811">
            <v>2007</v>
          </cell>
          <cell r="H2811" t="str">
            <v>赤</v>
          </cell>
          <cell r="I2811" t="str">
            <v>ペゴー</v>
          </cell>
          <cell r="J2811" t="str">
            <v>ローヌ</v>
          </cell>
          <cell r="K2811">
            <v>750</v>
          </cell>
          <cell r="L2811" t="str">
            <v>１００点</v>
          </cell>
          <cell r="M2811">
            <v>260</v>
          </cell>
          <cell r="N2811">
            <v>132</v>
          </cell>
          <cell r="O2811">
            <v>350</v>
          </cell>
          <cell r="P2811">
            <v>34808.68</v>
          </cell>
          <cell r="Q2811">
            <v>93.75</v>
          </cell>
          <cell r="R2811">
            <v>35052.43</v>
          </cell>
          <cell r="S2811">
            <v>41478.152941176471</v>
          </cell>
          <cell r="T2811">
            <v>83000</v>
          </cell>
          <cell r="U2811">
            <v>46473</v>
          </cell>
          <cell r="V2811">
            <v>54874.117647058825</v>
          </cell>
          <cell r="W2811">
            <v>109700</v>
          </cell>
          <cell r="X2811">
            <v>60000</v>
          </cell>
        </row>
        <row r="2812">
          <cell r="B2812" t="str">
            <v>9W006009</v>
          </cell>
          <cell r="C2812" t="str">
            <v>完売</v>
          </cell>
          <cell r="D2812"/>
          <cell r="E2812">
            <v>0</v>
          </cell>
          <cell r="F2812" t="str">
            <v>シャトーヌフ・デュ・パプ･キュヴェ・レゼルヴ</v>
          </cell>
          <cell r="G2812">
            <v>2009</v>
          </cell>
          <cell r="H2812" t="str">
            <v>赤</v>
          </cell>
          <cell r="I2812" t="str">
            <v>ペゴー</v>
          </cell>
          <cell r="J2812" t="str">
            <v>ローヌ</v>
          </cell>
          <cell r="K2812">
            <v>750</v>
          </cell>
          <cell r="L2812"/>
          <cell r="M2812">
            <v>63.9</v>
          </cell>
          <cell r="N2812">
            <v>132</v>
          </cell>
          <cell r="O2812">
            <v>350</v>
          </cell>
          <cell r="P2812">
            <v>8819.9391999999989</v>
          </cell>
          <cell r="Q2812">
            <v>93.75</v>
          </cell>
          <cell r="R2812">
            <v>9063.6891999999989</v>
          </cell>
          <cell r="S2812">
            <v>10903.163764705881</v>
          </cell>
          <cell r="T2812">
            <v>21800</v>
          </cell>
          <cell r="U2812">
            <v>8794</v>
          </cell>
          <cell r="V2812">
            <v>10545.882352941177</v>
          </cell>
          <cell r="W2812">
            <v>21100</v>
          </cell>
          <cell r="X2812">
            <v>21900</v>
          </cell>
        </row>
        <row r="2813">
          <cell r="B2813" t="str">
            <v>9W008307</v>
          </cell>
          <cell r="C2813" t="str">
            <v>完売</v>
          </cell>
          <cell r="D2813"/>
          <cell r="E2813">
            <v>0</v>
          </cell>
          <cell r="F2813" t="str">
            <v>シャトーヌフ・デュ・パプ</v>
          </cell>
          <cell r="G2813">
            <v>2007</v>
          </cell>
          <cell r="H2813" t="str">
            <v>赤</v>
          </cell>
          <cell r="I2813" t="str">
            <v>ポール・オタール</v>
          </cell>
          <cell r="J2813" t="str">
            <v>ローヌ</v>
          </cell>
          <cell r="K2813">
            <v>750</v>
          </cell>
          <cell r="L2813" t="str">
            <v>95点</v>
          </cell>
          <cell r="M2813">
            <v>45</v>
          </cell>
          <cell r="N2813">
            <v>132</v>
          </cell>
          <cell r="O2813">
            <v>350</v>
          </cell>
          <cell r="P2813">
            <v>6315.16</v>
          </cell>
          <cell r="Q2813">
            <v>93.75</v>
          </cell>
          <cell r="R2813">
            <v>6558.91</v>
          </cell>
          <cell r="S2813">
            <v>7956.3647058823526</v>
          </cell>
          <cell r="T2813">
            <v>15900</v>
          </cell>
          <cell r="U2813">
            <v>6446</v>
          </cell>
          <cell r="V2813">
            <v>7783.5294117647063</v>
          </cell>
          <cell r="W2813">
            <v>15600</v>
          </cell>
          <cell r="X2813">
            <v>15000</v>
          </cell>
        </row>
        <row r="2814">
          <cell r="B2814" t="str">
            <v>9W000999</v>
          </cell>
          <cell r="C2814" t="str">
            <v>完売</v>
          </cell>
          <cell r="D2814"/>
          <cell r="E2814">
            <v>0</v>
          </cell>
          <cell r="F2814" t="str">
            <v>コルナス・ドメーヌ・ドゥ・サン・ピエール</v>
          </cell>
          <cell r="G2814">
            <v>1999</v>
          </cell>
          <cell r="H2814" t="str">
            <v>赤</v>
          </cell>
          <cell r="I2814" t="str">
            <v>ポール・ジャブレ　</v>
          </cell>
          <cell r="J2814" t="str">
            <v>ローヌ</v>
          </cell>
          <cell r="K2814">
            <v>750</v>
          </cell>
          <cell r="L2814" t="str">
            <v>８９－９１点</v>
          </cell>
          <cell r="M2814">
            <v>45</v>
          </cell>
          <cell r="N2814">
            <v>132</v>
          </cell>
          <cell r="O2814">
            <v>350</v>
          </cell>
          <cell r="P2814">
            <v>6315.16</v>
          </cell>
          <cell r="Q2814">
            <v>93.75</v>
          </cell>
          <cell r="R2814">
            <v>6558.91</v>
          </cell>
          <cell r="S2814">
            <v>7956.3647058823526</v>
          </cell>
          <cell r="T2814">
            <v>15900</v>
          </cell>
          <cell r="U2814">
            <v>2666.16</v>
          </cell>
          <cell r="V2814">
            <v>3336.6588235294116</v>
          </cell>
          <cell r="W2814">
            <v>6700</v>
          </cell>
          <cell r="X2814">
            <v>11200</v>
          </cell>
        </row>
        <row r="2815">
          <cell r="B2815" t="str">
            <v>9W006709</v>
          </cell>
          <cell r="C2815" t="str">
            <v>完売</v>
          </cell>
          <cell r="D2815"/>
          <cell r="E2815">
            <v>0</v>
          </cell>
          <cell r="F2815" t="str">
            <v>クローズ・エルミタージュ・タラベール</v>
          </cell>
          <cell r="G2815">
            <v>2009</v>
          </cell>
          <cell r="H2815" t="str">
            <v>赤</v>
          </cell>
          <cell r="I2815" t="str">
            <v>ポール・ジャブレ・エネ</v>
          </cell>
          <cell r="J2815" t="str">
            <v>ローヌ</v>
          </cell>
          <cell r="K2815">
            <v>750</v>
          </cell>
          <cell r="L2815" t="str">
            <v>９５点</v>
          </cell>
          <cell r="M2815">
            <v>23.73</v>
          </cell>
          <cell r="N2815">
            <v>132</v>
          </cell>
          <cell r="O2815">
            <v>350</v>
          </cell>
          <cell r="P2815">
            <v>3496.28944</v>
          </cell>
          <cell r="Q2815">
            <v>93.75</v>
          </cell>
          <cell r="R2815">
            <v>3740.03944</v>
          </cell>
          <cell r="S2815">
            <v>4640.0464000000002</v>
          </cell>
          <cell r="T2815">
            <v>9300</v>
          </cell>
          <cell r="U2815">
            <v>2781.75</v>
          </cell>
          <cell r="V2815">
            <v>3472.6470588235293</v>
          </cell>
          <cell r="W2815">
            <v>6900</v>
          </cell>
          <cell r="X2815">
            <v>7200</v>
          </cell>
        </row>
        <row r="2816">
          <cell r="B2816" t="str">
            <v>9W990103</v>
          </cell>
          <cell r="C2816" t="str">
            <v>完売</v>
          </cell>
          <cell r="D2816"/>
          <cell r="E2816">
            <v>0</v>
          </cell>
          <cell r="F2816" t="str">
            <v>コトー・デュ・ラングドック・プエッシュ・ショー</v>
          </cell>
          <cell r="G2816">
            <v>2003</v>
          </cell>
          <cell r="H2816" t="str">
            <v>赤</v>
          </cell>
          <cell r="I2816" t="str">
            <v>ルネ・ロスタン</v>
          </cell>
          <cell r="J2816" t="str">
            <v>ローヌ</v>
          </cell>
          <cell r="K2816">
            <v>750</v>
          </cell>
          <cell r="L2816" t="str">
            <v>シラー80、G10 、MV10</v>
          </cell>
          <cell r="M2816">
            <v>21.76</v>
          </cell>
          <cell r="N2816">
            <v>132</v>
          </cell>
          <cell r="O2816">
            <v>350</v>
          </cell>
          <cell r="P2816">
            <v>3235.20928</v>
          </cell>
          <cell r="Q2816">
            <v>93.75</v>
          </cell>
          <cell r="R2816">
            <v>3478.95928</v>
          </cell>
          <cell r="S2816">
            <v>4332.8932705882353</v>
          </cell>
          <cell r="T2816">
            <v>8700</v>
          </cell>
          <cell r="U2816">
            <v>3326</v>
          </cell>
          <cell r="V2816">
            <v>4112.9411764705883</v>
          </cell>
          <cell r="W2816">
            <v>8200</v>
          </cell>
          <cell r="X2816">
            <v>8400</v>
          </cell>
        </row>
        <row r="2817">
          <cell r="B2817" t="str">
            <v>9W006806</v>
          </cell>
          <cell r="C2817" t="str">
            <v>完売</v>
          </cell>
          <cell r="D2817"/>
          <cell r="E2817">
            <v>0</v>
          </cell>
          <cell r="F2817" t="str">
            <v>シャトーヌフ・デュ・パプ・レ・オリヴィエ</v>
          </cell>
          <cell r="G2817">
            <v>2006</v>
          </cell>
          <cell r="H2817" t="str">
            <v>赤</v>
          </cell>
          <cell r="I2817" t="str">
            <v>ロジェ・サボン</v>
          </cell>
          <cell r="J2817" t="str">
            <v>ローヌ</v>
          </cell>
          <cell r="K2817">
            <v>750</v>
          </cell>
          <cell r="L2817"/>
          <cell r="M2817">
            <v>7.4</v>
          </cell>
          <cell r="N2817">
            <v>132</v>
          </cell>
          <cell r="O2817">
            <v>350</v>
          </cell>
          <cell r="P2817">
            <v>1332.1072000000001</v>
          </cell>
          <cell r="Q2817">
            <v>93.75</v>
          </cell>
          <cell r="R2817">
            <v>1575.8572000000001</v>
          </cell>
          <cell r="S2817">
            <v>2093.9496470588238</v>
          </cell>
          <cell r="T2817">
            <v>4200</v>
          </cell>
          <cell r="U2817">
            <v>0</v>
          </cell>
          <cell r="V2817">
            <v>200</v>
          </cell>
          <cell r="W2817">
            <v>400</v>
          </cell>
          <cell r="X2817">
            <v>3800</v>
          </cell>
        </row>
        <row r="2818">
          <cell r="B2818" t="str">
            <v>9W990045</v>
          </cell>
          <cell r="C2818" t="str">
            <v>完売</v>
          </cell>
          <cell r="D2818"/>
          <cell r="E2818">
            <v>0</v>
          </cell>
          <cell r="F2818" t="str">
            <v>リヴザルト</v>
          </cell>
          <cell r="G2818">
            <v>1945</v>
          </cell>
          <cell r="H2818" t="str">
            <v>白</v>
          </cell>
          <cell r="I2818" t="str">
            <v>ｼｳﾞｨｰﾙ生産者協同組合</v>
          </cell>
          <cell r="J2818" t="str">
            <v>ラングドック・ルーション</v>
          </cell>
          <cell r="K2818">
            <v>750</v>
          </cell>
          <cell r="L2818" t="str">
            <v>ヴァン ドゥー ナチュレル</v>
          </cell>
          <cell r="M2818">
            <v>125</v>
          </cell>
          <cell r="N2818">
            <v>132</v>
          </cell>
          <cell r="O2818">
            <v>350</v>
          </cell>
          <cell r="P2818">
            <v>16917.400000000001</v>
          </cell>
          <cell r="Q2818">
            <v>93.75</v>
          </cell>
          <cell r="R2818">
            <v>17161.150000000001</v>
          </cell>
          <cell r="S2818">
            <v>20429.588235294119</v>
          </cell>
          <cell r="T2818">
            <v>40900</v>
          </cell>
          <cell r="U2818">
            <v>0</v>
          </cell>
          <cell r="V2818">
            <v>200</v>
          </cell>
          <cell r="W2818">
            <v>400</v>
          </cell>
          <cell r="X2818">
            <v>25000</v>
          </cell>
        </row>
        <row r="2819">
          <cell r="B2819" t="str">
            <v>9W991059</v>
          </cell>
          <cell r="C2819" t="str">
            <v>完売</v>
          </cell>
          <cell r="D2819"/>
          <cell r="E2819">
            <v>0</v>
          </cell>
          <cell r="F2819" t="str">
            <v>リヴザルト</v>
          </cell>
          <cell r="G2819">
            <v>1959</v>
          </cell>
          <cell r="H2819" t="str">
            <v>赤</v>
          </cell>
          <cell r="I2819" t="str">
            <v>シャトー・サン・ミッシェル</v>
          </cell>
          <cell r="J2819" t="str">
            <v>ラングドック・ルーション</v>
          </cell>
          <cell r="K2819">
            <v>750</v>
          </cell>
          <cell r="L2819"/>
          <cell r="M2819">
            <v>49</v>
          </cell>
          <cell r="N2819">
            <v>132</v>
          </cell>
          <cell r="O2819">
            <v>350</v>
          </cell>
          <cell r="P2819">
            <v>6845.2719999999999</v>
          </cell>
          <cell r="Q2819">
            <v>93.75</v>
          </cell>
          <cell r="R2819">
            <v>7089.0219999999999</v>
          </cell>
          <cell r="S2819">
            <v>8580.0258823529421</v>
          </cell>
          <cell r="T2819">
            <v>17200</v>
          </cell>
          <cell r="U2819">
            <v>6355.75</v>
          </cell>
          <cell r="V2819">
            <v>7677.3529411764712</v>
          </cell>
          <cell r="W2819">
            <v>15400</v>
          </cell>
          <cell r="X2819">
            <v>17300</v>
          </cell>
        </row>
        <row r="2820">
          <cell r="B2820" t="str">
            <v>9W991050</v>
          </cell>
          <cell r="C2820" t="str">
            <v>完売</v>
          </cell>
          <cell r="D2820"/>
          <cell r="E2820">
            <v>0</v>
          </cell>
          <cell r="F2820" t="str">
            <v>リヴザルト</v>
          </cell>
          <cell r="G2820">
            <v>1950</v>
          </cell>
          <cell r="H2820" t="str">
            <v>赤</v>
          </cell>
          <cell r="I2820" t="str">
            <v>シャトー・サン・ミッシェル</v>
          </cell>
          <cell r="J2820" t="str">
            <v>ラングドック・ルーション</v>
          </cell>
          <cell r="K2820">
            <v>750</v>
          </cell>
          <cell r="L2820"/>
          <cell r="M2820">
            <v>49</v>
          </cell>
          <cell r="N2820">
            <v>132</v>
          </cell>
          <cell r="O2820">
            <v>350</v>
          </cell>
          <cell r="P2820">
            <v>6845.2719999999999</v>
          </cell>
          <cell r="Q2820">
            <v>93.75</v>
          </cell>
          <cell r="R2820">
            <v>7089.0219999999999</v>
          </cell>
          <cell r="S2820">
            <v>8580.0258823529421</v>
          </cell>
          <cell r="T2820">
            <v>17200</v>
          </cell>
          <cell r="U2820">
            <v>6355.8</v>
          </cell>
          <cell r="V2820">
            <v>7677.4117647058829</v>
          </cell>
          <cell r="W2820">
            <v>15400</v>
          </cell>
          <cell r="X2820">
            <v>15700</v>
          </cell>
        </row>
        <row r="2821">
          <cell r="B2821" t="str">
            <v>9W991470</v>
          </cell>
          <cell r="C2821" t="str">
            <v>完売</v>
          </cell>
          <cell r="D2821"/>
          <cell r="E2821">
            <v>0</v>
          </cell>
          <cell r="F2821" t="str">
            <v>リヴザルト</v>
          </cell>
          <cell r="G2821">
            <v>1970</v>
          </cell>
          <cell r="H2821" t="str">
            <v>赤</v>
          </cell>
          <cell r="I2821" t="str">
            <v>シャトー・ラ・コラ</v>
          </cell>
          <cell r="J2821" t="str">
            <v>ラングドック・ルーション</v>
          </cell>
          <cell r="K2821">
            <v>750</v>
          </cell>
          <cell r="L2821"/>
          <cell r="M2821">
            <v>38</v>
          </cell>
          <cell r="N2821">
            <v>132</v>
          </cell>
          <cell r="O2821">
            <v>350</v>
          </cell>
          <cell r="P2821">
            <v>5387.4639999999999</v>
          </cell>
          <cell r="Q2821">
            <v>93.75</v>
          </cell>
          <cell r="R2821">
            <v>5631.2139999999999</v>
          </cell>
          <cell r="S2821">
            <v>6864.9576470588236</v>
          </cell>
          <cell r="T2821">
            <v>13700</v>
          </cell>
          <cell r="U2821">
            <v>5338.91</v>
          </cell>
          <cell r="V2821">
            <v>6481.0705882352941</v>
          </cell>
          <cell r="W2821">
            <v>13000</v>
          </cell>
          <cell r="X2821">
            <v>12400</v>
          </cell>
        </row>
        <row r="2822">
          <cell r="B2822" t="str">
            <v>9W990412</v>
          </cell>
          <cell r="C2822" t="str">
            <v>完売</v>
          </cell>
          <cell r="D2822"/>
          <cell r="E2822">
            <v>0</v>
          </cell>
          <cell r="F2822" t="str">
            <v>ミラヴァル・ロゼ</v>
          </cell>
          <cell r="G2822">
            <v>2012</v>
          </cell>
          <cell r="H2822" t="str">
            <v>ﾛｾﾞ</v>
          </cell>
          <cell r="I2822" t="str">
            <v>ジョリー・ピット＆ペラン</v>
          </cell>
          <cell r="J2822" t="str">
            <v>コート・ド・プロヴァンス</v>
          </cell>
          <cell r="K2822">
            <v>750</v>
          </cell>
          <cell r="L2822" t="str">
            <v>ブラッド・ピットとアンジェリーナ・ジョリー所有</v>
          </cell>
          <cell r="M2822">
            <v>12.5</v>
          </cell>
          <cell r="N2822">
            <v>132</v>
          </cell>
          <cell r="O2822">
            <v>350</v>
          </cell>
          <cell r="P2822">
            <v>2008</v>
          </cell>
          <cell r="Q2822">
            <v>93.75</v>
          </cell>
          <cell r="R2822">
            <v>2251.75</v>
          </cell>
          <cell r="S2822">
            <v>2889.1176470588234</v>
          </cell>
          <cell r="T2822">
            <v>5800</v>
          </cell>
          <cell r="U2822">
            <v>2177</v>
          </cell>
          <cell r="V2822">
            <v>2761.1764705882351</v>
          </cell>
          <cell r="W2822">
            <v>5500</v>
          </cell>
          <cell r="X2822">
            <v>4700</v>
          </cell>
        </row>
        <row r="2823">
          <cell r="B2823" t="str">
            <v>9W990204</v>
          </cell>
          <cell r="C2823" t="str">
            <v>完売</v>
          </cell>
          <cell r="D2823"/>
          <cell r="E2823">
            <v>0</v>
          </cell>
          <cell r="F2823" t="str">
            <v>ドメーヌ・ド・バロナーク</v>
          </cell>
          <cell r="G2823">
            <v>2004</v>
          </cell>
          <cell r="H2823" t="str">
            <v>赤</v>
          </cell>
          <cell r="I2823" t="str">
            <v>ドメーヌ・ド・バロナーク</v>
          </cell>
          <cell r="J2823" t="str">
            <v>ラングドック・ルーション</v>
          </cell>
          <cell r="K2823">
            <v>750</v>
          </cell>
          <cell r="L2823"/>
          <cell r="M2823">
            <v>16</v>
          </cell>
          <cell r="N2823">
            <v>132</v>
          </cell>
          <cell r="O2823">
            <v>350</v>
          </cell>
          <cell r="P2823">
            <v>2471.848</v>
          </cell>
          <cell r="Q2823">
            <v>93.75</v>
          </cell>
          <cell r="R2823">
            <v>2715.598</v>
          </cell>
          <cell r="S2823">
            <v>3434.8211764705884</v>
          </cell>
          <cell r="T2823">
            <v>6900</v>
          </cell>
          <cell r="U2823">
            <v>2789.66</v>
          </cell>
          <cell r="V2823">
            <v>3481.9529411764706</v>
          </cell>
          <cell r="W2823">
            <v>7000</v>
          </cell>
          <cell r="X2823">
            <v>7100</v>
          </cell>
        </row>
        <row r="2824">
          <cell r="B2824" t="str">
            <v>9W990212</v>
          </cell>
          <cell r="C2824" t="str">
            <v>完売</v>
          </cell>
          <cell r="D2824"/>
          <cell r="E2824">
            <v>0</v>
          </cell>
          <cell r="F2824" t="str">
            <v>ドメーヌ・ド・バロナーク</v>
          </cell>
          <cell r="G2824">
            <v>2012</v>
          </cell>
          <cell r="H2824" t="str">
            <v>赤</v>
          </cell>
          <cell r="I2824" t="str">
            <v>ドメーヌ・ド・バロナーク</v>
          </cell>
          <cell r="J2824" t="str">
            <v>ラングドック・ルーション</v>
          </cell>
          <cell r="K2824">
            <v>750</v>
          </cell>
          <cell r="L2824"/>
          <cell r="M2824">
            <v>18.600000000000001</v>
          </cell>
          <cell r="N2824">
            <v>132</v>
          </cell>
          <cell r="O2824">
            <v>350</v>
          </cell>
          <cell r="P2824">
            <v>2816.4208000000003</v>
          </cell>
          <cell r="Q2824">
            <v>93.75</v>
          </cell>
          <cell r="R2824">
            <v>3060.1708000000003</v>
          </cell>
          <cell r="S2824">
            <v>3840.2009411764711</v>
          </cell>
          <cell r="T2824">
            <v>7700</v>
          </cell>
          <cell r="U2824">
            <v>2921</v>
          </cell>
          <cell r="V2824">
            <v>3636.4705882352941</v>
          </cell>
          <cell r="W2824">
            <v>7300</v>
          </cell>
          <cell r="X2824">
            <v>7000</v>
          </cell>
        </row>
        <row r="2825">
          <cell r="B2825" t="str">
            <v>9W990645</v>
          </cell>
          <cell r="C2825" t="str">
            <v>完売</v>
          </cell>
          <cell r="D2825"/>
          <cell r="E2825">
            <v>0</v>
          </cell>
          <cell r="F2825" t="str">
            <v>リヴザルト・キュヴェ・アメデ</v>
          </cell>
          <cell r="G2825">
            <v>1945</v>
          </cell>
          <cell r="H2825" t="str">
            <v>赤</v>
          </cell>
          <cell r="I2825" t="str">
            <v>ドメーヌ・ド・ベッソンブ・シングラ</v>
          </cell>
          <cell r="J2825" t="str">
            <v>ラングドック・ルーション</v>
          </cell>
          <cell r="K2825">
            <v>750</v>
          </cell>
          <cell r="L2825"/>
          <cell r="M2825">
            <v>34.5</v>
          </cell>
          <cell r="N2825">
            <v>132</v>
          </cell>
          <cell r="O2825">
            <v>350</v>
          </cell>
          <cell r="P2825">
            <v>4923.616</v>
          </cell>
          <cell r="Q2825">
            <v>93.75</v>
          </cell>
          <cell r="R2825">
            <v>5167.366</v>
          </cell>
          <cell r="S2825">
            <v>6319.2541176470586</v>
          </cell>
          <cell r="T2825">
            <v>12600</v>
          </cell>
          <cell r="U2825">
            <v>5432.83</v>
          </cell>
          <cell r="V2825">
            <v>6591.5647058823533</v>
          </cell>
          <cell r="W2825">
            <v>13200</v>
          </cell>
          <cell r="X2825">
            <v>13100</v>
          </cell>
        </row>
        <row r="2826">
          <cell r="B2826" t="str">
            <v>9W990679</v>
          </cell>
          <cell r="C2826" t="str">
            <v>完売</v>
          </cell>
          <cell r="D2826"/>
          <cell r="E2826">
            <v>0</v>
          </cell>
          <cell r="F2826" t="str">
            <v>リヴザルト・キュヴェ・アメデ</v>
          </cell>
          <cell r="G2826">
            <v>1979</v>
          </cell>
          <cell r="H2826" t="str">
            <v>赤</v>
          </cell>
          <cell r="I2826" t="str">
            <v>ドメーヌ・ド・ベッソンブ・シングラ</v>
          </cell>
          <cell r="J2826" t="str">
            <v>ラングドック・ルーション</v>
          </cell>
          <cell r="K2826">
            <v>750</v>
          </cell>
          <cell r="L2826"/>
          <cell r="M2826">
            <v>21</v>
          </cell>
          <cell r="N2826">
            <v>132</v>
          </cell>
          <cell r="O2826">
            <v>350</v>
          </cell>
          <cell r="P2826">
            <v>3134.4879999999998</v>
          </cell>
          <cell r="Q2826">
            <v>93.75</v>
          </cell>
          <cell r="R2826">
            <v>3378.2379999999998</v>
          </cell>
          <cell r="S2826">
            <v>4214.3976470588241</v>
          </cell>
          <cell r="T2826">
            <v>8400</v>
          </cell>
          <cell r="U2826">
            <v>3239.12</v>
          </cell>
          <cell r="V2826">
            <v>4010.7294117647057</v>
          </cell>
          <cell r="W2826">
            <v>8000</v>
          </cell>
          <cell r="X2826">
            <v>8300</v>
          </cell>
        </row>
        <row r="2827">
          <cell r="B2827" t="str">
            <v>9P000450</v>
          </cell>
          <cell r="C2827" t="str">
            <v>完売</v>
          </cell>
          <cell r="D2827"/>
          <cell r="E2827">
            <v>0</v>
          </cell>
          <cell r="F2827" t="str">
            <v>リヴザルト</v>
          </cell>
          <cell r="G2827">
            <v>1950</v>
          </cell>
          <cell r="H2827" t="str">
            <v>Amber</v>
          </cell>
          <cell r="I2827" t="str">
            <v>ドメーヌ ド ロンボー</v>
          </cell>
          <cell r="J2827" t="str">
            <v>ラングドック・ルーション</v>
          </cell>
          <cell r="K2827" t="str">
            <v>500</v>
          </cell>
          <cell r="L2827" t="str">
            <v/>
          </cell>
          <cell r="M2827">
            <v>68</v>
          </cell>
          <cell r="N2827">
            <v>132</v>
          </cell>
          <cell r="O2827">
            <v>233.33333333333331</v>
          </cell>
          <cell r="P2827">
            <v>9246.1706666666669</v>
          </cell>
          <cell r="Q2827">
            <v>60</v>
          </cell>
          <cell r="R2827">
            <v>9436.1706666666669</v>
          </cell>
          <cell r="S2827">
            <v>11341.377254901961</v>
          </cell>
          <cell r="T2827">
            <v>22700</v>
          </cell>
          <cell r="U2827">
            <v>9655.33</v>
          </cell>
          <cell r="V2827">
            <v>11559.211764705882</v>
          </cell>
          <cell r="W2827">
            <v>23100</v>
          </cell>
          <cell r="X2827">
            <v>23100</v>
          </cell>
        </row>
        <row r="2828">
          <cell r="B2828" t="str">
            <v>9P000452</v>
          </cell>
          <cell r="C2828" t="str">
            <v>完売</v>
          </cell>
          <cell r="D2828"/>
          <cell r="E2828">
            <v>41</v>
          </cell>
          <cell r="F2828" t="str">
            <v>リヴザルト</v>
          </cell>
          <cell r="G2828">
            <v>1952</v>
          </cell>
          <cell r="H2828" t="str">
            <v>Amber</v>
          </cell>
          <cell r="I2828" t="str">
            <v>ドメーヌ ド ロンボー</v>
          </cell>
          <cell r="J2828" t="str">
            <v>ラングドック・ルーション</v>
          </cell>
          <cell r="K2828" t="str">
            <v>500</v>
          </cell>
          <cell r="L2828" t="str">
            <v/>
          </cell>
          <cell r="M2828">
            <v>66</v>
          </cell>
          <cell r="N2828">
            <v>132</v>
          </cell>
          <cell r="O2828">
            <v>233.33333333333331</v>
          </cell>
          <cell r="P2828">
            <v>8981.1146666666682</v>
          </cell>
          <cell r="Q2828">
            <v>60</v>
          </cell>
          <cell r="R2828">
            <v>9171.1146666666682</v>
          </cell>
          <cell r="S2828">
            <v>11029.546666666669</v>
          </cell>
          <cell r="T2828">
            <v>22100</v>
          </cell>
          <cell r="U2828">
            <v>9393.9500000000007</v>
          </cell>
          <cell r="V2828">
            <v>11251.705882352942</v>
          </cell>
          <cell r="W2828">
            <v>22500</v>
          </cell>
          <cell r="X2828">
            <v>22500</v>
          </cell>
        </row>
        <row r="2829">
          <cell r="B2829" t="str">
            <v>9P000472</v>
          </cell>
          <cell r="C2829" t="str">
            <v>完売</v>
          </cell>
          <cell r="D2829"/>
          <cell r="E2829">
            <v>3</v>
          </cell>
          <cell r="F2829" t="str">
            <v>リヴザルト</v>
          </cell>
          <cell r="G2829">
            <v>1972</v>
          </cell>
          <cell r="H2829" t="str">
            <v>Amber</v>
          </cell>
          <cell r="I2829" t="str">
            <v>ドメーヌ ド ロンボー</v>
          </cell>
          <cell r="J2829" t="str">
            <v>ラングドック・ルーション</v>
          </cell>
          <cell r="K2829" t="str">
            <v>500</v>
          </cell>
          <cell r="L2829" t="str">
            <v/>
          </cell>
          <cell r="M2829">
            <v>48</v>
          </cell>
          <cell r="N2829">
            <v>132</v>
          </cell>
          <cell r="O2829">
            <v>233.33333333333331</v>
          </cell>
          <cell r="P2829">
            <v>6595.6106666666665</v>
          </cell>
          <cell r="Q2829">
            <v>60</v>
          </cell>
          <cell r="R2829">
            <v>6785.6106666666665</v>
          </cell>
          <cell r="S2829">
            <v>8223.0713725490205</v>
          </cell>
          <cell r="T2829">
            <v>16400</v>
          </cell>
          <cell r="U2829">
            <v>7045</v>
          </cell>
          <cell r="V2829">
            <v>8488.2352941176468</v>
          </cell>
          <cell r="W2829">
            <v>17000</v>
          </cell>
          <cell r="X2829">
            <v>16700</v>
          </cell>
        </row>
        <row r="2830">
          <cell r="B2830" t="str">
            <v>9P000483</v>
          </cell>
          <cell r="C2830" t="str">
            <v>完売</v>
          </cell>
          <cell r="D2830"/>
          <cell r="E2830">
            <v>2</v>
          </cell>
          <cell r="F2830" t="str">
            <v>リヴザルト</v>
          </cell>
          <cell r="G2830">
            <v>1983</v>
          </cell>
          <cell r="H2830" t="str">
            <v>Amber</v>
          </cell>
          <cell r="I2830" t="str">
            <v>ドメーヌ ド ロンボー</v>
          </cell>
          <cell r="J2830" t="str">
            <v>ラングドック・ルーション</v>
          </cell>
          <cell r="K2830" t="str">
            <v>500</v>
          </cell>
          <cell r="L2830" t="str">
            <v/>
          </cell>
          <cell r="M2830">
            <v>40</v>
          </cell>
          <cell r="N2830">
            <v>132</v>
          </cell>
          <cell r="O2830">
            <v>233.33333333333331</v>
          </cell>
          <cell r="P2830">
            <v>5535.3866666666663</v>
          </cell>
          <cell r="Q2830">
            <v>60</v>
          </cell>
          <cell r="R2830">
            <v>5725.3866666666663</v>
          </cell>
          <cell r="S2830">
            <v>6975.7490196078425</v>
          </cell>
          <cell r="T2830">
            <v>14000</v>
          </cell>
          <cell r="U2830">
            <v>6000</v>
          </cell>
          <cell r="V2830">
            <v>7258.8235294117649</v>
          </cell>
          <cell r="W2830">
            <v>14500</v>
          </cell>
          <cell r="X2830">
            <v>14200</v>
          </cell>
        </row>
        <row r="2831">
          <cell r="B2831" t="str">
            <v>9P000556</v>
          </cell>
          <cell r="C2831">
            <v>4</v>
          </cell>
          <cell r="D2831"/>
          <cell r="E2831">
            <v>16</v>
          </cell>
          <cell r="F2831" t="str">
            <v>リヴザルト</v>
          </cell>
          <cell r="G2831">
            <v>1956</v>
          </cell>
          <cell r="H2831" t="str">
            <v>Amber</v>
          </cell>
          <cell r="I2831" t="str">
            <v>ドメーヌ ド ロンボー</v>
          </cell>
          <cell r="J2831" t="str">
            <v>ラングドック・ルーション</v>
          </cell>
          <cell r="K2831">
            <v>750</v>
          </cell>
          <cell r="L2831" t="str">
            <v/>
          </cell>
          <cell r="M2831">
            <v>121</v>
          </cell>
          <cell r="N2831">
            <v>132</v>
          </cell>
          <cell r="O2831">
            <v>350</v>
          </cell>
          <cell r="P2831">
            <v>16387.288</v>
          </cell>
          <cell r="Q2831">
            <v>90</v>
          </cell>
          <cell r="R2831">
            <v>16627.288</v>
          </cell>
          <cell r="S2831">
            <v>19801.515294117649</v>
          </cell>
          <cell r="T2831">
            <v>39600</v>
          </cell>
          <cell r="U2831">
            <v>16572.05</v>
          </cell>
          <cell r="V2831">
            <v>19696.529411764706</v>
          </cell>
          <cell r="W2831">
            <v>39400</v>
          </cell>
          <cell r="X2831">
            <v>41900</v>
          </cell>
        </row>
        <row r="2832">
          <cell r="B2832" t="str">
            <v>9P000560</v>
          </cell>
          <cell r="C2832" t="str">
            <v>完売</v>
          </cell>
          <cell r="D2832"/>
          <cell r="E2832">
            <v>12</v>
          </cell>
          <cell r="F2832" t="str">
            <v>リヴザルト</v>
          </cell>
          <cell r="G2832">
            <v>1960</v>
          </cell>
          <cell r="H2832" t="str">
            <v>Amber</v>
          </cell>
          <cell r="I2832" t="str">
            <v>ドメーヌ ド ロンボー</v>
          </cell>
          <cell r="J2832" t="str">
            <v>ラングドック・ルーション</v>
          </cell>
          <cell r="K2832">
            <v>750</v>
          </cell>
          <cell r="L2832" t="str">
            <v/>
          </cell>
          <cell r="M2832">
            <v>117</v>
          </cell>
          <cell r="N2832">
            <v>132</v>
          </cell>
          <cell r="O2832">
            <v>350</v>
          </cell>
          <cell r="P2832">
            <v>15857.175999999999</v>
          </cell>
          <cell r="Q2832">
            <v>90</v>
          </cell>
          <cell r="R2832">
            <v>16097.175999999999</v>
          </cell>
          <cell r="S2832">
            <v>19177.854117647057</v>
          </cell>
          <cell r="T2832">
            <v>38400</v>
          </cell>
          <cell r="U2832">
            <v>16050</v>
          </cell>
          <cell r="V2832">
            <v>19082.352941176472</v>
          </cell>
          <cell r="W2832">
            <v>38200</v>
          </cell>
          <cell r="X2832">
            <v>38700</v>
          </cell>
        </row>
        <row r="2833">
          <cell r="B2833" t="str">
            <v>9W990569</v>
          </cell>
          <cell r="C2833" t="str">
            <v>完売</v>
          </cell>
          <cell r="D2833"/>
          <cell r="E2833">
            <v>0</v>
          </cell>
          <cell r="F2833" t="str">
            <v>リヴザルト・バイシャス・ダグリ</v>
          </cell>
          <cell r="G2833">
            <v>1969</v>
          </cell>
          <cell r="H2833" t="str">
            <v>赤</v>
          </cell>
          <cell r="I2833" t="str">
            <v>ドメーヌ・バイシャス・ダグリ</v>
          </cell>
          <cell r="J2833" t="str">
            <v>ラングドック・ルーション</v>
          </cell>
          <cell r="K2833">
            <v>750</v>
          </cell>
          <cell r="L2833"/>
          <cell r="M2833">
            <v>32.5</v>
          </cell>
          <cell r="N2833">
            <v>132</v>
          </cell>
          <cell r="O2833">
            <v>350</v>
          </cell>
          <cell r="P2833">
            <v>4658.5600000000004</v>
          </cell>
          <cell r="Q2833">
            <v>93.75</v>
          </cell>
          <cell r="R2833">
            <v>4902.3100000000004</v>
          </cell>
          <cell r="S2833">
            <v>6007.4235294117652</v>
          </cell>
          <cell r="T2833">
            <v>12000</v>
          </cell>
          <cell r="U2833">
            <v>5155.25</v>
          </cell>
          <cell r="V2833">
            <v>6265</v>
          </cell>
          <cell r="W2833">
            <v>12500</v>
          </cell>
          <cell r="X2833">
            <v>12300</v>
          </cell>
        </row>
        <row r="2834">
          <cell r="B2834" t="str">
            <v>9W991539</v>
          </cell>
          <cell r="C2834" t="str">
            <v>完売</v>
          </cell>
          <cell r="D2834"/>
          <cell r="E2834">
            <v>1</v>
          </cell>
          <cell r="F2834" t="str">
            <v>モーリー</v>
          </cell>
          <cell r="G2834">
            <v>1939</v>
          </cell>
          <cell r="H2834" t="str">
            <v>赤</v>
          </cell>
          <cell r="I2834" t="str">
            <v>ドメーヌ・バシュレ</v>
          </cell>
          <cell r="J2834" t="str">
            <v>ラングドック・ルーション</v>
          </cell>
          <cell r="K2834">
            <v>750</v>
          </cell>
          <cell r="L2834"/>
          <cell r="M2834">
            <v>65</v>
          </cell>
          <cell r="N2834">
            <v>132</v>
          </cell>
          <cell r="O2834">
            <v>350</v>
          </cell>
          <cell r="P2834">
            <v>8965.7199999999993</v>
          </cell>
          <cell r="Q2834">
            <v>93.75</v>
          </cell>
          <cell r="R2834">
            <v>9209.4699999999993</v>
          </cell>
          <cell r="S2834">
            <v>11074.670588235294</v>
          </cell>
          <cell r="T2834">
            <v>22100</v>
          </cell>
          <cell r="U2834">
            <v>8845</v>
          </cell>
          <cell r="V2834">
            <v>10605.882352941177</v>
          </cell>
          <cell r="W2834">
            <v>21200</v>
          </cell>
          <cell r="X2834">
            <v>21400</v>
          </cell>
        </row>
        <row r="2835">
          <cell r="B2835" t="str">
            <v>9W991140</v>
          </cell>
          <cell r="C2835" t="str">
            <v>完売</v>
          </cell>
          <cell r="D2835"/>
          <cell r="E2835">
            <v>0</v>
          </cell>
          <cell r="F2835" t="str">
            <v>リヴザルト</v>
          </cell>
          <cell r="G2835">
            <v>1940</v>
          </cell>
          <cell r="H2835" t="str">
            <v>赤</v>
          </cell>
          <cell r="I2835" t="str">
            <v>ドメーヌ・ボリィ</v>
          </cell>
          <cell r="J2835" t="str">
            <v>ラングドック・ルーション</v>
          </cell>
          <cell r="K2835">
            <v>750</v>
          </cell>
          <cell r="L2835"/>
          <cell r="M2835">
            <v>49</v>
          </cell>
          <cell r="N2835">
            <v>132</v>
          </cell>
          <cell r="O2835">
            <v>350</v>
          </cell>
          <cell r="P2835">
            <v>6845.2719999999999</v>
          </cell>
          <cell r="Q2835">
            <v>93.75</v>
          </cell>
          <cell r="R2835">
            <v>7089.0219999999999</v>
          </cell>
          <cell r="S2835">
            <v>8580.0258823529421</v>
          </cell>
          <cell r="T2835">
            <v>17200</v>
          </cell>
          <cell r="U2835">
            <v>6626</v>
          </cell>
          <cell r="V2835">
            <v>7995.2941176470595</v>
          </cell>
          <cell r="W2835">
            <v>16000</v>
          </cell>
          <cell r="X2835">
            <v>16600</v>
          </cell>
        </row>
        <row r="2836">
          <cell r="B2836" t="str">
            <v>9W991143</v>
          </cell>
          <cell r="C2836" t="str">
            <v>完売</v>
          </cell>
          <cell r="D2836"/>
          <cell r="E2836">
            <v>0</v>
          </cell>
          <cell r="F2836" t="str">
            <v>リヴザルト</v>
          </cell>
          <cell r="G2836">
            <v>1943</v>
          </cell>
          <cell r="H2836" t="str">
            <v>赤</v>
          </cell>
          <cell r="I2836" t="str">
            <v>ドメーヌ・ボリィ</v>
          </cell>
          <cell r="J2836" t="str">
            <v>ラングドック・ルーション</v>
          </cell>
          <cell r="K2836">
            <v>750</v>
          </cell>
          <cell r="L2836"/>
          <cell r="M2836">
            <v>61</v>
          </cell>
          <cell r="N2836">
            <v>132</v>
          </cell>
          <cell r="O2836">
            <v>350</v>
          </cell>
          <cell r="P2836">
            <v>8435.6080000000002</v>
          </cell>
          <cell r="Q2836">
            <v>93.75</v>
          </cell>
          <cell r="R2836">
            <v>8679.3580000000002</v>
          </cell>
          <cell r="S2836">
            <v>10451.009411764706</v>
          </cell>
          <cell r="T2836">
            <v>20900</v>
          </cell>
          <cell r="U2836">
            <v>8017.33</v>
          </cell>
          <cell r="V2836">
            <v>9632.1529411764714</v>
          </cell>
          <cell r="W2836">
            <v>19300</v>
          </cell>
          <cell r="X2836">
            <v>20300</v>
          </cell>
        </row>
        <row r="2837">
          <cell r="B2837" t="str">
            <v>9W105306</v>
          </cell>
          <cell r="C2837" t="str">
            <v>完売</v>
          </cell>
          <cell r="D2837"/>
          <cell r="E2837">
            <v>0</v>
          </cell>
          <cell r="F2837" t="str">
            <v>ブラン・ド・ブラン・エクストラ・ブリュット・ミネラル・グラン・クリュ</v>
          </cell>
          <cell r="G2837">
            <v>2006</v>
          </cell>
          <cell r="H2837" t="str">
            <v>泡白</v>
          </cell>
          <cell r="I2837" t="str">
            <v>アグラパール</v>
          </cell>
          <cell r="J2837" t="str">
            <v>シャンパーニュ</v>
          </cell>
          <cell r="K2837">
            <v>750</v>
          </cell>
          <cell r="L2837" t="str">
            <v>９５点</v>
          </cell>
          <cell r="M2837">
            <v>51.4</v>
          </cell>
          <cell r="N2837">
            <v>132</v>
          </cell>
          <cell r="O2837">
            <v>350</v>
          </cell>
          <cell r="P2837">
            <v>7163.3392000000003</v>
          </cell>
          <cell r="Q2837">
            <v>93.75</v>
          </cell>
          <cell r="R2837">
            <v>7407.0892000000003</v>
          </cell>
          <cell r="S2837">
            <v>8954.2225882352941</v>
          </cell>
          <cell r="T2837">
            <v>17900</v>
          </cell>
          <cell r="U2837">
            <v>7521.5</v>
          </cell>
          <cell r="V2837">
            <v>9048.8235294117658</v>
          </cell>
          <cell r="W2837">
            <v>18100</v>
          </cell>
          <cell r="X2837">
            <v>18000</v>
          </cell>
        </row>
        <row r="2838">
          <cell r="B2838" t="str">
            <v>9W115306</v>
          </cell>
          <cell r="C2838" t="str">
            <v>完売</v>
          </cell>
          <cell r="D2838"/>
          <cell r="E2838">
            <v>0</v>
          </cell>
          <cell r="F2838" t="str">
            <v>ブラン・ド・ブラン・エクストラ・ブリュット・ミネラル・グラン・クリュ【マグナム】</v>
          </cell>
          <cell r="G2838">
            <v>2006</v>
          </cell>
          <cell r="H2838" t="str">
            <v>泡白</v>
          </cell>
          <cell r="I2838" t="str">
            <v>アグラパール</v>
          </cell>
          <cell r="J2838" t="str">
            <v>シャンパーニュ</v>
          </cell>
          <cell r="K2838">
            <v>1500</v>
          </cell>
          <cell r="L2838" t="str">
            <v>９５点</v>
          </cell>
          <cell r="M2838">
            <v>125</v>
          </cell>
          <cell r="N2838">
            <v>132</v>
          </cell>
          <cell r="O2838">
            <v>700</v>
          </cell>
          <cell r="P2838">
            <v>17268.8</v>
          </cell>
          <cell r="Q2838">
            <v>187.5</v>
          </cell>
          <cell r="R2838">
            <v>17666.3</v>
          </cell>
          <cell r="S2838">
            <v>21023.882352941175</v>
          </cell>
          <cell r="T2838">
            <v>42000</v>
          </cell>
          <cell r="U2838">
            <v>17854</v>
          </cell>
          <cell r="V2838">
            <v>21204.705882352941</v>
          </cell>
          <cell r="W2838">
            <v>42400</v>
          </cell>
          <cell r="X2838">
            <v>44600</v>
          </cell>
        </row>
        <row r="2839">
          <cell r="B2839" t="str">
            <v>9W1054XX</v>
          </cell>
          <cell r="C2839" t="str">
            <v>完売</v>
          </cell>
          <cell r="D2839"/>
          <cell r="E2839">
            <v>0</v>
          </cell>
          <cell r="F2839" t="str">
            <v>ブラン・ド・ブラン・ブリュット・テロワール・グラン・クリュ</v>
          </cell>
          <cell r="G2839" t="str">
            <v>NV</v>
          </cell>
          <cell r="H2839" t="str">
            <v>泡白</v>
          </cell>
          <cell r="I2839" t="str">
            <v>アグラパール</v>
          </cell>
          <cell r="J2839" t="str">
            <v>シャンパーニュ</v>
          </cell>
          <cell r="K2839">
            <v>750</v>
          </cell>
          <cell r="L2839" t="str">
            <v>９２点</v>
          </cell>
          <cell r="M2839">
            <v>28.5</v>
          </cell>
          <cell r="N2839">
            <v>132</v>
          </cell>
          <cell r="O2839">
            <v>350</v>
          </cell>
          <cell r="P2839">
            <v>4128.4480000000003</v>
          </cell>
          <cell r="Q2839">
            <v>93.75</v>
          </cell>
          <cell r="R2839">
            <v>4372.1980000000003</v>
          </cell>
          <cell r="S2839">
            <v>5383.7623529411767</v>
          </cell>
          <cell r="T2839">
            <v>10800</v>
          </cell>
          <cell r="U2839">
            <v>4705</v>
          </cell>
          <cell r="V2839">
            <v>5735.2941176470586</v>
          </cell>
          <cell r="W2839">
            <v>11500</v>
          </cell>
          <cell r="X2839">
            <v>11100</v>
          </cell>
        </row>
        <row r="2840">
          <cell r="B2840" t="str">
            <v>9W106102</v>
          </cell>
          <cell r="C2840" t="str">
            <v>完売</v>
          </cell>
          <cell r="D2840"/>
          <cell r="E2840">
            <v>0</v>
          </cell>
          <cell r="F2840" t="str">
            <v>ブラン・ド・ブラン･ブリュット・ナチュール･キュヴェ・ヴィーナス</v>
          </cell>
          <cell r="G2840">
            <v>2002</v>
          </cell>
          <cell r="H2840" t="str">
            <v>泡白</v>
          </cell>
          <cell r="I2840" t="str">
            <v>アグラパール</v>
          </cell>
          <cell r="J2840" t="str">
            <v>シャンパーニュ</v>
          </cell>
          <cell r="K2840">
            <v>750</v>
          </cell>
          <cell r="L2840"/>
          <cell r="M2840">
            <v>75.8</v>
          </cell>
          <cell r="N2840">
            <v>132</v>
          </cell>
          <cell r="O2840">
            <v>350</v>
          </cell>
          <cell r="P2840">
            <v>10397.0224</v>
          </cell>
          <cell r="Q2840">
            <v>93.75</v>
          </cell>
          <cell r="R2840">
            <v>10640.7724</v>
          </cell>
          <cell r="S2840">
            <v>12758.555764705883</v>
          </cell>
          <cell r="T2840">
            <v>25500</v>
          </cell>
          <cell r="U2840">
            <v>0</v>
          </cell>
          <cell r="V2840">
            <v>200</v>
          </cell>
          <cell r="W2840">
            <v>400</v>
          </cell>
          <cell r="X2840">
            <v>22700</v>
          </cell>
        </row>
        <row r="2841">
          <cell r="B2841" t="str">
            <v>9W1155XX</v>
          </cell>
          <cell r="C2841" t="str">
            <v>完売</v>
          </cell>
          <cell r="D2841"/>
          <cell r="E2841">
            <v>0</v>
          </cell>
          <cell r="F2841" t="str">
            <v>レ・セット・クリュ・ブラン・ド・ブラン・ブリュット</v>
          </cell>
          <cell r="G2841" t="str">
            <v>NV</v>
          </cell>
          <cell r="H2841" t="str">
            <v>泡白</v>
          </cell>
          <cell r="I2841" t="str">
            <v>アグラパール</v>
          </cell>
          <cell r="J2841" t="str">
            <v>シャンパーニュ</v>
          </cell>
          <cell r="K2841">
            <v>750</v>
          </cell>
          <cell r="L2841" t="str">
            <v>９１点</v>
          </cell>
          <cell r="M2841">
            <v>27.3</v>
          </cell>
          <cell r="N2841">
            <v>132</v>
          </cell>
          <cell r="O2841">
            <v>350</v>
          </cell>
          <cell r="P2841">
            <v>3969.4144000000001</v>
          </cell>
          <cell r="Q2841">
            <v>93.75</v>
          </cell>
          <cell r="R2841">
            <v>4213.1643999999997</v>
          </cell>
          <cell r="S2841">
            <v>5196.6639999999998</v>
          </cell>
          <cell r="T2841">
            <v>10400</v>
          </cell>
          <cell r="U2841">
            <v>4272.5</v>
          </cell>
          <cell r="V2841">
            <v>5226.4705882352946</v>
          </cell>
          <cell r="W2841">
            <v>10500</v>
          </cell>
          <cell r="X2841">
            <v>10700</v>
          </cell>
        </row>
        <row r="2842">
          <cell r="B2842" t="str">
            <v>9W110310</v>
          </cell>
          <cell r="C2842" t="str">
            <v>完売</v>
          </cell>
          <cell r="D2842"/>
          <cell r="E2842">
            <v>0</v>
          </cell>
          <cell r="F2842" t="str">
            <v>ブラン・ド・ブラン</v>
          </cell>
          <cell r="G2842">
            <v>2010</v>
          </cell>
          <cell r="H2842" t="str">
            <v>泡白</v>
          </cell>
          <cell r="I2842" t="str">
            <v>アヤラ</v>
          </cell>
          <cell r="J2842" t="str">
            <v>シャンパーニュ</v>
          </cell>
          <cell r="K2842">
            <v>750</v>
          </cell>
          <cell r="L2842"/>
          <cell r="M2842">
            <v>45</v>
          </cell>
          <cell r="N2842">
            <v>132</v>
          </cell>
          <cell r="O2842">
            <v>350</v>
          </cell>
          <cell r="P2842">
            <v>6315.16</v>
          </cell>
          <cell r="Q2842">
            <v>93.75</v>
          </cell>
          <cell r="R2842">
            <v>6558.91</v>
          </cell>
          <cell r="S2842">
            <v>7956.3647058823526</v>
          </cell>
          <cell r="T2842">
            <v>15900</v>
          </cell>
          <cell r="U2842">
            <v>5862</v>
          </cell>
          <cell r="V2842">
            <v>7096.4705882352946</v>
          </cell>
          <cell r="W2842">
            <v>14200</v>
          </cell>
          <cell r="X2842">
            <v>15000</v>
          </cell>
        </row>
        <row r="2843">
          <cell r="B2843" t="str">
            <v>9W110199</v>
          </cell>
          <cell r="C2843" t="str">
            <v>完売</v>
          </cell>
          <cell r="D2843"/>
          <cell r="E2843">
            <v>0</v>
          </cell>
          <cell r="F2843" t="str">
            <v>ブリュット・ミレジメ</v>
          </cell>
          <cell r="G2843">
            <v>1999</v>
          </cell>
          <cell r="H2843" t="str">
            <v>泡白</v>
          </cell>
          <cell r="I2843" t="str">
            <v>アヤラ</v>
          </cell>
          <cell r="J2843" t="str">
            <v>シャンパーニュ</v>
          </cell>
          <cell r="K2843">
            <v>750</v>
          </cell>
          <cell r="L2843"/>
          <cell r="M2843">
            <v>37.5</v>
          </cell>
          <cell r="N2843">
            <v>132</v>
          </cell>
          <cell r="O2843">
            <v>350</v>
          </cell>
          <cell r="P2843">
            <v>5321.2</v>
          </cell>
          <cell r="Q2843">
            <v>93.75</v>
          </cell>
          <cell r="R2843">
            <v>5564.95</v>
          </cell>
          <cell r="S2843">
            <v>6787</v>
          </cell>
          <cell r="T2843">
            <v>13600</v>
          </cell>
          <cell r="U2843">
            <v>4121.08</v>
          </cell>
          <cell r="V2843">
            <v>5048.3294117647056</v>
          </cell>
          <cell r="W2843">
            <v>10100</v>
          </cell>
          <cell r="X2843">
            <v>10300</v>
          </cell>
        </row>
        <row r="2844">
          <cell r="B2844" t="str">
            <v>9W113601</v>
          </cell>
          <cell r="C2844" t="str">
            <v>完売</v>
          </cell>
          <cell r="D2844"/>
          <cell r="E2844">
            <v>0</v>
          </cell>
          <cell r="F2844" t="str">
            <v>ペルル・ダヤラ</v>
          </cell>
          <cell r="G2844">
            <v>2001</v>
          </cell>
          <cell r="H2844" t="str">
            <v>泡白</v>
          </cell>
          <cell r="I2844" t="str">
            <v>アヤラ</v>
          </cell>
          <cell r="J2844" t="str">
            <v>シャンパーニュ</v>
          </cell>
          <cell r="K2844">
            <v>750</v>
          </cell>
          <cell r="L2844"/>
          <cell r="M2844">
            <v>64.8</v>
          </cell>
          <cell r="N2844">
            <v>132</v>
          </cell>
          <cell r="O2844">
            <v>350</v>
          </cell>
          <cell r="P2844">
            <v>8939.2144000000008</v>
          </cell>
          <cell r="Q2844">
            <v>93.75</v>
          </cell>
          <cell r="R2844">
            <v>9182.9644000000008</v>
          </cell>
          <cell r="S2844">
            <v>11043.487529411766</v>
          </cell>
          <cell r="T2844">
            <v>22100</v>
          </cell>
          <cell r="U2844">
            <v>9333</v>
          </cell>
          <cell r="V2844">
            <v>11180</v>
          </cell>
          <cell r="W2844">
            <v>22400</v>
          </cell>
          <cell r="X2844">
            <v>23600</v>
          </cell>
        </row>
        <row r="2845">
          <cell r="B2845" t="str">
            <v>9W1102XX</v>
          </cell>
          <cell r="C2845" t="str">
            <v>完売</v>
          </cell>
          <cell r="D2845"/>
          <cell r="E2845">
            <v>0</v>
          </cell>
          <cell r="F2845" t="str">
            <v>リッチ・マジュール・ドミ・セック</v>
          </cell>
          <cell r="G2845" t="str">
            <v>NV</v>
          </cell>
          <cell r="H2845" t="str">
            <v>泡白</v>
          </cell>
          <cell r="I2845" t="str">
            <v>アヤラ</v>
          </cell>
          <cell r="J2845" t="str">
            <v>シャンパーニュ</v>
          </cell>
          <cell r="K2845">
            <v>750</v>
          </cell>
          <cell r="L2845"/>
          <cell r="M2845">
            <v>26.3</v>
          </cell>
          <cell r="N2845">
            <v>132</v>
          </cell>
          <cell r="O2845">
            <v>350</v>
          </cell>
          <cell r="P2845">
            <v>3836.8863999999999</v>
          </cell>
          <cell r="Q2845">
            <v>93.75</v>
          </cell>
          <cell r="R2845">
            <v>4080.6363999999999</v>
          </cell>
          <cell r="S2845">
            <v>5040.7487058823526</v>
          </cell>
          <cell r="T2845">
            <v>10100</v>
          </cell>
          <cell r="U2845">
            <v>2981.16</v>
          </cell>
          <cell r="V2845">
            <v>3707.2470588235292</v>
          </cell>
          <cell r="W2845">
            <v>7400</v>
          </cell>
          <cell r="X2845">
            <v>7500</v>
          </cell>
        </row>
        <row r="2846">
          <cell r="B2846" t="str">
            <v>9W1208XX</v>
          </cell>
          <cell r="C2846" t="str">
            <v>完売</v>
          </cell>
          <cell r="D2846"/>
          <cell r="E2846">
            <v>0</v>
          </cell>
          <cell r="F2846" t="str">
            <v>ブリュット 【マグナム】</v>
          </cell>
          <cell r="G2846" t="str">
            <v>NV</v>
          </cell>
          <cell r="H2846" t="str">
            <v>泡白</v>
          </cell>
          <cell r="I2846" t="str">
            <v>アルマン・ド・ブリニャック</v>
          </cell>
          <cell r="J2846" t="str">
            <v>シャンパーニュ</v>
          </cell>
          <cell r="K2846">
            <v>1500</v>
          </cell>
          <cell r="L2846"/>
          <cell r="M2846">
            <v>358</v>
          </cell>
          <cell r="N2846">
            <v>132</v>
          </cell>
          <cell r="O2846">
            <v>700</v>
          </cell>
          <cell r="P2846">
            <v>48147.824000000001</v>
          </cell>
          <cell r="Q2846">
            <v>187.5</v>
          </cell>
          <cell r="R2846">
            <v>48545.324000000001</v>
          </cell>
          <cell r="S2846">
            <v>57352.145882352947</v>
          </cell>
          <cell r="T2846">
            <v>114700</v>
          </cell>
          <cell r="U2846">
            <v>46559.33</v>
          </cell>
          <cell r="V2846">
            <v>54975.682352941178</v>
          </cell>
          <cell r="W2846">
            <v>110000</v>
          </cell>
          <cell r="X2846">
            <v>120000</v>
          </cell>
        </row>
        <row r="2847">
          <cell r="B2847" t="str">
            <v>9W1207XX</v>
          </cell>
          <cell r="C2847" t="str">
            <v>完売</v>
          </cell>
          <cell r="D2847"/>
          <cell r="E2847">
            <v>0</v>
          </cell>
          <cell r="F2847" t="str">
            <v>ブリュット・ロゼ 【マグナム】</v>
          </cell>
          <cell r="G2847" t="str">
            <v>NV</v>
          </cell>
          <cell r="H2847" t="str">
            <v>泡白</v>
          </cell>
          <cell r="I2847" t="str">
            <v>アルマン・ド・ブリニャック</v>
          </cell>
          <cell r="J2847" t="str">
            <v>シャンパーニュ</v>
          </cell>
          <cell r="K2847">
            <v>1500</v>
          </cell>
          <cell r="L2847"/>
          <cell r="M2847">
            <v>595</v>
          </cell>
          <cell r="N2847">
            <v>132</v>
          </cell>
          <cell r="O2847">
            <v>700</v>
          </cell>
          <cell r="P2847">
            <v>79556.960000000006</v>
          </cell>
          <cell r="Q2847">
            <v>187.5</v>
          </cell>
          <cell r="R2847">
            <v>79954.460000000006</v>
          </cell>
          <cell r="S2847">
            <v>94304.070588235307</v>
          </cell>
          <cell r="T2847">
            <v>188600</v>
          </cell>
          <cell r="U2847">
            <v>77054</v>
          </cell>
          <cell r="V2847">
            <v>90851.76470588235</v>
          </cell>
          <cell r="W2847">
            <v>181700</v>
          </cell>
          <cell r="X2847">
            <v>200000</v>
          </cell>
        </row>
        <row r="2848">
          <cell r="B2848" t="str">
            <v>9W1196XX</v>
          </cell>
          <cell r="C2848">
            <v>4</v>
          </cell>
          <cell r="D2848"/>
          <cell r="E2848">
            <v>4</v>
          </cell>
          <cell r="F2848" t="str">
            <v>ブリュット・ゴールド</v>
          </cell>
          <cell r="G2848" t="str">
            <v>NV</v>
          </cell>
          <cell r="H2848" t="str">
            <v>泡白</v>
          </cell>
          <cell r="I2848" t="str">
            <v>アルマン・ド・ブルニャック</v>
          </cell>
          <cell r="J2848" t="str">
            <v>シャンパーニュ</v>
          </cell>
          <cell r="K2848">
            <v>750</v>
          </cell>
          <cell r="L2848"/>
          <cell r="M2848">
            <v>225</v>
          </cell>
          <cell r="N2848">
            <v>132</v>
          </cell>
          <cell r="O2848">
            <v>350</v>
          </cell>
          <cell r="P2848">
            <v>30170.2</v>
          </cell>
          <cell r="Q2848">
            <v>93.75</v>
          </cell>
          <cell r="R2848">
            <v>30413.95</v>
          </cell>
          <cell r="S2848">
            <v>36021.117647058825</v>
          </cell>
          <cell r="T2848">
            <v>72000</v>
          </cell>
          <cell r="U2848">
            <v>27999.75</v>
          </cell>
          <cell r="V2848">
            <v>33140.882352941175</v>
          </cell>
          <cell r="W2848">
            <v>66300</v>
          </cell>
          <cell r="X2848">
            <v>65000</v>
          </cell>
        </row>
        <row r="2849">
          <cell r="B2849" t="str">
            <v>9W1148XX</v>
          </cell>
          <cell r="C2849" t="str">
            <v>完売</v>
          </cell>
          <cell r="D2849"/>
          <cell r="E2849">
            <v>0</v>
          </cell>
          <cell r="F2849" t="str">
            <v>アン・ジュール・ド・ミルヌフサンオンズ</v>
          </cell>
          <cell r="G2849" t="str">
            <v>NV</v>
          </cell>
          <cell r="H2849" t="str">
            <v>泡白</v>
          </cell>
          <cell r="I2849" t="str">
            <v>アンドレ・クルエ</v>
          </cell>
          <cell r="J2849" t="str">
            <v>シャンパーニュ 特級</v>
          </cell>
          <cell r="K2849">
            <v>750</v>
          </cell>
          <cell r="L2849" t="str">
            <v>９３＋点</v>
          </cell>
          <cell r="M2849">
            <v>44.3</v>
          </cell>
          <cell r="N2849">
            <v>132</v>
          </cell>
          <cell r="O2849">
            <v>350</v>
          </cell>
          <cell r="P2849">
            <v>6222.3903999999993</v>
          </cell>
          <cell r="Q2849">
            <v>93.75</v>
          </cell>
          <cell r="R2849">
            <v>6466.1403999999993</v>
          </cell>
          <cell r="S2849">
            <v>7847.2239999999993</v>
          </cell>
          <cell r="T2849">
            <v>15700</v>
          </cell>
          <cell r="U2849">
            <v>6567</v>
          </cell>
          <cell r="V2849">
            <v>7925.8823529411766</v>
          </cell>
          <cell r="W2849">
            <v>15900</v>
          </cell>
          <cell r="X2849">
            <v>16000</v>
          </cell>
        </row>
        <row r="2850">
          <cell r="B2850" t="str">
            <v>9W100000</v>
          </cell>
          <cell r="C2850" t="str">
            <v>完売</v>
          </cell>
          <cell r="D2850"/>
          <cell r="E2850">
            <v>0</v>
          </cell>
          <cell r="F2850" t="str">
            <v>アイ・グラン・クリュ･フュ・ド・シェン</v>
          </cell>
          <cell r="G2850">
            <v>2000</v>
          </cell>
          <cell r="H2850" t="str">
            <v>泡白</v>
          </cell>
          <cell r="I2850" t="str">
            <v>アンリ・ジロー</v>
          </cell>
          <cell r="J2850" t="str">
            <v>シャンパーニュ</v>
          </cell>
          <cell r="K2850">
            <v>750</v>
          </cell>
          <cell r="L2850" t="str">
            <v>９２点</v>
          </cell>
          <cell r="M2850">
            <v>97.8</v>
          </cell>
          <cell r="N2850">
            <v>132</v>
          </cell>
          <cell r="O2850">
            <v>350</v>
          </cell>
          <cell r="P2850">
            <v>13312.6384</v>
          </cell>
          <cell r="Q2850">
            <v>93.75</v>
          </cell>
          <cell r="R2850">
            <v>13556.3884</v>
          </cell>
          <cell r="S2850">
            <v>16188.692235294118</v>
          </cell>
          <cell r="T2850">
            <v>32400</v>
          </cell>
          <cell r="U2850">
            <v>13880.44</v>
          </cell>
          <cell r="V2850">
            <v>16529.929411764708</v>
          </cell>
          <cell r="W2850">
            <v>33100</v>
          </cell>
          <cell r="X2850">
            <v>34900</v>
          </cell>
        </row>
        <row r="2851">
          <cell r="B2851" t="str">
            <v>9W1131XX</v>
          </cell>
          <cell r="C2851" t="str">
            <v>完売</v>
          </cell>
          <cell r="D2851"/>
          <cell r="E2851">
            <v>0</v>
          </cell>
          <cell r="F2851" t="str">
            <v>エスプリ・ド・ジロー･ブランドブラン･ブリュット</v>
          </cell>
          <cell r="G2851" t="str">
            <v>NV</v>
          </cell>
          <cell r="H2851" t="str">
            <v>泡白</v>
          </cell>
          <cell r="I2851" t="str">
            <v>アンリ・ジロー</v>
          </cell>
          <cell r="J2851" t="str">
            <v>シャンパーニュ</v>
          </cell>
          <cell r="K2851">
            <v>750</v>
          </cell>
          <cell r="L2851"/>
          <cell r="M2851">
            <v>25</v>
          </cell>
          <cell r="N2851">
            <v>132</v>
          </cell>
          <cell r="O2851">
            <v>350</v>
          </cell>
          <cell r="P2851">
            <v>3664.6</v>
          </cell>
          <cell r="Q2851">
            <v>93.75</v>
          </cell>
          <cell r="R2851">
            <v>3908.35</v>
          </cell>
          <cell r="S2851">
            <v>4838.0588235294117</v>
          </cell>
          <cell r="T2851">
            <v>9700</v>
          </cell>
          <cell r="U2851">
            <v>3383.88</v>
          </cell>
          <cell r="V2851">
            <v>4181.0352941176479</v>
          </cell>
          <cell r="W2851">
            <v>8400</v>
          </cell>
          <cell r="X2851">
            <v>8000</v>
          </cell>
        </row>
        <row r="2852">
          <cell r="B2852" t="str">
            <v>9W1094XX</v>
          </cell>
          <cell r="C2852" t="str">
            <v>完売</v>
          </cell>
          <cell r="D2852"/>
          <cell r="E2852">
            <v>0</v>
          </cell>
          <cell r="F2852" t="str">
            <v>オマージュ・ア・フランソワ・エマール</v>
          </cell>
          <cell r="G2852" t="str">
            <v>NV</v>
          </cell>
          <cell r="H2852" t="str">
            <v>泡白</v>
          </cell>
          <cell r="I2852" t="str">
            <v>アンリ・ジロー</v>
          </cell>
          <cell r="J2852" t="str">
            <v>シャンパーニュ</v>
          </cell>
          <cell r="K2852">
            <v>750</v>
          </cell>
          <cell r="L2852"/>
          <cell r="M2852">
            <v>26</v>
          </cell>
          <cell r="N2852">
            <v>132</v>
          </cell>
          <cell r="O2852">
            <v>350</v>
          </cell>
          <cell r="P2852">
            <v>3797.1280000000002</v>
          </cell>
          <cell r="Q2852">
            <v>93.75</v>
          </cell>
          <cell r="R2852">
            <v>4040.8780000000002</v>
          </cell>
          <cell r="S2852">
            <v>4993.9741176470588</v>
          </cell>
          <cell r="T2852">
            <v>10000</v>
          </cell>
          <cell r="U2852">
            <v>0</v>
          </cell>
          <cell r="V2852">
            <v>200</v>
          </cell>
          <cell r="W2852">
            <v>400</v>
          </cell>
          <cell r="X2852">
            <v>7700</v>
          </cell>
        </row>
        <row r="2853">
          <cell r="B2853" t="str">
            <v>9W113802</v>
          </cell>
          <cell r="C2853" t="str">
            <v>完売</v>
          </cell>
          <cell r="D2853"/>
          <cell r="E2853">
            <v>0</v>
          </cell>
          <cell r="F2853" t="str">
            <v>キュヴェ・アルゴンヌ</v>
          </cell>
          <cell r="G2853">
            <v>2002</v>
          </cell>
          <cell r="H2853" t="str">
            <v>泡白</v>
          </cell>
          <cell r="I2853" t="str">
            <v>アンリ・ジロー</v>
          </cell>
          <cell r="J2853" t="str">
            <v>シャンパーニュ</v>
          </cell>
          <cell r="K2853">
            <v>750</v>
          </cell>
          <cell r="L2853"/>
          <cell r="M2853">
            <v>179</v>
          </cell>
          <cell r="N2853">
            <v>132</v>
          </cell>
          <cell r="O2853">
            <v>350</v>
          </cell>
          <cell r="P2853">
            <v>24073.912</v>
          </cell>
          <cell r="Q2853">
            <v>93.75</v>
          </cell>
          <cell r="R2853">
            <v>24317.662</v>
          </cell>
          <cell r="S2853">
            <v>28849.014117647061</v>
          </cell>
          <cell r="T2853">
            <v>57700</v>
          </cell>
          <cell r="U2853">
            <v>20244</v>
          </cell>
          <cell r="V2853">
            <v>24016.470588235294</v>
          </cell>
          <cell r="W2853">
            <v>48000</v>
          </cell>
          <cell r="X2853">
            <v>51700</v>
          </cell>
        </row>
        <row r="2854">
          <cell r="B2854" t="str">
            <v>9W103498</v>
          </cell>
          <cell r="C2854" t="str">
            <v>完売</v>
          </cell>
          <cell r="D2854"/>
          <cell r="E2854">
            <v>0</v>
          </cell>
          <cell r="F2854" t="str">
            <v>キュヴェ・デ・アンシャンテルール・ブリュット</v>
          </cell>
          <cell r="G2854">
            <v>1998</v>
          </cell>
          <cell r="H2854" t="str">
            <v>泡白</v>
          </cell>
          <cell r="I2854" t="str">
            <v>アンリオ</v>
          </cell>
          <cell r="J2854" t="str">
            <v>シャンパーニュ</v>
          </cell>
          <cell r="K2854">
            <v>750</v>
          </cell>
          <cell r="L2854"/>
          <cell r="M2854">
            <v>61</v>
          </cell>
          <cell r="N2854">
            <v>132</v>
          </cell>
          <cell r="O2854">
            <v>350</v>
          </cell>
          <cell r="P2854">
            <v>8435.6080000000002</v>
          </cell>
          <cell r="Q2854">
            <v>93.75</v>
          </cell>
          <cell r="R2854">
            <v>8679.3580000000002</v>
          </cell>
          <cell r="S2854">
            <v>10451.009411764706</v>
          </cell>
          <cell r="T2854">
            <v>20900</v>
          </cell>
          <cell r="U2854">
            <v>8440.5</v>
          </cell>
          <cell r="V2854">
            <v>10130</v>
          </cell>
          <cell r="W2854">
            <v>20300</v>
          </cell>
          <cell r="X2854">
            <v>21600</v>
          </cell>
        </row>
        <row r="2855">
          <cell r="B2855" t="str">
            <v>9W118300</v>
          </cell>
          <cell r="C2855" t="str">
            <v>完売</v>
          </cell>
          <cell r="D2855"/>
          <cell r="E2855">
            <v>0</v>
          </cell>
          <cell r="F2855" t="str">
            <v>キュヴェ・ミレジム・ブリュット</v>
          </cell>
          <cell r="G2855">
            <v>2000</v>
          </cell>
          <cell r="H2855" t="str">
            <v>泡白</v>
          </cell>
          <cell r="I2855" t="str">
            <v>アンリオ</v>
          </cell>
          <cell r="J2855" t="str">
            <v>シャンパーニュ</v>
          </cell>
          <cell r="K2855">
            <v>750</v>
          </cell>
          <cell r="L2855"/>
          <cell r="M2855">
            <v>65</v>
          </cell>
          <cell r="N2855">
            <v>132</v>
          </cell>
          <cell r="O2855">
            <v>350</v>
          </cell>
          <cell r="P2855">
            <v>8965.7199999999993</v>
          </cell>
          <cell r="Q2855">
            <v>93.75</v>
          </cell>
          <cell r="R2855">
            <v>9209.4699999999993</v>
          </cell>
          <cell r="S2855">
            <v>11074.670588235294</v>
          </cell>
          <cell r="T2855">
            <v>22100</v>
          </cell>
          <cell r="U2855">
            <v>7845</v>
          </cell>
          <cell r="V2855">
            <v>9429.4117647058829</v>
          </cell>
          <cell r="W2855">
            <v>18900</v>
          </cell>
          <cell r="X2855">
            <v>19300</v>
          </cell>
        </row>
        <row r="2856">
          <cell r="B2856" t="str">
            <v>9W114590</v>
          </cell>
          <cell r="C2856" t="str">
            <v>完売</v>
          </cell>
          <cell r="D2856"/>
          <cell r="E2856">
            <v>0</v>
          </cell>
          <cell r="F2856" t="str">
            <v>キュヴェ・ミレジム・ブリュット【ジェロボアム】</v>
          </cell>
          <cell r="G2856">
            <v>1990</v>
          </cell>
          <cell r="H2856" t="str">
            <v>泡白</v>
          </cell>
          <cell r="I2856" t="str">
            <v>アンリオ</v>
          </cell>
          <cell r="J2856" t="str">
            <v>シャンパーニュ</v>
          </cell>
          <cell r="K2856">
            <v>3000</v>
          </cell>
          <cell r="L2856"/>
          <cell r="M2856">
            <v>450</v>
          </cell>
          <cell r="N2856">
            <v>132</v>
          </cell>
          <cell r="O2856">
            <v>1400</v>
          </cell>
          <cell r="P2856">
            <v>61043.199999999997</v>
          </cell>
          <cell r="Q2856">
            <v>375</v>
          </cell>
          <cell r="R2856">
            <v>61748.2</v>
          </cell>
          <cell r="S2856">
            <v>72884.941176470587</v>
          </cell>
          <cell r="T2856">
            <v>145800</v>
          </cell>
          <cell r="U2856">
            <v>52855</v>
          </cell>
          <cell r="V2856">
            <v>62382.352941176476</v>
          </cell>
          <cell r="W2856">
            <v>124800</v>
          </cell>
          <cell r="X2856">
            <v>124000</v>
          </cell>
        </row>
        <row r="2857">
          <cell r="B2857" t="str">
            <v>9W1181XX</v>
          </cell>
          <cell r="C2857" t="str">
            <v>完売</v>
          </cell>
          <cell r="D2857"/>
          <cell r="E2857">
            <v>0</v>
          </cell>
          <cell r="F2857" t="str">
            <v>キュヴェ・ミレジム・ブリュット【マグナム】</v>
          </cell>
          <cell r="G2857" t="str">
            <v>NV</v>
          </cell>
          <cell r="H2857" t="str">
            <v>泡白</v>
          </cell>
          <cell r="I2857" t="str">
            <v>アンリオ</v>
          </cell>
          <cell r="J2857" t="str">
            <v>シャンパーニュ</v>
          </cell>
          <cell r="K2857">
            <v>750</v>
          </cell>
          <cell r="L2857"/>
          <cell r="M2857">
            <v>69</v>
          </cell>
          <cell r="N2857">
            <v>132</v>
          </cell>
          <cell r="O2857">
            <v>350</v>
          </cell>
          <cell r="P2857">
            <v>9495.8320000000003</v>
          </cell>
          <cell r="Q2857">
            <v>93.75</v>
          </cell>
          <cell r="R2857">
            <v>9739.5820000000003</v>
          </cell>
          <cell r="S2857">
            <v>11698.331764705883</v>
          </cell>
          <cell r="T2857">
            <v>23400</v>
          </cell>
          <cell r="U2857">
            <v>3770</v>
          </cell>
          <cell r="V2857">
            <v>4635.2941176470586</v>
          </cell>
          <cell r="W2857">
            <v>9300</v>
          </cell>
          <cell r="X2857">
            <v>9800</v>
          </cell>
        </row>
        <row r="2858">
          <cell r="B2858" t="str">
            <v>9W118100</v>
          </cell>
          <cell r="C2858" t="str">
            <v>完売</v>
          </cell>
          <cell r="D2858"/>
          <cell r="E2858">
            <v>0</v>
          </cell>
          <cell r="F2858" t="str">
            <v>キュヴェ・ミレジム・ブリュット【マグナム】</v>
          </cell>
          <cell r="G2858">
            <v>2000</v>
          </cell>
          <cell r="H2858" t="str">
            <v>泡白</v>
          </cell>
          <cell r="I2858" t="str">
            <v>アンリオ</v>
          </cell>
          <cell r="J2858" t="str">
            <v>シャンパーニュ</v>
          </cell>
          <cell r="K2858">
            <v>1500</v>
          </cell>
          <cell r="L2858"/>
          <cell r="M2858">
            <v>66</v>
          </cell>
          <cell r="N2858">
            <v>132</v>
          </cell>
          <cell r="O2858">
            <v>700</v>
          </cell>
          <cell r="P2858">
            <v>9449.6479999999992</v>
          </cell>
          <cell r="Q2858">
            <v>187.5</v>
          </cell>
          <cell r="R2858">
            <v>9847.1479999999992</v>
          </cell>
          <cell r="S2858">
            <v>11824.88</v>
          </cell>
          <cell r="T2858">
            <v>23600</v>
          </cell>
          <cell r="U2858">
            <v>7889.33</v>
          </cell>
          <cell r="V2858">
            <v>9481.5647058823524</v>
          </cell>
          <cell r="W2858">
            <v>19000</v>
          </cell>
          <cell r="X2858">
            <v>23800</v>
          </cell>
        </row>
        <row r="2859">
          <cell r="B2859" t="str">
            <v>9W105705</v>
          </cell>
          <cell r="C2859" t="str">
            <v>完売</v>
          </cell>
          <cell r="D2859"/>
          <cell r="E2859">
            <v>0</v>
          </cell>
          <cell r="F2859" t="str">
            <v>クール・ド・キュヴェ・ブリュット･プルミエ・クリュ</v>
          </cell>
          <cell r="G2859">
            <v>2005</v>
          </cell>
          <cell r="H2859" t="str">
            <v>泡白</v>
          </cell>
          <cell r="I2859" t="str">
            <v>ヴィルマール</v>
          </cell>
          <cell r="J2859" t="str">
            <v>シャンパーニュ</v>
          </cell>
          <cell r="K2859">
            <v>750</v>
          </cell>
          <cell r="L2859"/>
          <cell r="M2859">
            <v>59.9</v>
          </cell>
          <cell r="N2859">
            <v>132</v>
          </cell>
          <cell r="O2859">
            <v>350</v>
          </cell>
          <cell r="P2859">
            <v>8289.8271999999997</v>
          </cell>
          <cell r="Q2859">
            <v>93.75</v>
          </cell>
          <cell r="R2859">
            <v>8533.5771999999997</v>
          </cell>
          <cell r="S2859">
            <v>10279.502588235295</v>
          </cell>
          <cell r="T2859">
            <v>20600</v>
          </cell>
          <cell r="U2859">
            <v>7450.33</v>
          </cell>
          <cell r="V2859">
            <v>8965.0941176470587</v>
          </cell>
          <cell r="W2859">
            <v>17900</v>
          </cell>
          <cell r="X2859">
            <v>20600</v>
          </cell>
        </row>
        <row r="2860">
          <cell r="B2860" t="str">
            <v>9W105809</v>
          </cell>
          <cell r="C2860" t="str">
            <v>完売</v>
          </cell>
          <cell r="D2860"/>
          <cell r="E2860">
            <v>0</v>
          </cell>
          <cell r="F2860" t="str">
            <v>グラン・セリエ・ドール・ブリュット</v>
          </cell>
          <cell r="G2860">
            <v>2009</v>
          </cell>
          <cell r="H2860" t="str">
            <v>泡白</v>
          </cell>
          <cell r="I2860" t="str">
            <v>ヴィルマール</v>
          </cell>
          <cell r="J2860" t="str">
            <v>シャンパーニュ</v>
          </cell>
          <cell r="K2860">
            <v>750</v>
          </cell>
          <cell r="L2860" t="str">
            <v>94点</v>
          </cell>
          <cell r="M2860">
            <v>39</v>
          </cell>
          <cell r="N2860">
            <v>132</v>
          </cell>
          <cell r="O2860">
            <v>350</v>
          </cell>
          <cell r="P2860">
            <v>5519.9920000000002</v>
          </cell>
          <cell r="Q2860">
            <v>93.75</v>
          </cell>
          <cell r="R2860">
            <v>5763.7420000000002</v>
          </cell>
          <cell r="S2860">
            <v>7020.8729411764707</v>
          </cell>
          <cell r="T2860">
            <v>14000</v>
          </cell>
          <cell r="U2860">
            <v>7113.33</v>
          </cell>
          <cell r="V2860">
            <v>8568.623529411765</v>
          </cell>
          <cell r="W2860">
            <v>17100</v>
          </cell>
          <cell r="X2860">
            <v>15700</v>
          </cell>
        </row>
        <row r="2861">
          <cell r="B2861" t="str">
            <v>9W1152XX</v>
          </cell>
          <cell r="C2861" t="str">
            <v>完売</v>
          </cell>
          <cell r="D2861"/>
          <cell r="E2861">
            <v>0</v>
          </cell>
          <cell r="F2861" t="str">
            <v>グラン・セリエ・ブリュット・プルミエ・クリュ</v>
          </cell>
          <cell r="G2861" t="str">
            <v>NV</v>
          </cell>
          <cell r="H2861" t="str">
            <v>泡白</v>
          </cell>
          <cell r="I2861" t="str">
            <v>ヴィルマール</v>
          </cell>
          <cell r="J2861" t="str">
            <v>シャンパーニュ</v>
          </cell>
          <cell r="K2861">
            <v>750</v>
          </cell>
          <cell r="L2861"/>
          <cell r="M2861">
            <v>28.8</v>
          </cell>
          <cell r="N2861">
            <v>132</v>
          </cell>
          <cell r="O2861">
            <v>350</v>
          </cell>
          <cell r="P2861">
            <v>4168.2064</v>
          </cell>
          <cell r="Q2861">
            <v>93.75</v>
          </cell>
          <cell r="R2861">
            <v>4411.9564</v>
          </cell>
          <cell r="S2861">
            <v>5430.5369411764705</v>
          </cell>
          <cell r="T2861">
            <v>10900</v>
          </cell>
          <cell r="U2861">
            <v>4596.5</v>
          </cell>
          <cell r="V2861">
            <v>5607.6470588235297</v>
          </cell>
          <cell r="W2861">
            <v>11200</v>
          </cell>
          <cell r="X2861">
            <v>12000</v>
          </cell>
        </row>
        <row r="2862">
          <cell r="B2862" t="str">
            <v>9W117409</v>
          </cell>
          <cell r="C2862" t="str">
            <v>完売</v>
          </cell>
          <cell r="D2862"/>
          <cell r="E2862">
            <v>0</v>
          </cell>
          <cell r="F2862" t="str">
            <v>グラン・セリエ・ルビー・ブリュット・ロゼ</v>
          </cell>
          <cell r="G2862">
            <v>2009</v>
          </cell>
          <cell r="H2862" t="str">
            <v>泡ロゼ</v>
          </cell>
          <cell r="I2862" t="str">
            <v>ヴィルマール</v>
          </cell>
          <cell r="J2862" t="str">
            <v>シャンパーニュ</v>
          </cell>
          <cell r="K2862">
            <v>750</v>
          </cell>
          <cell r="L2862"/>
          <cell r="M2862">
            <v>66</v>
          </cell>
          <cell r="N2862">
            <v>132</v>
          </cell>
          <cell r="O2862">
            <v>350</v>
          </cell>
          <cell r="P2862">
            <v>9098.2479999999996</v>
          </cell>
          <cell r="Q2862">
            <v>93.75</v>
          </cell>
          <cell r="R2862">
            <v>9341.9979999999996</v>
          </cell>
          <cell r="S2862">
            <v>11230.585882352942</v>
          </cell>
          <cell r="T2862">
            <v>22500</v>
          </cell>
          <cell r="U2862">
            <v>9478.25</v>
          </cell>
          <cell r="V2862">
            <v>11350.882352941177</v>
          </cell>
          <cell r="W2862">
            <v>22700</v>
          </cell>
          <cell r="X2862">
            <v>22400</v>
          </cell>
        </row>
        <row r="2863">
          <cell r="B2863" t="str">
            <v>9W1059XX</v>
          </cell>
          <cell r="C2863" t="str">
            <v>完売</v>
          </cell>
          <cell r="D2863"/>
          <cell r="E2863">
            <v>0</v>
          </cell>
          <cell r="F2863" t="str">
            <v>グラン・レゼルヴ・ブリュット</v>
          </cell>
          <cell r="G2863" t="str">
            <v>NV</v>
          </cell>
          <cell r="H2863" t="str">
            <v>泡白</v>
          </cell>
          <cell r="I2863" t="str">
            <v>ヴィルマール</v>
          </cell>
          <cell r="J2863" t="str">
            <v>シャンパーニュ</v>
          </cell>
          <cell r="K2863">
            <v>750</v>
          </cell>
          <cell r="L2863" t="str">
            <v>９２点</v>
          </cell>
          <cell r="M2863">
            <v>50.5</v>
          </cell>
          <cell r="N2863">
            <v>132</v>
          </cell>
          <cell r="O2863">
            <v>350</v>
          </cell>
          <cell r="P2863">
            <v>7044.0640000000003</v>
          </cell>
          <cell r="Q2863">
            <v>93.75</v>
          </cell>
          <cell r="R2863">
            <v>7287.8140000000003</v>
          </cell>
          <cell r="S2863">
            <v>8813.8988235294128</v>
          </cell>
          <cell r="T2863">
            <v>17600</v>
          </cell>
          <cell r="U2863">
            <v>3556</v>
          </cell>
          <cell r="V2863">
            <v>4383.5294117647063</v>
          </cell>
          <cell r="W2863">
            <v>8800</v>
          </cell>
          <cell r="X2863">
            <v>9600</v>
          </cell>
        </row>
        <row r="2864">
          <cell r="B2864" t="str">
            <v>9W1157XX</v>
          </cell>
          <cell r="C2864" t="str">
            <v>完売</v>
          </cell>
          <cell r="D2864"/>
          <cell r="E2864">
            <v>0</v>
          </cell>
          <cell r="F2864" t="str">
            <v>プルミエ・クリュ・リリー・ラ・モンターニュ・キュヴェ・ルビー</v>
          </cell>
          <cell r="G2864" t="str">
            <v>NV</v>
          </cell>
          <cell r="H2864" t="str">
            <v>泡ロゼ</v>
          </cell>
          <cell r="I2864" t="str">
            <v>ヴィルマール</v>
          </cell>
          <cell r="J2864" t="str">
            <v>シャンパーニュ</v>
          </cell>
          <cell r="K2864">
            <v>750</v>
          </cell>
          <cell r="L2864" t="str">
            <v>93点</v>
          </cell>
          <cell r="M2864">
            <v>29</v>
          </cell>
          <cell r="N2864">
            <v>132</v>
          </cell>
          <cell r="O2864">
            <v>350</v>
          </cell>
          <cell r="P2864">
            <v>4194.7120000000004</v>
          </cell>
          <cell r="Q2864">
            <v>93.75</v>
          </cell>
          <cell r="R2864">
            <v>4438.4620000000004</v>
          </cell>
          <cell r="S2864">
            <v>5461.72</v>
          </cell>
          <cell r="T2864">
            <v>10900</v>
          </cell>
          <cell r="U2864">
            <v>4689</v>
          </cell>
          <cell r="V2864">
            <v>5716.4705882352946</v>
          </cell>
          <cell r="W2864">
            <v>11400</v>
          </cell>
          <cell r="X2864">
            <v>12100</v>
          </cell>
        </row>
        <row r="2865">
          <cell r="B2865" t="str">
            <v>9W115489</v>
          </cell>
          <cell r="C2865" t="str">
            <v>完売</v>
          </cell>
          <cell r="D2865"/>
          <cell r="E2865">
            <v>0</v>
          </cell>
          <cell r="F2865" t="str">
            <v>カーヴ・プリヴェ・ロゼ【マグナム】</v>
          </cell>
          <cell r="G2865">
            <v>1989</v>
          </cell>
          <cell r="H2865" t="str">
            <v>泡ロゼ</v>
          </cell>
          <cell r="I2865" t="str">
            <v>ヴーヴ・クリコ・ポンサルダン</v>
          </cell>
          <cell r="J2865" t="str">
            <v>シャンパーニュ</v>
          </cell>
          <cell r="K2865">
            <v>1500</v>
          </cell>
          <cell r="L2865"/>
          <cell r="M2865">
            <v>210</v>
          </cell>
          <cell r="N2865">
            <v>132</v>
          </cell>
          <cell r="O2865">
            <v>700</v>
          </cell>
          <cell r="P2865">
            <v>28533.68</v>
          </cell>
          <cell r="Q2865">
            <v>187.5</v>
          </cell>
          <cell r="R2865">
            <v>28931.18</v>
          </cell>
          <cell r="S2865">
            <v>34276.682352941178</v>
          </cell>
          <cell r="T2865">
            <v>68600</v>
          </cell>
          <cell r="U2865">
            <v>18052.330000000002</v>
          </cell>
          <cell r="V2865">
            <v>21438.03529411765</v>
          </cell>
          <cell r="W2865">
            <v>42900</v>
          </cell>
          <cell r="X2865">
            <v>71900</v>
          </cell>
        </row>
        <row r="2866">
          <cell r="B2866" t="str">
            <v>9W100198</v>
          </cell>
          <cell r="C2866" t="str">
            <v>完売</v>
          </cell>
          <cell r="D2866"/>
          <cell r="E2866">
            <v>0</v>
          </cell>
          <cell r="F2866" t="str">
            <v>ラ・グラン・ダーム</v>
          </cell>
          <cell r="G2866">
            <v>1998</v>
          </cell>
          <cell r="H2866" t="str">
            <v>泡白</v>
          </cell>
          <cell r="I2866" t="str">
            <v>ヴーヴ・クリコ・ポンサルダン</v>
          </cell>
          <cell r="J2866" t="str">
            <v>シャンパーニュ</v>
          </cell>
          <cell r="K2866">
            <v>750</v>
          </cell>
          <cell r="L2866" t="str">
            <v>９０点</v>
          </cell>
          <cell r="M2866">
            <v>87.1</v>
          </cell>
          <cell r="N2866">
            <v>132</v>
          </cell>
          <cell r="O2866">
            <v>350</v>
          </cell>
          <cell r="P2866">
            <v>11894.5888</v>
          </cell>
          <cell r="Q2866">
            <v>93.75</v>
          </cell>
          <cell r="R2866">
            <v>12138.3388</v>
          </cell>
          <cell r="S2866">
            <v>14520.398588235294</v>
          </cell>
          <cell r="T2866">
            <v>29000</v>
          </cell>
          <cell r="U2866">
            <v>9151.3799999999992</v>
          </cell>
          <cell r="V2866">
            <v>10966.329411764706</v>
          </cell>
          <cell r="W2866">
            <v>21900</v>
          </cell>
          <cell r="X2866">
            <v>24500</v>
          </cell>
        </row>
        <row r="2867">
          <cell r="B2867" t="str">
            <v>9W1032XX</v>
          </cell>
          <cell r="C2867" t="str">
            <v>完売</v>
          </cell>
          <cell r="D2867"/>
          <cell r="E2867">
            <v>0</v>
          </cell>
          <cell r="F2867" t="str">
            <v>キュヴェ・フィデル・エクストラ・ブリュット</v>
          </cell>
          <cell r="G2867" t="str">
            <v>NV</v>
          </cell>
          <cell r="H2867" t="str">
            <v>泡白</v>
          </cell>
          <cell r="I2867" t="str">
            <v>ヴェット・エ・ソルベ</v>
          </cell>
          <cell r="J2867" t="str">
            <v>シャンパーニュ</v>
          </cell>
          <cell r="K2867">
            <v>750</v>
          </cell>
          <cell r="L2867" t="str">
            <v>９１点（WS)</v>
          </cell>
          <cell r="M2867">
            <v>45.79</v>
          </cell>
          <cell r="N2867">
            <v>132</v>
          </cell>
          <cell r="O2867">
            <v>350</v>
          </cell>
          <cell r="P2867">
            <v>6419.8571199999997</v>
          </cell>
          <cell r="Q2867">
            <v>93.75</v>
          </cell>
          <cell r="R2867">
            <v>6663.6071199999997</v>
          </cell>
          <cell r="S2867">
            <v>8079.5377882352941</v>
          </cell>
          <cell r="T2867">
            <v>16200</v>
          </cell>
          <cell r="U2867">
            <v>6715.5</v>
          </cell>
          <cell r="V2867">
            <v>8100.588235294118</v>
          </cell>
          <cell r="W2867">
            <v>16200</v>
          </cell>
          <cell r="X2867">
            <v>15000</v>
          </cell>
        </row>
        <row r="2868">
          <cell r="B2868" t="str">
            <v>9W1041XX</v>
          </cell>
          <cell r="C2868" t="str">
            <v>完売</v>
          </cell>
          <cell r="D2868"/>
          <cell r="E2868">
            <v>0</v>
          </cell>
          <cell r="F2868" t="str">
            <v>セニエ・ド・ソルヴェ</v>
          </cell>
          <cell r="G2868" t="str">
            <v>NV</v>
          </cell>
          <cell r="H2868" t="str">
            <v>泡ロゼ</v>
          </cell>
          <cell r="I2868" t="str">
            <v>ヴェット・エ・ソルベ</v>
          </cell>
          <cell r="J2868" t="str">
            <v>シャンパーニュ</v>
          </cell>
          <cell r="K2868">
            <v>750</v>
          </cell>
          <cell r="L2868" t="str">
            <v>８８点</v>
          </cell>
          <cell r="M2868">
            <v>69</v>
          </cell>
          <cell r="N2868">
            <v>132</v>
          </cell>
          <cell r="O2868">
            <v>350</v>
          </cell>
          <cell r="P2868">
            <v>9495.8320000000003</v>
          </cell>
          <cell r="Q2868">
            <v>93.75</v>
          </cell>
          <cell r="R2868">
            <v>9739.5820000000003</v>
          </cell>
          <cell r="S2868">
            <v>11698.331764705883</v>
          </cell>
          <cell r="T2868">
            <v>23400</v>
          </cell>
          <cell r="U2868">
            <v>7698.33</v>
          </cell>
          <cell r="V2868">
            <v>9256.8588235294119</v>
          </cell>
          <cell r="W2868">
            <v>18500</v>
          </cell>
          <cell r="X2868">
            <v>18000</v>
          </cell>
        </row>
        <row r="2869">
          <cell r="B2869" t="str">
            <v>9W1070XX</v>
          </cell>
          <cell r="C2869" t="str">
            <v>完売</v>
          </cell>
          <cell r="D2869"/>
          <cell r="E2869">
            <v>0</v>
          </cell>
          <cell r="F2869" t="str">
            <v>ブラン・ダルジル【マグナム】</v>
          </cell>
          <cell r="G2869" t="str">
            <v>NV</v>
          </cell>
          <cell r="H2869" t="str">
            <v>泡白</v>
          </cell>
          <cell r="I2869" t="str">
            <v>ヴェット・エ・ソルベ</v>
          </cell>
          <cell r="J2869" t="str">
            <v>シャンパーニュ 1級</v>
          </cell>
          <cell r="K2869">
            <v>1500</v>
          </cell>
          <cell r="L2869" t="str">
            <v>９１点</v>
          </cell>
          <cell r="M2869">
            <v>116.82</v>
          </cell>
          <cell r="N2869">
            <v>132</v>
          </cell>
          <cell r="O2869">
            <v>700</v>
          </cell>
          <cell r="P2869">
            <v>16184.720960000001</v>
          </cell>
          <cell r="Q2869">
            <v>187.5</v>
          </cell>
          <cell r="R2869">
            <v>16582.220959999999</v>
          </cell>
          <cell r="S2869">
            <v>19748.495247058821</v>
          </cell>
          <cell r="T2869">
            <v>39500</v>
          </cell>
          <cell r="U2869">
            <v>14102</v>
          </cell>
          <cell r="V2869">
            <v>16790.588235294119</v>
          </cell>
          <cell r="W2869">
            <v>33600</v>
          </cell>
          <cell r="X2869">
            <v>36000</v>
          </cell>
        </row>
        <row r="2870">
          <cell r="B2870" t="str">
            <v>9W1092XX</v>
          </cell>
          <cell r="C2870" t="str">
            <v>完売</v>
          </cell>
          <cell r="D2870"/>
          <cell r="E2870">
            <v>0</v>
          </cell>
          <cell r="F2870" t="str">
            <v>エクストラ・ブリュット・ヴィエイスマン・プロロンジュ･グラン・クリュ</v>
          </cell>
          <cell r="G2870" t="str">
            <v>NV</v>
          </cell>
          <cell r="H2870" t="str">
            <v>泡白</v>
          </cell>
          <cell r="I2870" t="str">
            <v>エグリ・ウーリエ</v>
          </cell>
          <cell r="J2870" t="str">
            <v>シャンパーニュ</v>
          </cell>
          <cell r="K2870">
            <v>750</v>
          </cell>
          <cell r="L2870" t="str">
            <v>９１点</v>
          </cell>
          <cell r="M2870">
            <v>37.9</v>
          </cell>
          <cell r="N2870">
            <v>132</v>
          </cell>
          <cell r="O2870">
            <v>350</v>
          </cell>
          <cell r="P2870">
            <v>5374.2112000000006</v>
          </cell>
          <cell r="Q2870">
            <v>93.75</v>
          </cell>
          <cell r="R2870">
            <v>5617.9612000000006</v>
          </cell>
          <cell r="S2870">
            <v>6849.3661176470596</v>
          </cell>
          <cell r="T2870">
            <v>13700</v>
          </cell>
          <cell r="U2870">
            <v>5526.33</v>
          </cell>
          <cell r="V2870">
            <v>6701.5647058823533</v>
          </cell>
          <cell r="W2870">
            <v>13400</v>
          </cell>
          <cell r="X2870">
            <v>17400</v>
          </cell>
        </row>
        <row r="2871">
          <cell r="B2871" t="str">
            <v>9W1077XX</v>
          </cell>
          <cell r="C2871" t="str">
            <v>完売</v>
          </cell>
          <cell r="D2871"/>
          <cell r="E2871">
            <v>0</v>
          </cell>
          <cell r="F2871" t="str">
            <v>ブラン・ド・ノワール・ヴィエイユ・ヴィーニュ</v>
          </cell>
          <cell r="G2871" t="str">
            <v>NV</v>
          </cell>
          <cell r="H2871" t="str">
            <v>泡白</v>
          </cell>
          <cell r="I2871" t="str">
            <v>エグリ・ウーリエ</v>
          </cell>
          <cell r="J2871" t="str">
            <v>シャンパーニュ</v>
          </cell>
          <cell r="K2871">
            <v>750</v>
          </cell>
          <cell r="L2871"/>
          <cell r="M2871">
            <v>68</v>
          </cell>
          <cell r="N2871">
            <v>132</v>
          </cell>
          <cell r="O2871">
            <v>350</v>
          </cell>
          <cell r="P2871">
            <v>9363.3040000000001</v>
          </cell>
          <cell r="Q2871">
            <v>93.75</v>
          </cell>
          <cell r="R2871">
            <v>9607.0540000000001</v>
          </cell>
          <cell r="S2871">
            <v>11542.416470588236</v>
          </cell>
          <cell r="T2871">
            <v>23100</v>
          </cell>
          <cell r="U2871">
            <v>8049.3</v>
          </cell>
          <cell r="V2871">
            <v>9669.7647058823532</v>
          </cell>
          <cell r="W2871">
            <v>19300</v>
          </cell>
          <cell r="X2871">
            <v>20000</v>
          </cell>
        </row>
        <row r="2872">
          <cell r="B2872" t="str">
            <v>9W1091XX</v>
          </cell>
          <cell r="C2872" t="str">
            <v>完売</v>
          </cell>
          <cell r="D2872"/>
          <cell r="E2872">
            <v>0</v>
          </cell>
          <cell r="F2872" t="str">
            <v>ブリュット・ヴィーニュ・ド・ヴリニー・プルミエクリュ</v>
          </cell>
          <cell r="G2872" t="str">
            <v>NV</v>
          </cell>
          <cell r="H2872" t="str">
            <v>泡白</v>
          </cell>
          <cell r="I2872" t="str">
            <v>エグリ・ウーリエ</v>
          </cell>
          <cell r="J2872" t="str">
            <v>シャンパーニュ</v>
          </cell>
          <cell r="K2872">
            <v>750</v>
          </cell>
          <cell r="L2872" t="str">
            <v>９１点</v>
          </cell>
          <cell r="M2872">
            <v>31.6</v>
          </cell>
          <cell r="N2872">
            <v>132</v>
          </cell>
          <cell r="O2872">
            <v>350</v>
          </cell>
          <cell r="P2872">
            <v>4539.2847999999994</v>
          </cell>
          <cell r="Q2872">
            <v>93.75</v>
          </cell>
          <cell r="R2872">
            <v>4783.0347999999994</v>
          </cell>
          <cell r="S2872">
            <v>5867.0997647058821</v>
          </cell>
          <cell r="T2872">
            <v>11700</v>
          </cell>
          <cell r="U2872">
            <v>4766.25</v>
          </cell>
          <cell r="V2872">
            <v>5807.3529411764712</v>
          </cell>
          <cell r="W2872">
            <v>11600</v>
          </cell>
          <cell r="X2872">
            <v>11400</v>
          </cell>
        </row>
        <row r="2873">
          <cell r="B2873" t="str">
            <v>9W1087XX</v>
          </cell>
          <cell r="C2873" t="str">
            <v>完売</v>
          </cell>
          <cell r="D2873"/>
          <cell r="E2873">
            <v>0</v>
          </cell>
          <cell r="F2873" t="str">
            <v>ブリュット・トラディション</v>
          </cell>
          <cell r="G2873" t="str">
            <v>NV</v>
          </cell>
          <cell r="H2873" t="str">
            <v>泡白</v>
          </cell>
          <cell r="I2873" t="str">
            <v>エグリ・ウーリエ</v>
          </cell>
          <cell r="J2873" t="str">
            <v>シャンパーニュ</v>
          </cell>
          <cell r="K2873">
            <v>750</v>
          </cell>
          <cell r="L2873"/>
          <cell r="M2873">
            <v>48.08</v>
          </cell>
          <cell r="N2873">
            <v>132</v>
          </cell>
          <cell r="O2873">
            <v>350</v>
          </cell>
          <cell r="P2873">
            <v>6723.3462399999999</v>
          </cell>
          <cell r="Q2873">
            <v>93.75</v>
          </cell>
          <cell r="R2873">
            <v>6967.0962399999999</v>
          </cell>
          <cell r="S2873">
            <v>8436.5838117647054</v>
          </cell>
          <cell r="T2873">
            <v>16900</v>
          </cell>
          <cell r="U2873">
            <v>5987</v>
          </cell>
          <cell r="V2873">
            <v>7243.5294117647063</v>
          </cell>
          <cell r="W2873">
            <v>14500</v>
          </cell>
          <cell r="X2873">
            <v>15900</v>
          </cell>
        </row>
        <row r="2874">
          <cell r="B2874" t="str">
            <v>9W108400</v>
          </cell>
          <cell r="C2874" t="str">
            <v>完売</v>
          </cell>
          <cell r="D2874"/>
          <cell r="E2874">
            <v>0</v>
          </cell>
          <cell r="F2874" t="str">
            <v>ブリュット・ミレジム【マグナム】</v>
          </cell>
          <cell r="G2874">
            <v>2000</v>
          </cell>
          <cell r="H2874" t="str">
            <v>泡白</v>
          </cell>
          <cell r="I2874" t="str">
            <v>エグリ・ウーリエ</v>
          </cell>
          <cell r="J2874" t="str">
            <v>シャンパーニュ</v>
          </cell>
          <cell r="K2874">
            <v>1500</v>
          </cell>
          <cell r="L2874"/>
          <cell r="M2874">
            <v>160</v>
          </cell>
          <cell r="N2874">
            <v>132</v>
          </cell>
          <cell r="O2874">
            <v>700</v>
          </cell>
          <cell r="P2874">
            <v>21907.279999999999</v>
          </cell>
          <cell r="Q2874">
            <v>187.5</v>
          </cell>
          <cell r="R2874">
            <v>22304.78</v>
          </cell>
          <cell r="S2874">
            <v>26480.917647058825</v>
          </cell>
          <cell r="T2874">
            <v>53000</v>
          </cell>
          <cell r="U2874">
            <v>17546.330000000002</v>
          </cell>
          <cell r="V2874">
            <v>20842.74117647059</v>
          </cell>
          <cell r="W2874">
            <v>41700</v>
          </cell>
          <cell r="X2874">
            <v>43900</v>
          </cell>
        </row>
        <row r="2875">
          <cell r="B2875" t="str">
            <v>9W104803</v>
          </cell>
          <cell r="C2875" t="str">
            <v>完売</v>
          </cell>
          <cell r="D2875"/>
          <cell r="E2875">
            <v>0</v>
          </cell>
          <cell r="F2875" t="str">
            <v>ブリュット・ミレジメ</v>
          </cell>
          <cell r="G2875">
            <v>2003</v>
          </cell>
          <cell r="H2875" t="str">
            <v>泡白</v>
          </cell>
          <cell r="I2875" t="str">
            <v>エグリ・ウーリエ</v>
          </cell>
          <cell r="J2875" t="str">
            <v>シャンパーニュ</v>
          </cell>
          <cell r="K2875">
            <v>750</v>
          </cell>
          <cell r="L2875"/>
          <cell r="M2875">
            <v>61</v>
          </cell>
          <cell r="N2875">
            <v>132</v>
          </cell>
          <cell r="O2875">
            <v>350</v>
          </cell>
          <cell r="P2875">
            <v>8435.6080000000002</v>
          </cell>
          <cell r="Q2875">
            <v>93.75</v>
          </cell>
          <cell r="R2875">
            <v>8679.3580000000002</v>
          </cell>
          <cell r="S2875">
            <v>10451.009411764706</v>
          </cell>
          <cell r="T2875">
            <v>20900</v>
          </cell>
          <cell r="U2875">
            <v>6583.7</v>
          </cell>
          <cell r="V2875">
            <v>7945.5294117647063</v>
          </cell>
          <cell r="W2875">
            <v>15900</v>
          </cell>
          <cell r="X2875">
            <v>17500</v>
          </cell>
        </row>
        <row r="2876">
          <cell r="B2876" t="str">
            <v>9W104805</v>
          </cell>
          <cell r="C2876" t="str">
            <v>完売</v>
          </cell>
          <cell r="D2876"/>
          <cell r="E2876">
            <v>0</v>
          </cell>
          <cell r="F2876" t="str">
            <v>ブリュット・ミレジメ・グランクリュ</v>
          </cell>
          <cell r="G2876">
            <v>2005</v>
          </cell>
          <cell r="H2876" t="str">
            <v>泡白</v>
          </cell>
          <cell r="I2876" t="str">
            <v>エグリ・ウーリエ</v>
          </cell>
          <cell r="J2876" t="str">
            <v>シャンパーニュ 特級</v>
          </cell>
          <cell r="K2876">
            <v>750</v>
          </cell>
          <cell r="L2876"/>
          <cell r="M2876">
            <v>102</v>
          </cell>
          <cell r="N2876">
            <v>132</v>
          </cell>
          <cell r="O2876">
            <v>350</v>
          </cell>
          <cell r="P2876">
            <v>13869.255999999999</v>
          </cell>
          <cell r="Q2876">
            <v>93.75</v>
          </cell>
          <cell r="R2876">
            <v>14113.005999999999</v>
          </cell>
          <cell r="S2876">
            <v>16843.536470588235</v>
          </cell>
          <cell r="T2876">
            <v>33700</v>
          </cell>
          <cell r="U2876">
            <v>12982</v>
          </cell>
          <cell r="V2876">
            <v>15472.941176470589</v>
          </cell>
          <cell r="W2876">
            <v>30900</v>
          </cell>
          <cell r="X2876">
            <v>32700</v>
          </cell>
        </row>
        <row r="2877">
          <cell r="B2877" t="str">
            <v>9W1083XX</v>
          </cell>
          <cell r="C2877" t="str">
            <v>完売</v>
          </cell>
          <cell r="D2877"/>
          <cell r="E2877">
            <v>0</v>
          </cell>
          <cell r="F2877" t="str">
            <v>ブリュット・ロゼ【マグナム】</v>
          </cell>
          <cell r="G2877" t="str">
            <v>NV</v>
          </cell>
          <cell r="H2877" t="str">
            <v>泡ロゼ</v>
          </cell>
          <cell r="I2877" t="str">
            <v>エグリ・ウーリエ</v>
          </cell>
          <cell r="J2877" t="str">
            <v>シャンパーニュ</v>
          </cell>
          <cell r="K2877">
            <v>1500</v>
          </cell>
          <cell r="L2877" t="str">
            <v>９３点</v>
          </cell>
          <cell r="M2877">
            <v>120</v>
          </cell>
          <cell r="N2877">
            <v>132</v>
          </cell>
          <cell r="O2877">
            <v>700</v>
          </cell>
          <cell r="P2877">
            <v>16606.16</v>
          </cell>
          <cell r="Q2877">
            <v>187.5</v>
          </cell>
          <cell r="R2877">
            <v>17003.66</v>
          </cell>
          <cell r="S2877">
            <v>20244.305882352943</v>
          </cell>
          <cell r="T2877">
            <v>40500</v>
          </cell>
          <cell r="U2877">
            <v>16909.5</v>
          </cell>
          <cell r="V2877">
            <v>20093.529411764706</v>
          </cell>
          <cell r="W2877">
            <v>40200</v>
          </cell>
          <cell r="X2877">
            <v>40100</v>
          </cell>
        </row>
        <row r="2878">
          <cell r="B2878" t="str">
            <v>9W1090XX</v>
          </cell>
          <cell r="C2878" t="str">
            <v>完売</v>
          </cell>
          <cell r="D2878"/>
          <cell r="E2878">
            <v>0</v>
          </cell>
          <cell r="F2878" t="str">
            <v>プルミエクリュ･ヴィーニュ･ド･ヴリニィ</v>
          </cell>
          <cell r="G2878" t="str">
            <v>NV</v>
          </cell>
          <cell r="H2878" t="str">
            <v>泡白</v>
          </cell>
          <cell r="I2878" t="str">
            <v>エグリ・ウーリエ</v>
          </cell>
          <cell r="J2878" t="str">
            <v>シャンパーニュ</v>
          </cell>
          <cell r="K2878">
            <v>750</v>
          </cell>
          <cell r="L2878" t="str">
            <v/>
          </cell>
          <cell r="M2878">
            <v>41</v>
          </cell>
          <cell r="N2878">
            <v>132</v>
          </cell>
          <cell r="O2878">
            <v>350</v>
          </cell>
          <cell r="P2878">
            <v>5785.0479999999998</v>
          </cell>
          <cell r="Q2878">
            <v>93.75</v>
          </cell>
          <cell r="R2878">
            <v>6028.7979999999998</v>
          </cell>
          <cell r="S2878">
            <v>7332.703529411765</v>
          </cell>
          <cell r="T2878">
            <v>14700</v>
          </cell>
          <cell r="U2878">
            <v>5108</v>
          </cell>
          <cell r="V2878">
            <v>6209.4117647058829</v>
          </cell>
          <cell r="W2878">
            <v>12400</v>
          </cell>
          <cell r="X2878">
            <v>12600</v>
          </cell>
        </row>
        <row r="2879">
          <cell r="B2879" t="str">
            <v>9W1111XX</v>
          </cell>
          <cell r="C2879" t="str">
            <v>完売</v>
          </cell>
          <cell r="D2879"/>
          <cell r="E2879">
            <v>0</v>
          </cell>
          <cell r="F2879" t="str">
            <v>シャンパーニュ・ル・モン・ブノワ・プルミエ・クリュ</v>
          </cell>
          <cell r="G2879" t="str">
            <v>NV</v>
          </cell>
          <cell r="H2879" t="str">
            <v>泡白</v>
          </cell>
          <cell r="I2879" t="str">
            <v>エマニュエル・ブロシェ</v>
          </cell>
          <cell r="J2879" t="str">
            <v>シャンパーニュ</v>
          </cell>
          <cell r="K2879">
            <v>750</v>
          </cell>
          <cell r="L2879"/>
          <cell r="M2879">
            <v>49</v>
          </cell>
          <cell r="N2879">
            <v>132</v>
          </cell>
          <cell r="O2879">
            <v>350</v>
          </cell>
          <cell r="P2879">
            <v>6845.2719999999999</v>
          </cell>
          <cell r="Q2879">
            <v>93.75</v>
          </cell>
          <cell r="R2879">
            <v>7089.0219999999999</v>
          </cell>
          <cell r="S2879">
            <v>8580.0258823529421</v>
          </cell>
          <cell r="T2879">
            <v>17200</v>
          </cell>
          <cell r="U2879">
            <v>4256.83</v>
          </cell>
          <cell r="V2879">
            <v>5208.035294117647</v>
          </cell>
          <cell r="W2879">
            <v>10400</v>
          </cell>
          <cell r="X2879">
            <v>15000</v>
          </cell>
        </row>
        <row r="2880">
          <cell r="B2880" t="str">
            <v>9W1215XX</v>
          </cell>
          <cell r="C2880" t="str">
            <v>完売</v>
          </cell>
          <cell r="D2880"/>
          <cell r="E2880">
            <v>0</v>
          </cell>
          <cell r="F2880" t="str">
            <v>エンジェル・シャンパーニュ・ヘイロー・ブルー</v>
          </cell>
          <cell r="G2880" t="str">
            <v>NV</v>
          </cell>
          <cell r="H2880" t="str">
            <v>泡白</v>
          </cell>
          <cell r="I2880" t="str">
            <v>エンジェル</v>
          </cell>
          <cell r="J2880" t="str">
            <v>シャンパーニュ</v>
          </cell>
          <cell r="K2880">
            <v>750</v>
          </cell>
          <cell r="L2880" t="str">
            <v>カートン無し</v>
          </cell>
          <cell r="M2880">
            <v>91.2</v>
          </cell>
          <cell r="N2880">
            <v>132</v>
          </cell>
          <cell r="O2880">
            <v>350</v>
          </cell>
          <cell r="P2880">
            <v>12437.953599999999</v>
          </cell>
          <cell r="Q2880">
            <v>93.75</v>
          </cell>
          <cell r="R2880">
            <v>12681.703599999999</v>
          </cell>
          <cell r="S2880">
            <v>15159.651294117646</v>
          </cell>
          <cell r="T2880">
            <v>30300</v>
          </cell>
          <cell r="U2880">
            <v>11233.64</v>
          </cell>
          <cell r="V2880">
            <v>13416.047058823529</v>
          </cell>
          <cell r="W2880">
            <v>26800</v>
          </cell>
          <cell r="X2880">
            <v>29600</v>
          </cell>
        </row>
        <row r="2881">
          <cell r="B2881" t="str">
            <v>9W122205</v>
          </cell>
          <cell r="C2881">
            <v>23</v>
          </cell>
          <cell r="D2881"/>
          <cell r="E2881">
            <v>24</v>
          </cell>
          <cell r="F2881" t="str">
            <v>エンジェルシャンパーニュ・ヴィンテージ</v>
          </cell>
          <cell r="G2881" t="str">
            <v>2005</v>
          </cell>
          <cell r="H2881" t="str">
            <v>泡白</v>
          </cell>
          <cell r="I2881" t="str">
            <v>エンジェル</v>
          </cell>
          <cell r="J2881" t="str">
            <v>シャンパーニュ</v>
          </cell>
          <cell r="K2881">
            <v>750</v>
          </cell>
          <cell r="L2881" t="str">
            <v>カートン無し</v>
          </cell>
          <cell r="M2881">
            <v>104.05</v>
          </cell>
          <cell r="N2881">
            <v>132</v>
          </cell>
          <cell r="O2881">
            <v>350</v>
          </cell>
          <cell r="P2881">
            <v>14140.938400000001</v>
          </cell>
          <cell r="Q2881">
            <v>93.75</v>
          </cell>
          <cell r="R2881">
            <v>14384.688400000001</v>
          </cell>
          <cell r="S2881">
            <v>17163.162823529412</v>
          </cell>
          <cell r="T2881">
            <v>34300</v>
          </cell>
          <cell r="U2881">
            <v>12727.66</v>
          </cell>
          <cell r="V2881">
            <v>15173.717647058824</v>
          </cell>
          <cell r="W2881">
            <v>30300</v>
          </cell>
          <cell r="X2881">
            <v>33600</v>
          </cell>
        </row>
        <row r="2882">
          <cell r="B2882" t="str">
            <v>9W1223XX</v>
          </cell>
          <cell r="C2882" t="str">
            <v>完売</v>
          </cell>
          <cell r="D2882"/>
          <cell r="E2882">
            <v>0</v>
          </cell>
          <cell r="F2882" t="str">
            <v>エンジェルシャンパーニュ・ロゼ</v>
          </cell>
          <cell r="G2882" t="str">
            <v>NV</v>
          </cell>
          <cell r="H2882" t="str">
            <v>泡ロゼ</v>
          </cell>
          <cell r="I2882" t="str">
            <v>エンジェル</v>
          </cell>
          <cell r="J2882" t="str">
            <v>シャンパーニュ</v>
          </cell>
          <cell r="K2882">
            <v>750</v>
          </cell>
          <cell r="L2882" t="str">
            <v>カートン無し</v>
          </cell>
          <cell r="M2882">
            <v>104.05</v>
          </cell>
          <cell r="N2882">
            <v>132</v>
          </cell>
          <cell r="O2882">
            <v>350</v>
          </cell>
          <cell r="P2882">
            <v>14140.938400000001</v>
          </cell>
          <cell r="Q2882">
            <v>93.75</v>
          </cell>
          <cell r="R2882">
            <v>14384.688400000001</v>
          </cell>
          <cell r="S2882">
            <v>17163.162823529412</v>
          </cell>
          <cell r="T2882">
            <v>34300</v>
          </cell>
          <cell r="U2882">
            <v>12727.67</v>
          </cell>
          <cell r="V2882">
            <v>15173.729411764707</v>
          </cell>
          <cell r="W2882">
            <v>30300</v>
          </cell>
          <cell r="X2882">
            <v>33600</v>
          </cell>
        </row>
        <row r="2883">
          <cell r="B2883" t="str">
            <v>9W1224XX</v>
          </cell>
          <cell r="C2883" t="str">
            <v>完売</v>
          </cell>
          <cell r="D2883"/>
          <cell r="E2883">
            <v>0</v>
          </cell>
          <cell r="F2883" t="str">
            <v>エンジェル・シャンパーニュ・ブリュット</v>
          </cell>
          <cell r="G2883" t="str">
            <v>NV</v>
          </cell>
          <cell r="H2883" t="str">
            <v>泡白</v>
          </cell>
          <cell r="I2883" t="str">
            <v>エンジェル</v>
          </cell>
          <cell r="J2883" t="str">
            <v>シャンパーニュ</v>
          </cell>
          <cell r="K2883">
            <v>750</v>
          </cell>
          <cell r="L2883" t="str">
            <v>カートン無し</v>
          </cell>
          <cell r="M2883">
            <v>80.75</v>
          </cell>
          <cell r="N2883">
            <v>132</v>
          </cell>
          <cell r="O2883">
            <v>350</v>
          </cell>
          <cell r="P2883">
            <v>11053.036</v>
          </cell>
          <cell r="Q2883">
            <v>93.75</v>
          </cell>
          <cell r="R2883">
            <v>11296.786</v>
          </cell>
          <cell r="S2883">
            <v>13530.336470588236</v>
          </cell>
          <cell r="T2883">
            <v>27100</v>
          </cell>
          <cell r="U2883">
            <v>10018.73</v>
          </cell>
          <cell r="V2883">
            <v>11986.741176470588</v>
          </cell>
          <cell r="W2883">
            <v>24000</v>
          </cell>
          <cell r="X2883">
            <v>26400</v>
          </cell>
        </row>
        <row r="2884">
          <cell r="B2884" t="str">
            <v>9W1062XX</v>
          </cell>
          <cell r="C2884" t="str">
            <v>完売</v>
          </cell>
          <cell r="D2884"/>
          <cell r="E2884">
            <v>0</v>
          </cell>
          <cell r="F2884" t="str">
            <v>キュヴェ・サン・フラヴィ・ブリュット・トラディション</v>
          </cell>
          <cell r="G2884" t="str">
            <v>NV</v>
          </cell>
          <cell r="H2884" t="str">
            <v>泡白</v>
          </cell>
          <cell r="I2884" t="str">
            <v>ガルデ</v>
          </cell>
          <cell r="J2884" t="str">
            <v>シャンパーニュ</v>
          </cell>
          <cell r="K2884">
            <v>750</v>
          </cell>
          <cell r="L2884"/>
          <cell r="M2884">
            <v>19.5</v>
          </cell>
          <cell r="N2884">
            <v>132</v>
          </cell>
          <cell r="O2884">
            <v>350</v>
          </cell>
          <cell r="P2884">
            <v>2935.6959999999999</v>
          </cell>
          <cell r="Q2884">
            <v>93.75</v>
          </cell>
          <cell r="R2884">
            <v>3179.4459999999999</v>
          </cell>
          <cell r="S2884">
            <v>3980.5247058823529</v>
          </cell>
          <cell r="T2884">
            <v>8000</v>
          </cell>
          <cell r="U2884">
            <v>2443.5</v>
          </cell>
          <cell r="V2884">
            <v>3074.7058823529414</v>
          </cell>
          <cell r="W2884">
            <v>6100</v>
          </cell>
          <cell r="X2884">
            <v>6600</v>
          </cell>
        </row>
        <row r="2885">
          <cell r="B2885" t="str">
            <v>9W106500</v>
          </cell>
          <cell r="C2885" t="str">
            <v>完売</v>
          </cell>
          <cell r="D2885"/>
          <cell r="E2885">
            <v>0</v>
          </cell>
          <cell r="F2885" t="str">
            <v>キュヴェ・シャルル・ガルデ</v>
          </cell>
          <cell r="G2885">
            <v>2000</v>
          </cell>
          <cell r="H2885" t="str">
            <v>泡白</v>
          </cell>
          <cell r="I2885" t="str">
            <v>ガルデ</v>
          </cell>
          <cell r="J2885" t="str">
            <v>シャンパーニュ</v>
          </cell>
          <cell r="K2885">
            <v>750</v>
          </cell>
          <cell r="L2885"/>
          <cell r="M2885">
            <v>29.5</v>
          </cell>
          <cell r="N2885">
            <v>132</v>
          </cell>
          <cell r="O2885">
            <v>350</v>
          </cell>
          <cell r="P2885">
            <v>4260.9759999999997</v>
          </cell>
          <cell r="Q2885">
            <v>93.75</v>
          </cell>
          <cell r="R2885">
            <v>4504.7259999999997</v>
          </cell>
          <cell r="S2885">
            <v>5539.6776470588229</v>
          </cell>
          <cell r="T2885">
            <v>11100</v>
          </cell>
          <cell r="U2885">
            <v>0</v>
          </cell>
          <cell r="V2885">
            <v>200</v>
          </cell>
          <cell r="W2885">
            <v>400</v>
          </cell>
          <cell r="X2885">
            <v>9400</v>
          </cell>
        </row>
        <row r="2886">
          <cell r="B2886" t="str">
            <v>9W106398</v>
          </cell>
          <cell r="C2886" t="str">
            <v>完売</v>
          </cell>
          <cell r="D2886"/>
          <cell r="E2886">
            <v>0</v>
          </cell>
          <cell r="F2886" t="str">
            <v>ブラン・ド・ブラン・ブリュット・グラン・クリュ</v>
          </cell>
          <cell r="G2886">
            <v>1998</v>
          </cell>
          <cell r="H2886" t="str">
            <v>泡白</v>
          </cell>
          <cell r="I2886" t="str">
            <v>ガルデ</v>
          </cell>
          <cell r="J2886" t="str">
            <v>シャンパーニュ</v>
          </cell>
          <cell r="K2886">
            <v>750</v>
          </cell>
          <cell r="L2886"/>
          <cell r="M2886">
            <v>23.5</v>
          </cell>
          <cell r="N2886">
            <v>132</v>
          </cell>
          <cell r="O2886">
            <v>350</v>
          </cell>
          <cell r="P2886">
            <v>3465.808</v>
          </cell>
          <cell r="Q2886">
            <v>93.75</v>
          </cell>
          <cell r="R2886">
            <v>3709.558</v>
          </cell>
          <cell r="S2886">
            <v>4604.185882352941</v>
          </cell>
          <cell r="T2886">
            <v>9200</v>
          </cell>
          <cell r="U2886">
            <v>0</v>
          </cell>
          <cell r="V2886">
            <v>200</v>
          </cell>
          <cell r="W2886">
            <v>400</v>
          </cell>
          <cell r="X2886">
            <v>7800</v>
          </cell>
        </row>
        <row r="2887">
          <cell r="B2887" t="str">
            <v>9W106402</v>
          </cell>
          <cell r="C2887" t="str">
            <v>完売</v>
          </cell>
          <cell r="D2887"/>
          <cell r="E2887">
            <v>0</v>
          </cell>
          <cell r="F2887" t="str">
            <v>ロゼ・デ・セニエ･シャルル・ガルデ</v>
          </cell>
          <cell r="G2887">
            <v>2002</v>
          </cell>
          <cell r="H2887" t="str">
            <v>泡ロゼ</v>
          </cell>
          <cell r="I2887" t="str">
            <v>ガルデ</v>
          </cell>
          <cell r="J2887" t="str">
            <v>シャンパーニュ</v>
          </cell>
          <cell r="K2887">
            <v>750</v>
          </cell>
          <cell r="L2887"/>
          <cell r="M2887">
            <v>29</v>
          </cell>
          <cell r="N2887">
            <v>132</v>
          </cell>
          <cell r="O2887">
            <v>350</v>
          </cell>
          <cell r="P2887">
            <v>4194.7120000000004</v>
          </cell>
          <cell r="Q2887">
            <v>93.75</v>
          </cell>
          <cell r="R2887">
            <v>4438.4620000000004</v>
          </cell>
          <cell r="S2887">
            <v>5461.72</v>
          </cell>
          <cell r="T2887">
            <v>10900</v>
          </cell>
          <cell r="U2887">
            <v>0</v>
          </cell>
          <cell r="V2887">
            <v>200</v>
          </cell>
          <cell r="W2887">
            <v>400</v>
          </cell>
          <cell r="X2887">
            <v>9400</v>
          </cell>
        </row>
        <row r="2888">
          <cell r="B2888" t="str">
            <v>9W100288</v>
          </cell>
          <cell r="C2888" t="str">
            <v>完売</v>
          </cell>
          <cell r="D2888"/>
          <cell r="E2888">
            <v>0</v>
          </cell>
          <cell r="F2888" t="str">
            <v>キュヴェ・パリ・フォリ・ブリュット</v>
          </cell>
          <cell r="G2888">
            <v>1988</v>
          </cell>
          <cell r="H2888" t="str">
            <v>泡白</v>
          </cell>
          <cell r="I2888" t="str">
            <v>ギィ・ミシェル</v>
          </cell>
          <cell r="J2888" t="str">
            <v>シャンパーニュ</v>
          </cell>
          <cell r="K2888">
            <v>750</v>
          </cell>
          <cell r="L2888"/>
          <cell r="M2888">
            <v>34</v>
          </cell>
          <cell r="N2888">
            <v>132</v>
          </cell>
          <cell r="O2888">
            <v>350</v>
          </cell>
          <cell r="P2888">
            <v>4857.3519999999999</v>
          </cell>
          <cell r="Q2888">
            <v>93.75</v>
          </cell>
          <cell r="R2888">
            <v>5101.1019999999999</v>
          </cell>
          <cell r="S2888">
            <v>6241.296470588235</v>
          </cell>
          <cell r="T2888">
            <v>12500</v>
          </cell>
          <cell r="U2888">
            <v>0</v>
          </cell>
          <cell r="V2888">
            <v>200</v>
          </cell>
          <cell r="W2888">
            <v>400</v>
          </cell>
          <cell r="X2888">
            <v>11000</v>
          </cell>
        </row>
        <row r="2889">
          <cell r="B2889" t="str">
            <v>9W104989</v>
          </cell>
          <cell r="C2889" t="str">
            <v>完売</v>
          </cell>
          <cell r="D2889"/>
          <cell r="E2889">
            <v>0</v>
          </cell>
          <cell r="F2889" t="str">
            <v>ブリュット・トラディション</v>
          </cell>
          <cell r="G2889">
            <v>1989</v>
          </cell>
          <cell r="H2889" t="str">
            <v>泡白</v>
          </cell>
          <cell r="I2889" t="str">
            <v>ギィ・ミシェル</v>
          </cell>
          <cell r="J2889" t="str">
            <v>シャンパーニュ</v>
          </cell>
          <cell r="K2889">
            <v>750</v>
          </cell>
          <cell r="L2889"/>
          <cell r="M2889">
            <v>22.5</v>
          </cell>
          <cell r="N2889">
            <v>132</v>
          </cell>
          <cell r="O2889">
            <v>350</v>
          </cell>
          <cell r="P2889">
            <v>3333.28</v>
          </cell>
          <cell r="Q2889">
            <v>93.75</v>
          </cell>
          <cell r="R2889">
            <v>3577.03</v>
          </cell>
          <cell r="S2889">
            <v>4448.2705882352948</v>
          </cell>
          <cell r="T2889">
            <v>8900</v>
          </cell>
          <cell r="U2889">
            <v>0</v>
          </cell>
          <cell r="V2889">
            <v>200</v>
          </cell>
          <cell r="W2889">
            <v>400</v>
          </cell>
          <cell r="X2889">
            <v>7500</v>
          </cell>
        </row>
        <row r="2890">
          <cell r="B2890" t="str">
            <v>9W1161XX</v>
          </cell>
          <cell r="C2890" t="str">
            <v>完売</v>
          </cell>
          <cell r="D2890"/>
          <cell r="E2890">
            <v>0</v>
          </cell>
          <cell r="F2890" t="str">
            <v>ブリュット・ナチュール・ピュール・ムニエ　</v>
          </cell>
          <cell r="G2890" t="str">
            <v>NV</v>
          </cell>
          <cell r="H2890" t="str">
            <v>泡白</v>
          </cell>
          <cell r="I2890" t="str">
            <v>クリストフ・ミニョン</v>
          </cell>
          <cell r="J2890" t="str">
            <v>シャンパーニュ</v>
          </cell>
          <cell r="K2890">
            <v>750</v>
          </cell>
          <cell r="L2890"/>
          <cell r="M2890">
            <v>16</v>
          </cell>
          <cell r="N2890">
            <v>132</v>
          </cell>
          <cell r="O2890">
            <v>350</v>
          </cell>
          <cell r="P2890">
            <v>2471.848</v>
          </cell>
          <cell r="Q2890">
            <v>93.75</v>
          </cell>
          <cell r="R2890">
            <v>2715.598</v>
          </cell>
          <cell r="S2890">
            <v>3434.8211764705884</v>
          </cell>
          <cell r="T2890">
            <v>6900</v>
          </cell>
          <cell r="U2890">
            <v>2667</v>
          </cell>
          <cell r="V2890">
            <v>3337.6470588235293</v>
          </cell>
          <cell r="W2890">
            <v>6700</v>
          </cell>
          <cell r="X2890">
            <v>6700</v>
          </cell>
        </row>
        <row r="2891">
          <cell r="B2891" t="str">
            <v>9W100402</v>
          </cell>
          <cell r="C2891" t="str">
            <v>完売</v>
          </cell>
          <cell r="D2891"/>
          <cell r="E2891">
            <v>0</v>
          </cell>
          <cell r="F2891" t="str">
            <v>ヴィンテージ</v>
          </cell>
          <cell r="G2891">
            <v>2002</v>
          </cell>
          <cell r="H2891" t="str">
            <v>泡白</v>
          </cell>
          <cell r="I2891" t="str">
            <v>クリュッグ</v>
          </cell>
          <cell r="J2891" t="str">
            <v>シャンパーニュ</v>
          </cell>
          <cell r="K2891">
            <v>750</v>
          </cell>
          <cell r="L2891" t="str">
            <v>９３点</v>
          </cell>
          <cell r="M2891">
            <v>142.6</v>
          </cell>
          <cell r="N2891">
            <v>132</v>
          </cell>
          <cell r="O2891">
            <v>350</v>
          </cell>
          <cell r="P2891">
            <v>19249.892800000001</v>
          </cell>
          <cell r="Q2891">
            <v>93.75</v>
          </cell>
          <cell r="R2891">
            <v>19493.642800000001</v>
          </cell>
          <cell r="S2891">
            <v>23173.697411764708</v>
          </cell>
          <cell r="T2891">
            <v>46300</v>
          </cell>
          <cell r="U2891">
            <v>23007.439999999999</v>
          </cell>
          <cell r="V2891">
            <v>27267.576470588236</v>
          </cell>
          <cell r="W2891">
            <v>54500</v>
          </cell>
          <cell r="X2891">
            <v>44600</v>
          </cell>
        </row>
        <row r="2892">
          <cell r="B2892" t="str">
            <v>9W121604</v>
          </cell>
          <cell r="C2892" t="str">
            <v>完売</v>
          </cell>
          <cell r="D2892"/>
          <cell r="E2892">
            <v>0</v>
          </cell>
          <cell r="F2892" t="str">
            <v>ヴィンテージ【ギフトボックス】</v>
          </cell>
          <cell r="G2892">
            <v>2004</v>
          </cell>
          <cell r="H2892" t="str">
            <v>泡白</v>
          </cell>
          <cell r="I2892" t="str">
            <v>クリュッグ</v>
          </cell>
          <cell r="J2892" t="str">
            <v>シャンパーニュ 1級</v>
          </cell>
          <cell r="K2892">
            <v>750</v>
          </cell>
          <cell r="L2892"/>
          <cell r="M2892">
            <v>190</v>
          </cell>
          <cell r="N2892">
            <v>132</v>
          </cell>
          <cell r="O2892">
            <v>350</v>
          </cell>
          <cell r="P2892">
            <v>25531.72</v>
          </cell>
          <cell r="Q2892">
            <v>93.75</v>
          </cell>
          <cell r="R2892">
            <v>25775.47</v>
          </cell>
          <cell r="S2892">
            <v>30564.082352941179</v>
          </cell>
          <cell r="T2892">
            <v>61100</v>
          </cell>
          <cell r="U2892">
            <v>24165</v>
          </cell>
          <cell r="V2892">
            <v>28629.411764705885</v>
          </cell>
          <cell r="W2892">
            <v>57300</v>
          </cell>
          <cell r="X2892">
            <v>59900</v>
          </cell>
        </row>
        <row r="2893">
          <cell r="B2893" t="str">
            <v>9W1003XX</v>
          </cell>
          <cell r="C2893" t="str">
            <v>完売</v>
          </cell>
          <cell r="D2893"/>
          <cell r="E2893">
            <v>0</v>
          </cell>
          <cell r="F2893" t="str">
            <v>グラン・キュヴェ</v>
          </cell>
          <cell r="G2893" t="str">
            <v>NV</v>
          </cell>
          <cell r="H2893" t="str">
            <v>泡白</v>
          </cell>
          <cell r="I2893" t="str">
            <v>クリュッグ</v>
          </cell>
          <cell r="J2893" t="str">
            <v>シャンパーニュ</v>
          </cell>
          <cell r="K2893">
            <v>750</v>
          </cell>
          <cell r="L2893"/>
          <cell r="M2893">
            <v>116</v>
          </cell>
          <cell r="N2893">
            <v>132</v>
          </cell>
          <cell r="O2893">
            <v>350</v>
          </cell>
          <cell r="P2893">
            <v>15724.647999999999</v>
          </cell>
          <cell r="Q2893">
            <v>93.75</v>
          </cell>
          <cell r="R2893">
            <v>15968.397999999999</v>
          </cell>
          <cell r="S2893">
            <v>19026.350588235295</v>
          </cell>
          <cell r="T2893">
            <v>38100</v>
          </cell>
          <cell r="U2893">
            <v>12727.5</v>
          </cell>
          <cell r="V2893">
            <v>15173.529411764706</v>
          </cell>
          <cell r="W2893">
            <v>30300</v>
          </cell>
          <cell r="X2893">
            <v>33000</v>
          </cell>
        </row>
        <row r="2894">
          <cell r="B2894" t="str">
            <v>9W105096</v>
          </cell>
          <cell r="C2894" t="str">
            <v>完売</v>
          </cell>
          <cell r="D2894"/>
          <cell r="E2894">
            <v>0</v>
          </cell>
          <cell r="F2894" t="str">
            <v>クロ・ダンボネ</v>
          </cell>
          <cell r="G2894">
            <v>1996</v>
          </cell>
          <cell r="H2894" t="str">
            <v>泡白</v>
          </cell>
          <cell r="I2894" t="str">
            <v>クリュッグ</v>
          </cell>
          <cell r="J2894" t="str">
            <v>シャンパーニュ</v>
          </cell>
          <cell r="K2894">
            <v>750</v>
          </cell>
          <cell r="L2894"/>
          <cell r="M2894">
            <v>1439</v>
          </cell>
          <cell r="N2894">
            <v>132</v>
          </cell>
          <cell r="O2894">
            <v>350</v>
          </cell>
          <cell r="P2894">
            <v>191059.19200000001</v>
          </cell>
          <cell r="Q2894">
            <v>93.75</v>
          </cell>
          <cell r="R2894">
            <v>191302.94200000001</v>
          </cell>
          <cell r="S2894">
            <v>225302.28470588237</v>
          </cell>
          <cell r="T2894">
            <v>450600</v>
          </cell>
          <cell r="U2894">
            <v>272171</v>
          </cell>
          <cell r="V2894">
            <v>320401.17647058825</v>
          </cell>
          <cell r="W2894">
            <v>640800</v>
          </cell>
          <cell r="X2894">
            <v>333000</v>
          </cell>
        </row>
        <row r="2895">
          <cell r="B2895" t="str">
            <v>9W100600</v>
          </cell>
          <cell r="C2895" t="str">
            <v>完売</v>
          </cell>
          <cell r="D2895"/>
          <cell r="E2895">
            <v>0</v>
          </cell>
          <cell r="F2895" t="str">
            <v>クロ・ド・メニル</v>
          </cell>
          <cell r="G2895">
            <v>2000</v>
          </cell>
          <cell r="H2895" t="str">
            <v>泡白</v>
          </cell>
          <cell r="I2895" t="str">
            <v>クリュッグ</v>
          </cell>
          <cell r="J2895" t="str">
            <v>シャンパーニュ</v>
          </cell>
          <cell r="K2895">
            <v>750</v>
          </cell>
          <cell r="L2895"/>
          <cell r="M2895"/>
          <cell r="N2895">
            <v>132</v>
          </cell>
          <cell r="O2895">
            <v>350</v>
          </cell>
          <cell r="P2895">
            <v>351.4</v>
          </cell>
          <cell r="Q2895">
            <v>52.709999999999994</v>
          </cell>
          <cell r="R2895">
            <v>554.1099999999999</v>
          </cell>
          <cell r="S2895">
            <v>891.89411764705869</v>
          </cell>
          <cell r="T2895">
            <v>1800</v>
          </cell>
          <cell r="U2895">
            <v>94355</v>
          </cell>
          <cell r="V2895">
            <v>111205.88235294117</v>
          </cell>
          <cell r="W2895">
            <v>222400</v>
          </cell>
          <cell r="X2895">
            <v>225300</v>
          </cell>
        </row>
        <row r="2896">
          <cell r="B2896" t="str">
            <v>9W100602</v>
          </cell>
          <cell r="C2896" t="str">
            <v>完売</v>
          </cell>
          <cell r="D2896"/>
          <cell r="E2896">
            <v>0</v>
          </cell>
          <cell r="F2896" t="str">
            <v>クロ・ド・メニル</v>
          </cell>
          <cell r="G2896">
            <v>2002</v>
          </cell>
          <cell r="H2896" t="str">
            <v>泡白</v>
          </cell>
          <cell r="I2896" t="str">
            <v>クリュッグ</v>
          </cell>
          <cell r="J2896" t="str">
            <v>シャンパーニュ</v>
          </cell>
          <cell r="K2896">
            <v>750</v>
          </cell>
          <cell r="L2896"/>
          <cell r="M2896">
            <v>874</v>
          </cell>
          <cell r="N2896">
            <v>132</v>
          </cell>
          <cell r="O2896">
            <v>350</v>
          </cell>
          <cell r="P2896">
            <v>116180.872</v>
          </cell>
          <cell r="Q2896">
            <v>93.75</v>
          </cell>
          <cell r="R2896">
            <v>116424.622</v>
          </cell>
          <cell r="S2896">
            <v>137210.14352941178</v>
          </cell>
          <cell r="T2896">
            <v>274400</v>
          </cell>
          <cell r="U2896">
            <v>110448</v>
          </cell>
          <cell r="V2896">
            <v>130138.82352941176</v>
          </cell>
          <cell r="W2896">
            <v>260300</v>
          </cell>
          <cell r="X2896">
            <v>255400</v>
          </cell>
        </row>
        <row r="2897">
          <cell r="B2897" t="str">
            <v>9W100603</v>
          </cell>
          <cell r="C2897" t="str">
            <v>完売</v>
          </cell>
          <cell r="D2897"/>
          <cell r="E2897">
            <v>0</v>
          </cell>
          <cell r="F2897" t="str">
            <v>クロ・ド・メニル</v>
          </cell>
          <cell r="G2897">
            <v>2003</v>
          </cell>
          <cell r="H2897" t="str">
            <v>泡白</v>
          </cell>
          <cell r="I2897" t="str">
            <v>クリュッグ</v>
          </cell>
          <cell r="J2897" t="str">
            <v>シャンパーニュ</v>
          </cell>
          <cell r="K2897">
            <v>750</v>
          </cell>
          <cell r="L2897"/>
          <cell r="M2897">
            <v>595</v>
          </cell>
          <cell r="N2897">
            <v>132</v>
          </cell>
          <cell r="O2897">
            <v>350</v>
          </cell>
          <cell r="P2897">
            <v>79205.56</v>
          </cell>
          <cell r="Q2897">
            <v>93.75</v>
          </cell>
          <cell r="R2897">
            <v>79449.31</v>
          </cell>
          <cell r="S2897">
            <v>93709.776470588229</v>
          </cell>
          <cell r="T2897">
            <v>187400</v>
          </cell>
          <cell r="U2897">
            <v>80484</v>
          </cell>
          <cell r="V2897">
            <v>94887.058823529413</v>
          </cell>
          <cell r="W2897">
            <v>189800</v>
          </cell>
          <cell r="X2897">
            <v>180000</v>
          </cell>
        </row>
        <row r="2898">
          <cell r="B2898" t="str">
            <v>9W100785</v>
          </cell>
          <cell r="C2898" t="str">
            <v>完売</v>
          </cell>
          <cell r="D2898"/>
          <cell r="E2898">
            <v>0</v>
          </cell>
          <cell r="F2898" t="str">
            <v>コレクション</v>
          </cell>
          <cell r="G2898">
            <v>1985</v>
          </cell>
          <cell r="H2898" t="str">
            <v>泡白</v>
          </cell>
          <cell r="I2898" t="str">
            <v>クリュッグ</v>
          </cell>
          <cell r="J2898" t="str">
            <v>シャンパーニュ</v>
          </cell>
          <cell r="K2898">
            <v>750</v>
          </cell>
          <cell r="L2898"/>
          <cell r="M2898">
            <v>475</v>
          </cell>
          <cell r="N2898">
            <v>132</v>
          </cell>
          <cell r="O2898">
            <v>350</v>
          </cell>
          <cell r="P2898">
            <v>63302.2</v>
          </cell>
          <cell r="Q2898">
            <v>93.75</v>
          </cell>
          <cell r="R2898">
            <v>63545.95</v>
          </cell>
          <cell r="S2898">
            <v>74999.941176470587</v>
          </cell>
          <cell r="T2898">
            <v>150000</v>
          </cell>
          <cell r="U2898">
            <v>51944.73</v>
          </cell>
          <cell r="V2898">
            <v>61311.447058823534</v>
          </cell>
          <cell r="W2898">
            <v>122600</v>
          </cell>
          <cell r="X2898">
            <v>130000</v>
          </cell>
        </row>
        <row r="2899">
          <cell r="B2899" t="str">
            <v>9W1005XX</v>
          </cell>
          <cell r="C2899" t="str">
            <v>完売</v>
          </cell>
          <cell r="D2899"/>
          <cell r="E2899">
            <v>0</v>
          </cell>
          <cell r="F2899" t="str">
            <v>ロゼ</v>
          </cell>
          <cell r="G2899" t="str">
            <v>NV</v>
          </cell>
          <cell r="H2899" t="str">
            <v>泡ロゼ</v>
          </cell>
          <cell r="I2899" t="str">
            <v>クリュッグ</v>
          </cell>
          <cell r="J2899" t="str">
            <v>シャンパーニュ</v>
          </cell>
          <cell r="K2899">
            <v>750</v>
          </cell>
          <cell r="L2899"/>
          <cell r="M2899">
            <v>395</v>
          </cell>
          <cell r="N2899">
            <v>132</v>
          </cell>
          <cell r="O2899">
            <v>350</v>
          </cell>
          <cell r="P2899">
            <v>52699.96</v>
          </cell>
          <cell r="Q2899">
            <v>93.75</v>
          </cell>
          <cell r="R2899">
            <v>52943.71</v>
          </cell>
          <cell r="S2899">
            <v>62526.717647058824</v>
          </cell>
          <cell r="T2899">
            <v>125100</v>
          </cell>
          <cell r="U2899">
            <v>25088.66</v>
          </cell>
          <cell r="V2899">
            <v>29716.070588235296</v>
          </cell>
          <cell r="W2899">
            <v>59400</v>
          </cell>
          <cell r="X2899">
            <v>95000</v>
          </cell>
        </row>
        <row r="2900">
          <cell r="B2900" t="str">
            <v>9W1118XX</v>
          </cell>
          <cell r="C2900" t="str">
            <v>完売</v>
          </cell>
          <cell r="D2900"/>
          <cell r="E2900">
            <v>0</v>
          </cell>
          <cell r="F2900" t="str">
            <v>グラン・ロゼ【マグナム】</v>
          </cell>
          <cell r="G2900" t="str">
            <v>NV</v>
          </cell>
          <cell r="H2900" t="str">
            <v>泡ロゼ</v>
          </cell>
          <cell r="I2900" t="str">
            <v>ゴッセ</v>
          </cell>
          <cell r="J2900" t="str">
            <v>シャンパーニュ</v>
          </cell>
          <cell r="K2900">
            <v>1500</v>
          </cell>
          <cell r="L2900"/>
          <cell r="M2900">
            <v>96</v>
          </cell>
          <cell r="N2900">
            <v>132</v>
          </cell>
          <cell r="O2900">
            <v>700</v>
          </cell>
          <cell r="P2900">
            <v>13425.487999999999</v>
          </cell>
          <cell r="Q2900">
            <v>187.5</v>
          </cell>
          <cell r="R2900">
            <v>13822.987999999999</v>
          </cell>
          <cell r="S2900">
            <v>16502.338823529411</v>
          </cell>
          <cell r="T2900">
            <v>33000</v>
          </cell>
          <cell r="U2900">
            <v>12970.5</v>
          </cell>
          <cell r="V2900">
            <v>15459.411764705883</v>
          </cell>
          <cell r="W2900">
            <v>30900</v>
          </cell>
          <cell r="X2900">
            <v>33600</v>
          </cell>
        </row>
        <row r="2901">
          <cell r="B2901" t="str">
            <v>9W117202</v>
          </cell>
          <cell r="C2901" t="str">
            <v>完売</v>
          </cell>
          <cell r="D2901"/>
          <cell r="E2901">
            <v>0</v>
          </cell>
          <cell r="F2901" t="str">
            <v>セレブレス・シャンパーニュ・エクストラ・ブリュット・ミレジム</v>
          </cell>
          <cell r="G2901">
            <v>2002</v>
          </cell>
          <cell r="H2901" t="str">
            <v>泡白</v>
          </cell>
          <cell r="I2901" t="str">
            <v>ゴッセ</v>
          </cell>
          <cell r="J2901" t="str">
            <v>シャンパーニュ</v>
          </cell>
          <cell r="K2901">
            <v>750</v>
          </cell>
          <cell r="L2901"/>
          <cell r="M2901">
            <v>64.099999999999994</v>
          </cell>
          <cell r="N2901">
            <v>132</v>
          </cell>
          <cell r="O2901">
            <v>350</v>
          </cell>
          <cell r="P2901">
            <v>8846.4447999999993</v>
          </cell>
          <cell r="Q2901">
            <v>93.75</v>
          </cell>
          <cell r="R2901">
            <v>9090.1947999999993</v>
          </cell>
          <cell r="S2901">
            <v>10934.346823529411</v>
          </cell>
          <cell r="T2901">
            <v>21900</v>
          </cell>
          <cell r="U2901">
            <v>11375.11</v>
          </cell>
          <cell r="V2901">
            <v>13582.482352941177</v>
          </cell>
          <cell r="W2901">
            <v>27200</v>
          </cell>
          <cell r="X2901">
            <v>21800</v>
          </cell>
        </row>
        <row r="2902">
          <cell r="B2902" t="str">
            <v>9W100895</v>
          </cell>
          <cell r="C2902" t="str">
            <v>完売</v>
          </cell>
          <cell r="D2902"/>
          <cell r="E2902">
            <v>0</v>
          </cell>
          <cell r="F2902" t="str">
            <v>ブラン・ド・ブラン</v>
          </cell>
          <cell r="G2902">
            <v>1995</v>
          </cell>
          <cell r="H2902" t="str">
            <v>泡白</v>
          </cell>
          <cell r="I2902" t="str">
            <v>サロン</v>
          </cell>
          <cell r="J2902" t="str">
            <v>シャンパーニュ</v>
          </cell>
          <cell r="K2902">
            <v>750</v>
          </cell>
          <cell r="L2902" t="str">
            <v>９６点ＷＳ</v>
          </cell>
          <cell r="M2902">
            <v>180</v>
          </cell>
          <cell r="N2902">
            <v>132</v>
          </cell>
          <cell r="O2902">
            <v>350</v>
          </cell>
          <cell r="P2902">
            <v>24206.44</v>
          </cell>
          <cell r="Q2902">
            <v>93.75</v>
          </cell>
          <cell r="R2902">
            <v>24450.19</v>
          </cell>
          <cell r="S2902">
            <v>29004.929411764704</v>
          </cell>
          <cell r="T2902">
            <v>58000</v>
          </cell>
          <cell r="U2902">
            <v>0</v>
          </cell>
          <cell r="V2902">
            <v>200</v>
          </cell>
          <cell r="W2902">
            <v>400</v>
          </cell>
          <cell r="X2902">
            <v>40000</v>
          </cell>
        </row>
        <row r="2903">
          <cell r="B2903" t="str">
            <v>9W100896</v>
          </cell>
          <cell r="C2903" t="str">
            <v>完売</v>
          </cell>
          <cell r="D2903"/>
          <cell r="E2903">
            <v>0</v>
          </cell>
          <cell r="F2903" t="str">
            <v>ブラン・ド・ブラン</v>
          </cell>
          <cell r="G2903">
            <v>1996</v>
          </cell>
          <cell r="H2903" t="str">
            <v>泡白</v>
          </cell>
          <cell r="I2903" t="str">
            <v>サロン</v>
          </cell>
          <cell r="J2903" t="str">
            <v>シャンパーニュ</v>
          </cell>
          <cell r="K2903">
            <v>750</v>
          </cell>
          <cell r="L2903"/>
          <cell r="M2903">
            <v>235</v>
          </cell>
          <cell r="N2903">
            <v>132</v>
          </cell>
          <cell r="O2903">
            <v>350</v>
          </cell>
          <cell r="P2903">
            <v>31495.48</v>
          </cell>
          <cell r="Q2903">
            <v>93.75</v>
          </cell>
          <cell r="R2903">
            <v>31739.23</v>
          </cell>
          <cell r="S2903">
            <v>37580.270588235297</v>
          </cell>
          <cell r="T2903">
            <v>75200</v>
          </cell>
          <cell r="U2903">
            <v>0</v>
          </cell>
          <cell r="V2903">
            <v>200</v>
          </cell>
          <cell r="W2903">
            <v>400</v>
          </cell>
          <cell r="X2903">
            <v>55000</v>
          </cell>
        </row>
        <row r="2904">
          <cell r="B2904" t="str">
            <v>9W100897</v>
          </cell>
          <cell r="C2904" t="str">
            <v>完売</v>
          </cell>
          <cell r="D2904"/>
          <cell r="E2904">
            <v>0</v>
          </cell>
          <cell r="F2904" t="str">
            <v>ブラン・ド・ブラン</v>
          </cell>
          <cell r="G2904">
            <v>1997</v>
          </cell>
          <cell r="H2904" t="str">
            <v>泡白</v>
          </cell>
          <cell r="I2904" t="str">
            <v>サロン</v>
          </cell>
          <cell r="J2904" t="str">
            <v>シャンパーニュ</v>
          </cell>
          <cell r="K2904">
            <v>750</v>
          </cell>
          <cell r="L2904"/>
          <cell r="M2904">
            <v>389</v>
          </cell>
          <cell r="N2904">
            <v>132</v>
          </cell>
          <cell r="O2904">
            <v>350</v>
          </cell>
          <cell r="P2904">
            <v>51904.792000000001</v>
          </cell>
          <cell r="Q2904">
            <v>93.75</v>
          </cell>
          <cell r="R2904">
            <v>52148.542000000001</v>
          </cell>
          <cell r="S2904">
            <v>61591.225882352941</v>
          </cell>
          <cell r="T2904">
            <v>123200</v>
          </cell>
          <cell r="U2904">
            <v>63343.5</v>
          </cell>
          <cell r="V2904">
            <v>74721.76470588235</v>
          </cell>
          <cell r="W2904">
            <v>149400</v>
          </cell>
          <cell r="X2904">
            <v>118300</v>
          </cell>
        </row>
        <row r="2905">
          <cell r="B2905" t="str">
            <v>9W100899</v>
          </cell>
          <cell r="C2905" t="str">
            <v>完売</v>
          </cell>
          <cell r="D2905"/>
          <cell r="E2905">
            <v>0</v>
          </cell>
          <cell r="F2905" t="str">
            <v>ブラン・ド・ブラン</v>
          </cell>
          <cell r="G2905">
            <v>1999</v>
          </cell>
          <cell r="H2905" t="str">
            <v>泡白</v>
          </cell>
          <cell r="I2905" t="str">
            <v>サロン</v>
          </cell>
          <cell r="J2905" t="str">
            <v>シャンパーニュ</v>
          </cell>
          <cell r="K2905">
            <v>750</v>
          </cell>
          <cell r="L2905"/>
          <cell r="M2905">
            <v>389</v>
          </cell>
          <cell r="N2905">
            <v>132</v>
          </cell>
          <cell r="O2905">
            <v>350</v>
          </cell>
          <cell r="P2905">
            <v>51904.792000000001</v>
          </cell>
          <cell r="Q2905">
            <v>93.75</v>
          </cell>
          <cell r="R2905">
            <v>52148.542000000001</v>
          </cell>
          <cell r="S2905">
            <v>61591.225882352941</v>
          </cell>
          <cell r="T2905">
            <v>123200</v>
          </cell>
          <cell r="U2905">
            <v>52642</v>
          </cell>
          <cell r="V2905">
            <v>62131.764705882357</v>
          </cell>
          <cell r="W2905">
            <v>124300</v>
          </cell>
          <cell r="X2905">
            <v>140000</v>
          </cell>
        </row>
        <row r="2906">
          <cell r="B2906" t="str">
            <v>9W100807</v>
          </cell>
          <cell r="C2906" t="str">
            <v>完売</v>
          </cell>
          <cell r="D2906"/>
          <cell r="E2906">
            <v>0</v>
          </cell>
          <cell r="F2906" t="str">
            <v>ブラン・ド・ブラン</v>
          </cell>
          <cell r="G2906">
            <v>2007</v>
          </cell>
          <cell r="H2906" t="str">
            <v>泡白</v>
          </cell>
          <cell r="I2906" t="str">
            <v>サロン</v>
          </cell>
          <cell r="J2906" t="str">
            <v>シャンパーニュ</v>
          </cell>
          <cell r="K2906">
            <v>750</v>
          </cell>
          <cell r="L2906" t="str">
            <v/>
          </cell>
          <cell r="M2906">
            <v>483</v>
          </cell>
          <cell r="N2906">
            <v>132</v>
          </cell>
          <cell r="O2906">
            <v>350</v>
          </cell>
          <cell r="P2906">
            <v>64362.423999999999</v>
          </cell>
          <cell r="Q2906">
            <v>93.75</v>
          </cell>
          <cell r="R2906">
            <v>64606.173999999999</v>
          </cell>
          <cell r="S2906">
            <v>76247.263529411764</v>
          </cell>
          <cell r="T2906">
            <v>152500</v>
          </cell>
          <cell r="U2906">
            <v>72506</v>
          </cell>
          <cell r="V2906">
            <v>85501.176470588238</v>
          </cell>
          <cell r="W2906">
            <v>171000</v>
          </cell>
          <cell r="X2906">
            <v>184600</v>
          </cell>
        </row>
        <row r="2907">
          <cell r="B2907" t="str">
            <v>9W1150XX</v>
          </cell>
          <cell r="C2907" t="str">
            <v>完売</v>
          </cell>
          <cell r="D2907"/>
          <cell r="E2907">
            <v>0</v>
          </cell>
          <cell r="F2907" t="str">
            <v>ラ・クロズリー・レ・ベギーヌ</v>
          </cell>
          <cell r="G2907" t="str">
            <v>NV</v>
          </cell>
          <cell r="H2907" t="str">
            <v>泡白</v>
          </cell>
          <cell r="I2907" t="str">
            <v>ジェローム・プレヴォー</v>
          </cell>
          <cell r="J2907" t="str">
            <v>シャンパーニュ</v>
          </cell>
          <cell r="K2907">
            <v>750</v>
          </cell>
          <cell r="L2907" t="str">
            <v>９５点</v>
          </cell>
          <cell r="M2907">
            <v>62</v>
          </cell>
          <cell r="N2907">
            <v>132</v>
          </cell>
          <cell r="O2907">
            <v>350</v>
          </cell>
          <cell r="P2907">
            <v>8568.1360000000004</v>
          </cell>
          <cell r="Q2907">
            <v>93.75</v>
          </cell>
          <cell r="R2907">
            <v>8811.8860000000004</v>
          </cell>
          <cell r="S2907">
            <v>10606.924705882353</v>
          </cell>
          <cell r="T2907">
            <v>21200</v>
          </cell>
          <cell r="U2907">
            <v>7699.5</v>
          </cell>
          <cell r="V2907">
            <v>9258.2352941176468</v>
          </cell>
          <cell r="W2907">
            <v>18500</v>
          </cell>
          <cell r="X2907">
            <v>18500</v>
          </cell>
        </row>
        <row r="2908">
          <cell r="B2908" t="str">
            <v>9W1037XX</v>
          </cell>
          <cell r="C2908" t="str">
            <v>完売</v>
          </cell>
          <cell r="D2908"/>
          <cell r="E2908">
            <v>0</v>
          </cell>
          <cell r="F2908" t="str">
            <v>ブラン・ド・ブラン・エクストラ・ブリュット</v>
          </cell>
          <cell r="G2908" t="str">
            <v>NV</v>
          </cell>
          <cell r="H2908" t="str">
            <v>泡白</v>
          </cell>
          <cell r="I2908" t="str">
            <v>シモン・セロス</v>
          </cell>
          <cell r="J2908" t="str">
            <v>シャンパーニュ</v>
          </cell>
          <cell r="K2908">
            <v>750</v>
          </cell>
          <cell r="L2908"/>
          <cell r="M2908">
            <v>21.9</v>
          </cell>
          <cell r="N2908">
            <v>132</v>
          </cell>
          <cell r="O2908">
            <v>350</v>
          </cell>
          <cell r="P2908">
            <v>3253.7631999999999</v>
          </cell>
          <cell r="Q2908">
            <v>93.75</v>
          </cell>
          <cell r="R2908">
            <v>3497.5131999999999</v>
          </cell>
          <cell r="S2908">
            <v>4354.7214117647054</v>
          </cell>
          <cell r="T2908">
            <v>8700</v>
          </cell>
          <cell r="U2908">
            <v>3106.66</v>
          </cell>
          <cell r="V2908">
            <v>3854.8941176470589</v>
          </cell>
          <cell r="W2908">
            <v>7700</v>
          </cell>
          <cell r="X2908">
            <v>8300</v>
          </cell>
        </row>
        <row r="2909">
          <cell r="B2909" t="str">
            <v>9W1038XX</v>
          </cell>
          <cell r="C2909" t="str">
            <v>完売</v>
          </cell>
          <cell r="D2909"/>
          <cell r="E2909">
            <v>0</v>
          </cell>
          <cell r="F2909" t="str">
            <v>ブラン・ド・ブラン・ブリュット・キュヴェ・プレスティージュ</v>
          </cell>
          <cell r="G2909" t="str">
            <v>NV</v>
          </cell>
          <cell r="H2909" t="str">
            <v>泡白</v>
          </cell>
          <cell r="I2909" t="str">
            <v>シモン・セロス</v>
          </cell>
          <cell r="J2909" t="str">
            <v>シャンパーニュ</v>
          </cell>
          <cell r="K2909">
            <v>750</v>
          </cell>
          <cell r="L2909"/>
          <cell r="M2909">
            <v>25.3</v>
          </cell>
          <cell r="N2909">
            <v>132</v>
          </cell>
          <cell r="O2909">
            <v>350</v>
          </cell>
          <cell r="P2909">
            <v>3704.3584000000001</v>
          </cell>
          <cell r="Q2909">
            <v>93.75</v>
          </cell>
          <cell r="R2909">
            <v>3948.1084000000001</v>
          </cell>
          <cell r="S2909">
            <v>4884.8334117647064</v>
          </cell>
          <cell r="T2909">
            <v>9800</v>
          </cell>
          <cell r="U2909">
            <v>3697.56</v>
          </cell>
          <cell r="V2909">
            <v>4550.0705882352941</v>
          </cell>
          <cell r="W2909">
            <v>9100</v>
          </cell>
          <cell r="X2909">
            <v>8900</v>
          </cell>
        </row>
        <row r="2910">
          <cell r="B2910" t="str">
            <v>9W119505</v>
          </cell>
          <cell r="C2910" t="str">
            <v>完売</v>
          </cell>
          <cell r="D2910"/>
          <cell r="E2910">
            <v>0</v>
          </cell>
          <cell r="F2910" t="str">
            <v>アイ・ヴォーゼル・テルム</v>
          </cell>
          <cell r="G2910">
            <v>2005</v>
          </cell>
          <cell r="H2910" t="str">
            <v>泡白</v>
          </cell>
          <cell r="I2910" t="str">
            <v>ジャクソン</v>
          </cell>
          <cell r="J2910" t="str">
            <v>シャンパーニュ</v>
          </cell>
          <cell r="K2910">
            <v>750</v>
          </cell>
          <cell r="L2910" t="str">
            <v>95点</v>
          </cell>
          <cell r="M2910">
            <v>127</v>
          </cell>
          <cell r="N2910">
            <v>132</v>
          </cell>
          <cell r="O2910">
            <v>350</v>
          </cell>
          <cell r="P2910">
            <v>17182.455999999998</v>
          </cell>
          <cell r="Q2910">
            <v>93.75</v>
          </cell>
          <cell r="R2910">
            <v>17426.205999999998</v>
          </cell>
          <cell r="S2910">
            <v>20741.41882352941</v>
          </cell>
          <cell r="T2910">
            <v>41500</v>
          </cell>
          <cell r="U2910">
            <v>17430.5</v>
          </cell>
          <cell r="V2910">
            <v>20706.470588235294</v>
          </cell>
          <cell r="W2910">
            <v>41400</v>
          </cell>
          <cell r="X2910">
            <v>41400</v>
          </cell>
        </row>
        <row r="2911">
          <cell r="B2911" t="str">
            <v>9W114604</v>
          </cell>
          <cell r="C2911" t="str">
            <v>完売</v>
          </cell>
          <cell r="D2911"/>
          <cell r="E2911">
            <v>0</v>
          </cell>
          <cell r="F2911" t="str">
            <v>アヴィーズ・シャン・カン・ブリュット</v>
          </cell>
          <cell r="G2911">
            <v>2004</v>
          </cell>
          <cell r="H2911" t="str">
            <v>泡白</v>
          </cell>
          <cell r="I2911" t="str">
            <v>ジャクソン</v>
          </cell>
          <cell r="J2911" t="str">
            <v>シャンパーニュ 特級</v>
          </cell>
          <cell r="K2911">
            <v>750</v>
          </cell>
          <cell r="L2911" t="str">
            <v>９６点</v>
          </cell>
          <cell r="M2911">
            <v>115</v>
          </cell>
          <cell r="N2911">
            <v>132</v>
          </cell>
          <cell r="O2911">
            <v>350</v>
          </cell>
          <cell r="P2911">
            <v>15592.12</v>
          </cell>
          <cell r="Q2911">
            <v>93.75</v>
          </cell>
          <cell r="R2911">
            <v>15835.87</v>
          </cell>
          <cell r="S2911">
            <v>18870.435294117648</v>
          </cell>
          <cell r="T2911">
            <v>37700</v>
          </cell>
          <cell r="U2911">
            <v>16052.5</v>
          </cell>
          <cell r="V2911">
            <v>19085.294117647059</v>
          </cell>
          <cell r="W2911">
            <v>38200</v>
          </cell>
          <cell r="X2911">
            <v>37400</v>
          </cell>
        </row>
        <row r="2912">
          <cell r="B2912" t="str">
            <v>9W110002</v>
          </cell>
          <cell r="C2912" t="str">
            <v>完売</v>
          </cell>
          <cell r="D2912"/>
          <cell r="E2912">
            <v>0</v>
          </cell>
          <cell r="F2912" t="str">
            <v>アヴィーズ・シャン・カン・ブリュット【マグナム】</v>
          </cell>
          <cell r="G2912">
            <v>2002</v>
          </cell>
          <cell r="H2912" t="str">
            <v>泡白</v>
          </cell>
          <cell r="I2912" t="str">
            <v>ジャクソン</v>
          </cell>
          <cell r="J2912" t="str">
            <v>シャンパーニュ</v>
          </cell>
          <cell r="K2912">
            <v>1500</v>
          </cell>
          <cell r="L2912"/>
          <cell r="M2912">
            <v>250</v>
          </cell>
          <cell r="N2912">
            <v>132</v>
          </cell>
          <cell r="O2912">
            <v>700</v>
          </cell>
          <cell r="P2912">
            <v>33834.800000000003</v>
          </cell>
          <cell r="Q2912">
            <v>187.5</v>
          </cell>
          <cell r="R2912">
            <v>34232.300000000003</v>
          </cell>
          <cell r="S2912">
            <v>40513.294117647063</v>
          </cell>
          <cell r="T2912">
            <v>81000</v>
          </cell>
          <cell r="U2912">
            <v>25653.83</v>
          </cell>
          <cell r="V2912">
            <v>30380.976470588237</v>
          </cell>
          <cell r="W2912">
            <v>60800</v>
          </cell>
          <cell r="X2912">
            <v>65000</v>
          </cell>
        </row>
        <row r="2913">
          <cell r="B2913" t="str">
            <v>9W107802</v>
          </cell>
          <cell r="C2913" t="str">
            <v>完売</v>
          </cell>
          <cell r="D2913"/>
          <cell r="E2913">
            <v>0</v>
          </cell>
          <cell r="F2913" t="str">
            <v>キュヴェ･ブリュット</v>
          </cell>
          <cell r="G2913" t="str">
            <v>NV</v>
          </cell>
          <cell r="H2913" t="str">
            <v>泡白</v>
          </cell>
          <cell r="I2913" t="str">
            <v>ジャクソン</v>
          </cell>
          <cell r="J2913" t="str">
            <v>シャンパーニュ</v>
          </cell>
          <cell r="K2913">
            <v>750</v>
          </cell>
          <cell r="L2913"/>
          <cell r="M2913">
            <v>49</v>
          </cell>
          <cell r="N2913">
            <v>132</v>
          </cell>
          <cell r="O2913">
            <v>350</v>
          </cell>
          <cell r="P2913">
            <v>6845.2719999999999</v>
          </cell>
          <cell r="Q2913">
            <v>93.75</v>
          </cell>
          <cell r="R2913">
            <v>7089.0219999999999</v>
          </cell>
          <cell r="S2913">
            <v>8580.0258823529421</v>
          </cell>
          <cell r="T2913">
            <v>17200</v>
          </cell>
          <cell r="U2913">
            <v>0</v>
          </cell>
          <cell r="V2913">
            <v>200</v>
          </cell>
          <cell r="W2913">
            <v>400</v>
          </cell>
          <cell r="X2913">
            <v>15500</v>
          </cell>
        </row>
        <row r="2914">
          <cell r="B2914" t="str">
            <v>9W1139XX</v>
          </cell>
          <cell r="C2914" t="str">
            <v>完売</v>
          </cell>
          <cell r="D2914"/>
          <cell r="E2914">
            <v>0</v>
          </cell>
          <cell r="F2914" t="str">
            <v>キュヴェ737</v>
          </cell>
          <cell r="G2914" t="str">
            <v>NV</v>
          </cell>
          <cell r="H2914" t="str">
            <v>泡白</v>
          </cell>
          <cell r="I2914" t="str">
            <v>ジャクソン</v>
          </cell>
          <cell r="J2914" t="str">
            <v>シャンパーニュ</v>
          </cell>
          <cell r="K2914">
            <v>750</v>
          </cell>
          <cell r="L2914" t="str">
            <v>９３点</v>
          </cell>
          <cell r="M2914">
            <v>30.5</v>
          </cell>
          <cell r="N2914">
            <v>132</v>
          </cell>
          <cell r="O2914">
            <v>350</v>
          </cell>
          <cell r="P2914">
            <v>4393.5039999999999</v>
          </cell>
          <cell r="Q2914">
            <v>93.75</v>
          </cell>
          <cell r="R2914">
            <v>4637.2539999999999</v>
          </cell>
          <cell r="S2914">
            <v>5695.592941176471</v>
          </cell>
          <cell r="T2914">
            <v>11400</v>
          </cell>
          <cell r="U2914">
            <v>4570</v>
          </cell>
          <cell r="V2914">
            <v>5576.4705882352946</v>
          </cell>
          <cell r="W2914">
            <v>11200</v>
          </cell>
          <cell r="X2914">
            <v>11200</v>
          </cell>
        </row>
        <row r="2915">
          <cell r="B2915" t="str">
            <v>9W117305</v>
          </cell>
          <cell r="C2915" t="str">
            <v>完売</v>
          </cell>
          <cell r="D2915"/>
          <cell r="E2915">
            <v>0</v>
          </cell>
          <cell r="F2915" t="str">
            <v>ディジィ・コルヌ・ボートレイ</v>
          </cell>
          <cell r="G2915">
            <v>2005</v>
          </cell>
          <cell r="H2915" t="str">
            <v>泡白</v>
          </cell>
          <cell r="I2915" t="str">
            <v>ジャクソン</v>
          </cell>
          <cell r="J2915" t="str">
            <v>シャンパーニュ 1級</v>
          </cell>
          <cell r="K2915">
            <v>750</v>
          </cell>
          <cell r="L2915"/>
          <cell r="M2915">
            <v>112</v>
          </cell>
          <cell r="N2915">
            <v>132</v>
          </cell>
          <cell r="O2915">
            <v>350</v>
          </cell>
          <cell r="P2915">
            <v>15194.536</v>
          </cell>
          <cell r="Q2915">
            <v>93.75</v>
          </cell>
          <cell r="R2915">
            <v>15438.286</v>
          </cell>
          <cell r="S2915">
            <v>18402.689411764706</v>
          </cell>
          <cell r="T2915">
            <v>36800</v>
          </cell>
          <cell r="U2915">
            <v>15434.66</v>
          </cell>
          <cell r="V2915">
            <v>18358.423529411764</v>
          </cell>
          <cell r="W2915">
            <v>36700</v>
          </cell>
          <cell r="X2915">
            <v>36700</v>
          </cell>
        </row>
        <row r="2916">
          <cell r="B2916" t="str">
            <v>9W111402</v>
          </cell>
          <cell r="C2916" t="str">
            <v>完売</v>
          </cell>
          <cell r="D2916"/>
          <cell r="E2916">
            <v>0</v>
          </cell>
          <cell r="F2916" t="str">
            <v>ブリュット・ミレジム</v>
          </cell>
          <cell r="G2916">
            <v>2002</v>
          </cell>
          <cell r="H2916" t="str">
            <v>泡白</v>
          </cell>
          <cell r="I2916" t="str">
            <v>ジャクソン</v>
          </cell>
          <cell r="J2916" t="str">
            <v>シャンパーニュ</v>
          </cell>
          <cell r="K2916">
            <v>750</v>
          </cell>
          <cell r="L2916"/>
          <cell r="M2916">
            <v>95</v>
          </cell>
          <cell r="N2916">
            <v>132</v>
          </cell>
          <cell r="O2916">
            <v>350</v>
          </cell>
          <cell r="P2916">
            <v>12941.56</v>
          </cell>
          <cell r="Q2916">
            <v>93.75</v>
          </cell>
          <cell r="R2916">
            <v>13185.31</v>
          </cell>
          <cell r="S2916">
            <v>15752.129411764705</v>
          </cell>
          <cell r="T2916">
            <v>31500</v>
          </cell>
          <cell r="U2916">
            <v>12513.41</v>
          </cell>
          <cell r="V2916">
            <v>14921.658823529411</v>
          </cell>
          <cell r="W2916">
            <v>29800</v>
          </cell>
          <cell r="X2916">
            <v>31000</v>
          </cell>
        </row>
        <row r="2917">
          <cell r="B2917" t="str">
            <v>9W1012XX</v>
          </cell>
          <cell r="C2917" t="str">
            <v>完売</v>
          </cell>
          <cell r="D2917"/>
          <cell r="E2917">
            <v>0</v>
          </cell>
          <cell r="F2917" t="str">
            <v>イニシャル・ブリュット</v>
          </cell>
          <cell r="G2917" t="str">
            <v>NV</v>
          </cell>
          <cell r="H2917" t="str">
            <v>泡白</v>
          </cell>
          <cell r="I2917" t="str">
            <v>ジャック・セロス</v>
          </cell>
          <cell r="J2917" t="str">
            <v>シャンパーニュ</v>
          </cell>
          <cell r="K2917">
            <v>750</v>
          </cell>
          <cell r="L2917" t="str">
            <v>９５点</v>
          </cell>
          <cell r="M2917">
            <v>142</v>
          </cell>
          <cell r="N2917">
            <v>132</v>
          </cell>
          <cell r="O2917">
            <v>350</v>
          </cell>
          <cell r="P2917">
            <v>19170.376</v>
          </cell>
          <cell r="Q2917">
            <v>93.75</v>
          </cell>
          <cell r="R2917">
            <v>19414.126</v>
          </cell>
          <cell r="S2917">
            <v>23080.14823529412</v>
          </cell>
          <cell r="T2917">
            <v>46200</v>
          </cell>
          <cell r="U2917">
            <v>22120.33</v>
          </cell>
          <cell r="V2917">
            <v>26223.917647058825</v>
          </cell>
          <cell r="W2917">
            <v>52400</v>
          </cell>
          <cell r="X2917">
            <v>55000</v>
          </cell>
        </row>
        <row r="2918">
          <cell r="B2918" t="str">
            <v>9W1010XX</v>
          </cell>
          <cell r="C2918" t="str">
            <v>完売</v>
          </cell>
          <cell r="D2918"/>
          <cell r="E2918">
            <v>0</v>
          </cell>
          <cell r="F2918" t="str">
            <v>イニシャル・ブリュット【ハーフ】</v>
          </cell>
          <cell r="G2918" t="str">
            <v>NV</v>
          </cell>
          <cell r="H2918" t="str">
            <v>泡白</v>
          </cell>
          <cell r="I2918" t="str">
            <v>ジャック・セロス</v>
          </cell>
          <cell r="J2918" t="str">
            <v>シャンパーニュ</v>
          </cell>
          <cell r="K2918">
            <v>375</v>
          </cell>
          <cell r="L2918"/>
          <cell r="M2918">
            <v>50</v>
          </cell>
          <cell r="N2918">
            <v>132</v>
          </cell>
          <cell r="O2918">
            <v>175</v>
          </cell>
          <cell r="P2918">
            <v>6802.1</v>
          </cell>
          <cell r="Q2918">
            <v>46.875</v>
          </cell>
          <cell r="R2918">
            <v>6968.9750000000004</v>
          </cell>
          <cell r="S2918">
            <v>8438.7941176470595</v>
          </cell>
          <cell r="T2918">
            <v>16900</v>
          </cell>
          <cell r="U2918">
            <v>0</v>
          </cell>
          <cell r="V2918">
            <v>200</v>
          </cell>
          <cell r="W2918">
            <v>400</v>
          </cell>
          <cell r="X2918">
            <v>12000</v>
          </cell>
        </row>
        <row r="2919">
          <cell r="B2919" t="str">
            <v>9W1013XX</v>
          </cell>
          <cell r="C2919" t="str">
            <v>完売</v>
          </cell>
          <cell r="D2919"/>
          <cell r="E2919">
            <v>0</v>
          </cell>
          <cell r="F2919" t="str">
            <v>ヴァージョン・オリジン</v>
          </cell>
          <cell r="G2919" t="str">
            <v>NV</v>
          </cell>
          <cell r="H2919" t="str">
            <v>泡白</v>
          </cell>
          <cell r="I2919" t="str">
            <v>ジャック・セロス</v>
          </cell>
          <cell r="J2919" t="str">
            <v>シャンパーニュ</v>
          </cell>
          <cell r="K2919">
            <v>750</v>
          </cell>
          <cell r="L2919"/>
          <cell r="M2919">
            <v>192.31</v>
          </cell>
          <cell r="N2919">
            <v>132</v>
          </cell>
          <cell r="O2919">
            <v>350</v>
          </cell>
          <cell r="P2919">
            <v>25837.859680000001</v>
          </cell>
          <cell r="Q2919">
            <v>93.75</v>
          </cell>
          <cell r="R2919">
            <v>26081.609680000001</v>
          </cell>
          <cell r="S2919">
            <v>30924.246682352943</v>
          </cell>
          <cell r="T2919">
            <v>61800</v>
          </cell>
          <cell r="U2919">
            <v>22856.16</v>
          </cell>
          <cell r="V2919">
            <v>27089.600000000002</v>
          </cell>
          <cell r="W2919">
            <v>54200</v>
          </cell>
          <cell r="X2919">
            <v>57100</v>
          </cell>
        </row>
        <row r="2920">
          <cell r="B2920" t="str">
            <v>9W1014XX</v>
          </cell>
          <cell r="C2920" t="str">
            <v>完売</v>
          </cell>
          <cell r="D2920"/>
          <cell r="E2920">
            <v>0</v>
          </cell>
          <cell r="F2920" t="str">
            <v>エクスキューズ・セック</v>
          </cell>
          <cell r="G2920" t="str">
            <v>NV</v>
          </cell>
          <cell r="H2920" t="str">
            <v>泡白</v>
          </cell>
          <cell r="I2920" t="str">
            <v>ジャック・セロス</v>
          </cell>
          <cell r="J2920" t="str">
            <v>シャンパーニュ</v>
          </cell>
          <cell r="K2920">
            <v>750</v>
          </cell>
          <cell r="L2920"/>
          <cell r="M2920">
            <v>170</v>
          </cell>
          <cell r="N2920">
            <v>132</v>
          </cell>
          <cell r="O2920">
            <v>350</v>
          </cell>
          <cell r="P2920">
            <v>22881.16</v>
          </cell>
          <cell r="Q2920">
            <v>93.75</v>
          </cell>
          <cell r="R2920">
            <v>23124.91</v>
          </cell>
          <cell r="S2920">
            <v>27445.776470588236</v>
          </cell>
          <cell r="T2920">
            <v>54900</v>
          </cell>
          <cell r="U2920">
            <v>18976.419999999998</v>
          </cell>
          <cell r="V2920">
            <v>22525.199999999997</v>
          </cell>
          <cell r="W2920">
            <v>45100</v>
          </cell>
          <cell r="X2920">
            <v>48800</v>
          </cell>
        </row>
        <row r="2921">
          <cell r="B2921" t="str">
            <v>9W1011XX</v>
          </cell>
          <cell r="C2921" t="str">
            <v>完売</v>
          </cell>
          <cell r="D2921"/>
          <cell r="E2921">
            <v>0</v>
          </cell>
          <cell r="F2921" t="str">
            <v>グラン・クリュ･ブラン・ド・ブラン･ブリュット</v>
          </cell>
          <cell r="G2921" t="str">
            <v>NV</v>
          </cell>
          <cell r="H2921" t="str">
            <v>泡白</v>
          </cell>
          <cell r="I2921" t="str">
            <v>ジャック・セロス</v>
          </cell>
          <cell r="J2921" t="str">
            <v>シャンパーニュ</v>
          </cell>
          <cell r="K2921">
            <v>750</v>
          </cell>
          <cell r="L2921"/>
          <cell r="M2921">
            <v>125</v>
          </cell>
          <cell r="N2921">
            <v>132</v>
          </cell>
          <cell r="O2921">
            <v>350</v>
          </cell>
          <cell r="P2921">
            <v>16917.400000000001</v>
          </cell>
          <cell r="Q2921">
            <v>93.75</v>
          </cell>
          <cell r="R2921">
            <v>17161.150000000001</v>
          </cell>
          <cell r="S2921">
            <v>20429.588235294119</v>
          </cell>
          <cell r="T2921">
            <v>40900</v>
          </cell>
          <cell r="U2921">
            <v>0</v>
          </cell>
          <cell r="V2921">
            <v>200</v>
          </cell>
          <cell r="W2921">
            <v>400</v>
          </cell>
          <cell r="X2921">
            <v>27000</v>
          </cell>
        </row>
        <row r="2922">
          <cell r="B2922" t="str">
            <v>9W1009XX</v>
          </cell>
          <cell r="C2922" t="str">
            <v>完売</v>
          </cell>
          <cell r="D2922"/>
          <cell r="E2922">
            <v>0</v>
          </cell>
          <cell r="F2922" t="str">
            <v>グラン・クリュ･ブラン・ド・ブラン・ブリュット【ハーフ】</v>
          </cell>
          <cell r="G2922" t="str">
            <v>NV</v>
          </cell>
          <cell r="H2922" t="str">
            <v>泡白</v>
          </cell>
          <cell r="I2922" t="str">
            <v>ジャック・セロス</v>
          </cell>
          <cell r="J2922" t="str">
            <v>シャンパーニュ</v>
          </cell>
          <cell r="K2922">
            <v>375</v>
          </cell>
          <cell r="L2922"/>
          <cell r="M2922">
            <v>31.5</v>
          </cell>
          <cell r="N2922">
            <v>132</v>
          </cell>
          <cell r="O2922">
            <v>175</v>
          </cell>
          <cell r="P2922">
            <v>4350.3320000000003</v>
          </cell>
          <cell r="Q2922">
            <v>46.875</v>
          </cell>
          <cell r="R2922">
            <v>4517.2070000000003</v>
          </cell>
          <cell r="S2922">
            <v>5554.3611764705884</v>
          </cell>
          <cell r="T2922">
            <v>11100</v>
          </cell>
          <cell r="U2922">
            <v>0</v>
          </cell>
          <cell r="V2922">
            <v>200</v>
          </cell>
          <cell r="W2922">
            <v>400</v>
          </cell>
          <cell r="X2922">
            <v>13000</v>
          </cell>
        </row>
        <row r="2923">
          <cell r="B2923" t="str">
            <v>9W1016XX</v>
          </cell>
          <cell r="C2923" t="str">
            <v>完売</v>
          </cell>
          <cell r="D2923"/>
          <cell r="E2923">
            <v>0</v>
          </cell>
          <cell r="F2923" t="str">
            <v>シュブスタンス・ブリュット</v>
          </cell>
          <cell r="G2923" t="str">
            <v>NV</v>
          </cell>
          <cell r="H2923" t="str">
            <v>泡白</v>
          </cell>
          <cell r="I2923" t="str">
            <v>ジャック・セロス</v>
          </cell>
          <cell r="J2923" t="str">
            <v>シャンパーニュ 特級</v>
          </cell>
          <cell r="K2923">
            <v>750</v>
          </cell>
          <cell r="L2923" t="str">
            <v>98点</v>
          </cell>
          <cell r="M2923">
            <v>210</v>
          </cell>
          <cell r="N2923">
            <v>132</v>
          </cell>
          <cell r="O2923">
            <v>350</v>
          </cell>
          <cell r="P2923">
            <v>28182.28</v>
          </cell>
          <cell r="Q2923">
            <v>93.75</v>
          </cell>
          <cell r="R2923">
            <v>28426.03</v>
          </cell>
          <cell r="S2923">
            <v>33682.388235294115</v>
          </cell>
          <cell r="T2923">
            <v>67400</v>
          </cell>
          <cell r="U2923">
            <v>36785.83</v>
          </cell>
          <cell r="V2923">
            <v>43477.447058823534</v>
          </cell>
          <cell r="W2923">
            <v>87000</v>
          </cell>
          <cell r="X2923">
            <v>87000</v>
          </cell>
        </row>
        <row r="2924">
          <cell r="B2924" t="str">
            <v>9W105207</v>
          </cell>
          <cell r="C2924" t="str">
            <v>完売</v>
          </cell>
          <cell r="D2924"/>
          <cell r="E2924">
            <v>0</v>
          </cell>
          <cell r="F2924" t="str">
            <v>ブリュット・ミレジム</v>
          </cell>
          <cell r="G2924">
            <v>2007</v>
          </cell>
          <cell r="H2924" t="str">
            <v>泡白</v>
          </cell>
          <cell r="I2924" t="str">
            <v>ジャック・セロス</v>
          </cell>
          <cell r="J2924" t="str">
            <v>シャンパーニュ</v>
          </cell>
          <cell r="K2924">
            <v>750</v>
          </cell>
          <cell r="L2924"/>
          <cell r="M2924">
            <v>465</v>
          </cell>
          <cell r="N2924">
            <v>132</v>
          </cell>
          <cell r="O2924">
            <v>350</v>
          </cell>
          <cell r="P2924">
            <v>61976.92</v>
          </cell>
          <cell r="Q2924">
            <v>93.75</v>
          </cell>
          <cell r="R2924">
            <v>62220.67</v>
          </cell>
          <cell r="S2924">
            <v>73440.788235294123</v>
          </cell>
          <cell r="T2924">
            <v>146900</v>
          </cell>
          <cell r="U2924">
            <v>61171</v>
          </cell>
          <cell r="V2924">
            <v>72165.882352941175</v>
          </cell>
          <cell r="W2924">
            <v>144300</v>
          </cell>
          <cell r="X2924">
            <v>146900</v>
          </cell>
        </row>
        <row r="2925">
          <cell r="B2925" t="str">
            <v>9W105298</v>
          </cell>
          <cell r="C2925" t="str">
            <v>完売</v>
          </cell>
          <cell r="D2925"/>
          <cell r="E2925">
            <v>0</v>
          </cell>
          <cell r="F2925" t="str">
            <v>ブリュット・ミレシメ</v>
          </cell>
          <cell r="G2925">
            <v>1998</v>
          </cell>
          <cell r="H2925" t="str">
            <v>泡白</v>
          </cell>
          <cell r="I2925" t="str">
            <v>ジャック・セロス</v>
          </cell>
          <cell r="J2925" t="str">
            <v>シャンパーニュ</v>
          </cell>
          <cell r="K2925">
            <v>750</v>
          </cell>
          <cell r="L2925" t="str">
            <v>９４点</v>
          </cell>
          <cell r="M2925">
            <v>330.51</v>
          </cell>
          <cell r="N2925">
            <v>132</v>
          </cell>
          <cell r="O2925">
            <v>350</v>
          </cell>
          <cell r="P2925">
            <v>44153.22928</v>
          </cell>
          <cell r="Q2925">
            <v>93.75</v>
          </cell>
          <cell r="R2925">
            <v>44396.97928</v>
          </cell>
          <cell r="S2925">
            <v>52471.740329411768</v>
          </cell>
          <cell r="T2925">
            <v>104900</v>
          </cell>
          <cell r="U2925">
            <v>0</v>
          </cell>
          <cell r="V2925">
            <v>200</v>
          </cell>
          <cell r="W2925">
            <v>400</v>
          </cell>
          <cell r="X2925">
            <v>80000</v>
          </cell>
        </row>
        <row r="2926">
          <cell r="B2926" t="str">
            <v>9W105299</v>
          </cell>
          <cell r="C2926" t="str">
            <v>完売</v>
          </cell>
          <cell r="D2926"/>
          <cell r="E2926">
            <v>0</v>
          </cell>
          <cell r="F2926" t="str">
            <v>ブリュット・ミレシメ</v>
          </cell>
          <cell r="G2926">
            <v>1999</v>
          </cell>
          <cell r="H2926" t="str">
            <v>泡白</v>
          </cell>
          <cell r="I2926" t="str">
            <v>ジャック・セロス</v>
          </cell>
          <cell r="J2926" t="str">
            <v>シャンパーニュ</v>
          </cell>
          <cell r="K2926">
            <v>750</v>
          </cell>
          <cell r="L2926"/>
          <cell r="M2926">
            <v>280</v>
          </cell>
          <cell r="N2926">
            <v>132</v>
          </cell>
          <cell r="O2926">
            <v>350</v>
          </cell>
          <cell r="P2926">
            <v>37459.24</v>
          </cell>
          <cell r="Q2926">
            <v>93.75</v>
          </cell>
          <cell r="R2926">
            <v>37702.99</v>
          </cell>
          <cell r="S2926">
            <v>44596.458823529414</v>
          </cell>
          <cell r="T2926">
            <v>89200</v>
          </cell>
          <cell r="U2926">
            <v>41662</v>
          </cell>
          <cell r="V2926">
            <v>49214.117647058825</v>
          </cell>
          <cell r="W2926">
            <v>98400</v>
          </cell>
          <cell r="X2926">
            <v>80000</v>
          </cell>
        </row>
        <row r="2927">
          <cell r="B2927" t="str">
            <v>9W1095XX</v>
          </cell>
          <cell r="C2927" t="str">
            <v>完売</v>
          </cell>
          <cell r="D2927"/>
          <cell r="E2927">
            <v>0</v>
          </cell>
          <cell r="F2927" t="str">
            <v>ラ・コート・ファロン</v>
          </cell>
          <cell r="G2927" t="str">
            <v>NV</v>
          </cell>
          <cell r="H2927" t="str">
            <v>泡白</v>
          </cell>
          <cell r="I2927" t="str">
            <v>ジャック・セロス</v>
          </cell>
          <cell r="J2927" t="str">
            <v>シャンパーニュ</v>
          </cell>
          <cell r="K2927">
            <v>750</v>
          </cell>
          <cell r="L2927"/>
          <cell r="M2927">
            <v>305.08</v>
          </cell>
          <cell r="N2927">
            <v>132</v>
          </cell>
          <cell r="O2927">
            <v>350</v>
          </cell>
          <cell r="P2927">
            <v>40783.042239999995</v>
          </cell>
          <cell r="Q2927">
            <v>93.75</v>
          </cell>
          <cell r="R2927">
            <v>41026.792239999995</v>
          </cell>
          <cell r="S2927">
            <v>48506.814399999996</v>
          </cell>
          <cell r="T2927">
            <v>97000</v>
          </cell>
          <cell r="U2927">
            <v>35278.5</v>
          </cell>
          <cell r="V2927">
            <v>41704.117647058825</v>
          </cell>
          <cell r="W2927">
            <v>83400</v>
          </cell>
          <cell r="X2927">
            <v>73000</v>
          </cell>
        </row>
        <row r="2928">
          <cell r="B2928" t="str">
            <v>9W1096XX</v>
          </cell>
          <cell r="C2928" t="str">
            <v>完売</v>
          </cell>
          <cell r="D2928"/>
          <cell r="E2928">
            <v>0</v>
          </cell>
          <cell r="F2928" t="str">
            <v>ル・ブー・デュ・クロ</v>
          </cell>
          <cell r="G2928" t="str">
            <v>NV</v>
          </cell>
          <cell r="H2928" t="str">
            <v>泡白</v>
          </cell>
          <cell r="I2928" t="str">
            <v>ジャック・セロス</v>
          </cell>
          <cell r="J2928" t="str">
            <v>シャンパーニュ</v>
          </cell>
          <cell r="K2928">
            <v>750</v>
          </cell>
          <cell r="L2928"/>
          <cell r="M2928">
            <v>305.08</v>
          </cell>
          <cell r="N2928">
            <v>132</v>
          </cell>
          <cell r="O2928">
            <v>350</v>
          </cell>
          <cell r="P2928">
            <v>40783.042239999995</v>
          </cell>
          <cell r="Q2928">
            <v>93.75</v>
          </cell>
          <cell r="R2928">
            <v>41026.792239999995</v>
          </cell>
          <cell r="S2928">
            <v>48506.814399999996</v>
          </cell>
          <cell r="T2928">
            <v>97000</v>
          </cell>
          <cell r="U2928">
            <v>35879</v>
          </cell>
          <cell r="V2928">
            <v>42410.588235294119</v>
          </cell>
          <cell r="W2928">
            <v>84800</v>
          </cell>
          <cell r="X2928">
            <v>83700</v>
          </cell>
        </row>
        <row r="2929">
          <cell r="B2929" t="str">
            <v>9W1097XX</v>
          </cell>
          <cell r="C2929" t="str">
            <v>完売</v>
          </cell>
          <cell r="D2929"/>
          <cell r="E2929">
            <v>0</v>
          </cell>
          <cell r="F2929" t="str">
            <v>レ・キャレル</v>
          </cell>
          <cell r="G2929" t="str">
            <v>NV</v>
          </cell>
          <cell r="H2929" t="str">
            <v>泡白</v>
          </cell>
          <cell r="I2929" t="str">
            <v>ジャック・セロス</v>
          </cell>
          <cell r="J2929" t="str">
            <v>シャンパーニュ</v>
          </cell>
          <cell r="K2929">
            <v>750</v>
          </cell>
          <cell r="L2929"/>
          <cell r="M2929">
            <v>305.08</v>
          </cell>
          <cell r="N2929">
            <v>132</v>
          </cell>
          <cell r="O2929">
            <v>350</v>
          </cell>
          <cell r="P2929">
            <v>40783.042239999995</v>
          </cell>
          <cell r="Q2929">
            <v>93.75</v>
          </cell>
          <cell r="R2929">
            <v>41026.792239999995</v>
          </cell>
          <cell r="S2929">
            <v>48506.814399999996</v>
          </cell>
          <cell r="T2929">
            <v>97000</v>
          </cell>
          <cell r="U2929">
            <v>37106</v>
          </cell>
          <cell r="V2929">
            <v>43854.117647058825</v>
          </cell>
          <cell r="W2929">
            <v>87700</v>
          </cell>
          <cell r="X2929">
            <v>73000</v>
          </cell>
        </row>
        <row r="2930">
          <cell r="B2930" t="str">
            <v>9W1015XX</v>
          </cell>
          <cell r="C2930" t="str">
            <v>完売</v>
          </cell>
          <cell r="D2930"/>
          <cell r="E2930">
            <v>0</v>
          </cell>
          <cell r="F2930" t="str">
            <v>ロゼ・ブリュット</v>
          </cell>
          <cell r="G2930" t="str">
            <v>NV</v>
          </cell>
          <cell r="H2930" t="str">
            <v>泡ロゼ</v>
          </cell>
          <cell r="I2930" t="str">
            <v>ジャック・セロス</v>
          </cell>
          <cell r="J2930" t="str">
            <v>シャンパーニュ</v>
          </cell>
          <cell r="K2930">
            <v>750</v>
          </cell>
          <cell r="L2930" t="str">
            <v>９６点</v>
          </cell>
          <cell r="M2930">
            <v>190</v>
          </cell>
          <cell r="N2930">
            <v>132</v>
          </cell>
          <cell r="O2930">
            <v>350</v>
          </cell>
          <cell r="P2930">
            <v>25531.72</v>
          </cell>
          <cell r="Q2930">
            <v>93.75</v>
          </cell>
          <cell r="R2930">
            <v>25775.47</v>
          </cell>
          <cell r="S2930">
            <v>30564.082352941179</v>
          </cell>
          <cell r="T2930">
            <v>61100</v>
          </cell>
          <cell r="U2930">
            <v>37091.33</v>
          </cell>
          <cell r="V2930">
            <v>43836.858823529416</v>
          </cell>
          <cell r="W2930">
            <v>87700</v>
          </cell>
          <cell r="X2930">
            <v>53000</v>
          </cell>
        </row>
        <row r="2931">
          <cell r="B2931" t="str">
            <v>9W107495</v>
          </cell>
          <cell r="C2931" t="str">
            <v>完売</v>
          </cell>
          <cell r="D2931"/>
          <cell r="E2931">
            <v>0</v>
          </cell>
          <cell r="F2931" t="str">
            <v>ブラン・デ・ミレネール</v>
          </cell>
          <cell r="G2931">
            <v>1995</v>
          </cell>
          <cell r="H2931" t="str">
            <v>泡白</v>
          </cell>
          <cell r="I2931" t="str">
            <v>シャルル・エドシック</v>
          </cell>
          <cell r="J2931" t="str">
            <v>シャンパーニュ</v>
          </cell>
          <cell r="K2931">
            <v>750</v>
          </cell>
          <cell r="L2931" t="str">
            <v>９４点</v>
          </cell>
          <cell r="M2931">
            <v>95</v>
          </cell>
          <cell r="N2931">
            <v>132</v>
          </cell>
          <cell r="O2931">
            <v>350</v>
          </cell>
          <cell r="P2931">
            <v>12941.56</v>
          </cell>
          <cell r="Q2931">
            <v>93.75</v>
          </cell>
          <cell r="R2931">
            <v>13185.31</v>
          </cell>
          <cell r="S2931">
            <v>15752.129411764705</v>
          </cell>
          <cell r="T2931">
            <v>31500</v>
          </cell>
          <cell r="U2931">
            <v>13532</v>
          </cell>
          <cell r="V2931">
            <v>16120</v>
          </cell>
          <cell r="W2931">
            <v>32200</v>
          </cell>
          <cell r="X2931">
            <v>31100</v>
          </cell>
        </row>
        <row r="2932">
          <cell r="B2932" t="str">
            <v>9W107599</v>
          </cell>
          <cell r="C2932" t="str">
            <v>完売</v>
          </cell>
          <cell r="D2932"/>
          <cell r="E2932">
            <v>0</v>
          </cell>
          <cell r="F2932" t="str">
            <v>ブリュット・ロゼ</v>
          </cell>
          <cell r="G2932">
            <v>1999</v>
          </cell>
          <cell r="H2932" t="str">
            <v>泡ロゼ</v>
          </cell>
          <cell r="I2932" t="str">
            <v>シャルル・エドシック</v>
          </cell>
          <cell r="J2932" t="str">
            <v>シャンパーニュ</v>
          </cell>
          <cell r="K2932">
            <v>750</v>
          </cell>
          <cell r="L2932"/>
          <cell r="M2932">
            <v>48</v>
          </cell>
          <cell r="N2932">
            <v>132</v>
          </cell>
          <cell r="O2932">
            <v>350</v>
          </cell>
          <cell r="P2932">
            <v>6712.7439999999997</v>
          </cell>
          <cell r="Q2932">
            <v>93.75</v>
          </cell>
          <cell r="R2932">
            <v>6956.4939999999997</v>
          </cell>
          <cell r="S2932">
            <v>8424.1105882352931</v>
          </cell>
          <cell r="T2932">
            <v>16800</v>
          </cell>
          <cell r="U2932">
            <v>0</v>
          </cell>
          <cell r="V2932">
            <v>200</v>
          </cell>
          <cell r="W2932">
            <v>400</v>
          </cell>
          <cell r="X2932">
            <v>15000</v>
          </cell>
        </row>
        <row r="2933">
          <cell r="B2933" t="str">
            <v>9W1134XX</v>
          </cell>
          <cell r="C2933" t="str">
            <v>完売</v>
          </cell>
          <cell r="D2933"/>
          <cell r="E2933">
            <v>0</v>
          </cell>
          <cell r="F2933" t="str">
            <v>トラディション・ブリュット</v>
          </cell>
          <cell r="G2933" t="str">
            <v>NV</v>
          </cell>
          <cell r="H2933" t="str">
            <v>泡白</v>
          </cell>
          <cell r="I2933" t="str">
            <v>ジャン・ペルネ</v>
          </cell>
          <cell r="J2933" t="str">
            <v>シャンパーニュ</v>
          </cell>
          <cell r="K2933">
            <v>750</v>
          </cell>
          <cell r="L2933" t="str">
            <v>PN50,Cｈ40、PM10</v>
          </cell>
          <cell r="M2933">
            <v>14.9</v>
          </cell>
          <cell r="N2933">
            <v>132</v>
          </cell>
          <cell r="O2933">
            <v>350</v>
          </cell>
          <cell r="P2933">
            <v>2326.0672000000004</v>
          </cell>
          <cell r="Q2933">
            <v>93.75</v>
          </cell>
          <cell r="R2933">
            <v>2569.8172000000004</v>
          </cell>
          <cell r="S2933">
            <v>3263.3143529411768</v>
          </cell>
          <cell r="T2933">
            <v>6500</v>
          </cell>
          <cell r="U2933">
            <v>2381</v>
          </cell>
          <cell r="V2933">
            <v>3001.1764705882356</v>
          </cell>
          <cell r="W2933">
            <v>6000</v>
          </cell>
          <cell r="X2933">
            <v>6100</v>
          </cell>
        </row>
        <row r="2934">
          <cell r="B2934" t="str">
            <v>9W113506</v>
          </cell>
          <cell r="C2934" t="str">
            <v>完売</v>
          </cell>
          <cell r="D2934"/>
          <cell r="E2934">
            <v>0</v>
          </cell>
          <cell r="F2934" t="str">
            <v>ブラン・ド・ブラン・ブリュット・ミレシメ・グラン・クリュ</v>
          </cell>
          <cell r="G2934">
            <v>2006</v>
          </cell>
          <cell r="H2934" t="str">
            <v>泡白</v>
          </cell>
          <cell r="I2934" t="str">
            <v>ジャン・ペルネ</v>
          </cell>
          <cell r="J2934" t="str">
            <v>シャンパーニュ 特級</v>
          </cell>
          <cell r="K2934">
            <v>750</v>
          </cell>
          <cell r="L2934" t="str">
            <v>ク・ド・クール/ギ・ドアシェット2006</v>
          </cell>
          <cell r="M2934">
            <v>21.5</v>
          </cell>
          <cell r="N2934">
            <v>132</v>
          </cell>
          <cell r="O2934">
            <v>350</v>
          </cell>
          <cell r="P2934">
            <v>3200.752</v>
          </cell>
          <cell r="Q2934">
            <v>93.75</v>
          </cell>
          <cell r="R2934">
            <v>3444.502</v>
          </cell>
          <cell r="S2934">
            <v>4292.3552941176476</v>
          </cell>
          <cell r="T2934">
            <v>8600</v>
          </cell>
          <cell r="U2934">
            <v>3404</v>
          </cell>
          <cell r="V2934">
            <v>4204.7058823529414</v>
          </cell>
          <cell r="W2934">
            <v>8400</v>
          </cell>
          <cell r="X2934">
            <v>8800</v>
          </cell>
        </row>
        <row r="2935">
          <cell r="B2935" t="str">
            <v>9W113509</v>
          </cell>
          <cell r="C2935" t="str">
            <v>完売</v>
          </cell>
          <cell r="D2935"/>
          <cell r="E2935">
            <v>0</v>
          </cell>
          <cell r="F2935" t="str">
            <v>ブラン・ド・ブラン・ブリュット・ミレシメ・グラン・クリュ</v>
          </cell>
          <cell r="G2935">
            <v>2009</v>
          </cell>
          <cell r="H2935" t="str">
            <v>泡白</v>
          </cell>
          <cell r="I2935" t="str">
            <v>ジャン・ペルネ</v>
          </cell>
          <cell r="J2935" t="str">
            <v>シャンパーニュ 特級</v>
          </cell>
          <cell r="K2935">
            <v>750</v>
          </cell>
          <cell r="L2935" t="str">
            <v>ク・ド・クール/ギ・ドアシェット2006</v>
          </cell>
          <cell r="M2935">
            <v>22</v>
          </cell>
          <cell r="N2935">
            <v>132</v>
          </cell>
          <cell r="O2935">
            <v>350</v>
          </cell>
          <cell r="P2935">
            <v>3267.0160000000001</v>
          </cell>
          <cell r="Q2935">
            <v>93.75</v>
          </cell>
          <cell r="R2935">
            <v>3510.7660000000001</v>
          </cell>
          <cell r="S2935">
            <v>4370.3129411764712</v>
          </cell>
          <cell r="T2935">
            <v>8700</v>
          </cell>
          <cell r="U2935">
            <v>3308</v>
          </cell>
          <cell r="V2935">
            <v>4091.7647058823532</v>
          </cell>
          <cell r="W2935">
            <v>8200</v>
          </cell>
          <cell r="X2935">
            <v>8800</v>
          </cell>
        </row>
        <row r="2936">
          <cell r="B2936" t="str">
            <v>9W1230XX</v>
          </cell>
          <cell r="C2936">
            <v>85</v>
          </cell>
          <cell r="D2936"/>
          <cell r="E2936">
            <v>85</v>
          </cell>
          <cell r="F2936" t="str">
            <v>プレステージ・グラン・クリュ</v>
          </cell>
          <cell r="G2936" t="str">
            <v>NV</v>
          </cell>
          <cell r="H2936" t="str">
            <v>泡白</v>
          </cell>
          <cell r="I2936" t="str">
            <v>ジャン・ペルネ</v>
          </cell>
          <cell r="J2936" t="str">
            <v>シャンパーニュ 特級</v>
          </cell>
          <cell r="K2936">
            <v>750</v>
          </cell>
          <cell r="L2936"/>
          <cell r="M2936">
            <v>21.9</v>
          </cell>
          <cell r="N2936">
            <v>132</v>
          </cell>
          <cell r="O2936">
            <v>350</v>
          </cell>
          <cell r="P2936">
            <v>3253.7631999999999</v>
          </cell>
          <cell r="Q2936">
            <v>93.75</v>
          </cell>
          <cell r="R2936">
            <v>3497.5131999999999</v>
          </cell>
          <cell r="S2936">
            <v>4354.7214117647054</v>
          </cell>
          <cell r="T2936">
            <v>8700</v>
          </cell>
          <cell r="U2936">
            <v>3313.66</v>
          </cell>
          <cell r="V2936">
            <v>4098.4235294117643</v>
          </cell>
          <cell r="W2936">
            <v>8200</v>
          </cell>
          <cell r="X2936">
            <v>10000</v>
          </cell>
        </row>
        <row r="2937">
          <cell r="B2937" t="str">
            <v>9W1047XX</v>
          </cell>
          <cell r="C2937" t="str">
            <v>完売</v>
          </cell>
          <cell r="D2937"/>
          <cell r="E2937">
            <v>0</v>
          </cell>
          <cell r="F2937" t="str">
            <v>アンフロレッサンス・ブラン・ド・ノワール</v>
          </cell>
          <cell r="G2937" t="str">
            <v>NV</v>
          </cell>
          <cell r="H2937" t="str">
            <v>泡白</v>
          </cell>
          <cell r="I2937" t="str">
            <v>セドリック・ブシャール</v>
          </cell>
          <cell r="J2937" t="str">
            <v>シャンパーニュ</v>
          </cell>
          <cell r="K2937">
            <v>750</v>
          </cell>
          <cell r="L2937"/>
          <cell r="M2937">
            <v>49</v>
          </cell>
          <cell r="N2937">
            <v>132</v>
          </cell>
          <cell r="O2937">
            <v>350</v>
          </cell>
          <cell r="P2937">
            <v>6845.2719999999999</v>
          </cell>
          <cell r="Q2937">
            <v>93.75</v>
          </cell>
          <cell r="R2937">
            <v>7089.0219999999999</v>
          </cell>
          <cell r="S2937">
            <v>8580.0258823529421</v>
          </cell>
          <cell r="T2937">
            <v>17200</v>
          </cell>
          <cell r="U2937">
            <v>6899.72</v>
          </cell>
          <cell r="V2937">
            <v>8317.3176470588242</v>
          </cell>
          <cell r="W2937">
            <v>16600</v>
          </cell>
          <cell r="X2937">
            <v>11000</v>
          </cell>
        </row>
        <row r="2938">
          <cell r="B2938" t="str">
            <v>9W1056XX</v>
          </cell>
          <cell r="C2938" t="str">
            <v>完売</v>
          </cell>
          <cell r="D2938"/>
          <cell r="E2938">
            <v>0</v>
          </cell>
          <cell r="F2938" t="str">
            <v>ローズ・ド・ジャンヌ･ブラン・ド・ノワール・レ・ウズレ</v>
          </cell>
          <cell r="G2938" t="str">
            <v>NV</v>
          </cell>
          <cell r="H2938" t="str">
            <v>泡白</v>
          </cell>
          <cell r="I2938" t="str">
            <v>セドリック・ブシャール</v>
          </cell>
          <cell r="J2938" t="str">
            <v>シャンパーニュ</v>
          </cell>
          <cell r="K2938">
            <v>750</v>
          </cell>
          <cell r="L2938"/>
          <cell r="M2938">
            <v>73</v>
          </cell>
          <cell r="N2938">
            <v>132</v>
          </cell>
          <cell r="O2938">
            <v>350</v>
          </cell>
          <cell r="P2938">
            <v>10025.944</v>
          </cell>
          <cell r="Q2938">
            <v>93.75</v>
          </cell>
          <cell r="R2938">
            <v>10269.694</v>
          </cell>
          <cell r="S2938">
            <v>12321.99294117647</v>
          </cell>
          <cell r="T2938">
            <v>24600</v>
          </cell>
          <cell r="U2938">
            <v>7277.75</v>
          </cell>
          <cell r="V2938">
            <v>8762.0588235294126</v>
          </cell>
          <cell r="W2938">
            <v>17500</v>
          </cell>
          <cell r="X2938">
            <v>16000</v>
          </cell>
        </row>
        <row r="2939">
          <cell r="B2939" t="str">
            <v>9W105506</v>
          </cell>
          <cell r="C2939" t="str">
            <v>完売</v>
          </cell>
          <cell r="D2939"/>
          <cell r="E2939">
            <v>0</v>
          </cell>
          <cell r="F2939" t="str">
            <v>ローズ・ド・ジャンヌ･ブラン・ド・ブラン・ラ・ボロレ</v>
          </cell>
          <cell r="G2939">
            <v>2006</v>
          </cell>
          <cell r="H2939" t="str">
            <v>泡白</v>
          </cell>
          <cell r="I2939" t="str">
            <v>セドリック・ブシャール</v>
          </cell>
          <cell r="J2939" t="str">
            <v>シャンパーニュ</v>
          </cell>
          <cell r="K2939">
            <v>750</v>
          </cell>
          <cell r="L2939"/>
          <cell r="M2939">
            <v>130</v>
          </cell>
          <cell r="N2939">
            <v>132</v>
          </cell>
          <cell r="O2939">
            <v>350</v>
          </cell>
          <cell r="P2939">
            <v>17580.04</v>
          </cell>
          <cell r="Q2939">
            <v>93.75</v>
          </cell>
          <cell r="R2939">
            <v>17823.79</v>
          </cell>
          <cell r="S2939">
            <v>21209.164705882355</v>
          </cell>
          <cell r="T2939">
            <v>42400</v>
          </cell>
          <cell r="U2939">
            <v>0</v>
          </cell>
          <cell r="V2939">
            <v>200</v>
          </cell>
          <cell r="W2939">
            <v>400</v>
          </cell>
          <cell r="X2939">
            <v>28000</v>
          </cell>
        </row>
        <row r="2940">
          <cell r="B2940" t="str">
            <v>9W107202</v>
          </cell>
          <cell r="C2940" t="str">
            <v>完売</v>
          </cell>
          <cell r="D2940"/>
          <cell r="E2940">
            <v>0</v>
          </cell>
          <cell r="F2940" t="str">
            <v>アーチスト・コレクション</v>
          </cell>
          <cell r="G2940">
            <v>2002</v>
          </cell>
          <cell r="H2940" t="str">
            <v>泡白</v>
          </cell>
          <cell r="I2940" t="str">
            <v>テタンジェ</v>
          </cell>
          <cell r="J2940" t="str">
            <v>シャンパーニュ</v>
          </cell>
          <cell r="K2940">
            <v>750</v>
          </cell>
          <cell r="L2940"/>
          <cell r="M2940">
            <v>140</v>
          </cell>
          <cell r="N2940">
            <v>132</v>
          </cell>
          <cell r="O2940">
            <v>350</v>
          </cell>
          <cell r="P2940">
            <v>18905.32</v>
          </cell>
          <cell r="Q2940">
            <v>93.75</v>
          </cell>
          <cell r="R2940">
            <v>19149.07</v>
          </cell>
          <cell r="S2940">
            <v>22768.317647058822</v>
          </cell>
          <cell r="T2940">
            <v>45500</v>
          </cell>
          <cell r="U2940">
            <v>23583</v>
          </cell>
          <cell r="V2940">
            <v>27944.705882352941</v>
          </cell>
          <cell r="W2940">
            <v>55900</v>
          </cell>
          <cell r="X2940">
            <v>33000</v>
          </cell>
        </row>
        <row r="2941">
          <cell r="B2941" t="str">
            <v>9W104206</v>
          </cell>
          <cell r="C2941" t="str">
            <v>完売</v>
          </cell>
          <cell r="D2941"/>
          <cell r="E2941">
            <v>0</v>
          </cell>
          <cell r="F2941" t="str">
            <v>コント・ド・シャンパーニュ</v>
          </cell>
          <cell r="G2941">
            <v>2006</v>
          </cell>
          <cell r="H2941" t="str">
            <v>泡白</v>
          </cell>
          <cell r="I2941" t="str">
            <v>テタンジェ</v>
          </cell>
          <cell r="J2941" t="str">
            <v>シャンパーニュ</v>
          </cell>
          <cell r="K2941">
            <v>750</v>
          </cell>
          <cell r="L2941"/>
          <cell r="M2941">
            <v>77</v>
          </cell>
          <cell r="N2941">
            <v>132</v>
          </cell>
          <cell r="O2941">
            <v>350</v>
          </cell>
          <cell r="P2941">
            <v>10556.056</v>
          </cell>
          <cell r="Q2941">
            <v>93.75</v>
          </cell>
          <cell r="R2941">
            <v>10799.806</v>
          </cell>
          <cell r="S2941">
            <v>12945.65411764706</v>
          </cell>
          <cell r="T2941">
            <v>25900</v>
          </cell>
          <cell r="U2941">
            <v>10733.25</v>
          </cell>
          <cell r="V2941">
            <v>12827.35294117647</v>
          </cell>
          <cell r="W2941">
            <v>25700</v>
          </cell>
          <cell r="X2941">
            <v>26000</v>
          </cell>
        </row>
        <row r="2942">
          <cell r="B2942" t="str">
            <v>9W117605</v>
          </cell>
          <cell r="C2942" t="str">
            <v>完売</v>
          </cell>
          <cell r="D2942"/>
          <cell r="E2942">
            <v>0</v>
          </cell>
          <cell r="F2942" t="str">
            <v>コント・ド・シャンパーニュ【マグナム】</v>
          </cell>
          <cell r="G2942">
            <v>2005</v>
          </cell>
          <cell r="H2942" t="str">
            <v>泡白</v>
          </cell>
          <cell r="I2942" t="str">
            <v>テタンジェ</v>
          </cell>
          <cell r="J2942" t="str">
            <v>シャンパーニュ</v>
          </cell>
          <cell r="K2942">
            <v>1500</v>
          </cell>
          <cell r="L2942" t="str">
            <v>９３点</v>
          </cell>
          <cell r="M2942">
            <v>188.6</v>
          </cell>
          <cell r="N2942">
            <v>132</v>
          </cell>
          <cell r="O2942">
            <v>700</v>
          </cell>
          <cell r="P2942">
            <v>25697.5808</v>
          </cell>
          <cell r="Q2942">
            <v>187.5</v>
          </cell>
          <cell r="R2942">
            <v>26095.0808</v>
          </cell>
          <cell r="S2942">
            <v>30940.095058823528</v>
          </cell>
          <cell r="T2942">
            <v>61900</v>
          </cell>
          <cell r="U2942">
            <v>0</v>
          </cell>
          <cell r="V2942">
            <v>200</v>
          </cell>
          <cell r="W2942">
            <v>400</v>
          </cell>
          <cell r="X2942">
            <v>71300</v>
          </cell>
        </row>
        <row r="2943">
          <cell r="B2943" t="str">
            <v>9W1099XX</v>
          </cell>
          <cell r="C2943" t="str">
            <v>完売</v>
          </cell>
          <cell r="D2943"/>
          <cell r="E2943">
            <v>0</v>
          </cell>
          <cell r="F2943" t="str">
            <v>ブリュット・プレリュード</v>
          </cell>
          <cell r="G2943" t="str">
            <v>NV</v>
          </cell>
          <cell r="H2943" t="str">
            <v>泡白</v>
          </cell>
          <cell r="I2943" t="str">
            <v>テタンジェ</v>
          </cell>
          <cell r="J2943" t="str">
            <v>シャンパーニュ</v>
          </cell>
          <cell r="K2943">
            <v>750</v>
          </cell>
          <cell r="L2943" t="str">
            <v>９０点</v>
          </cell>
          <cell r="M2943">
            <v>34.1</v>
          </cell>
          <cell r="N2943">
            <v>132</v>
          </cell>
          <cell r="O2943">
            <v>350</v>
          </cell>
          <cell r="P2943">
            <v>4870.6048000000001</v>
          </cell>
          <cell r="Q2943">
            <v>93.75</v>
          </cell>
          <cell r="R2943">
            <v>5114.3548000000001</v>
          </cell>
          <cell r="S2943">
            <v>6256.8879999999999</v>
          </cell>
          <cell r="T2943">
            <v>12500</v>
          </cell>
          <cell r="U2943">
            <v>5087</v>
          </cell>
          <cell r="V2943">
            <v>6184.7058823529414</v>
          </cell>
          <cell r="W2943">
            <v>12400</v>
          </cell>
          <cell r="X2943">
            <v>13000</v>
          </cell>
        </row>
        <row r="2944">
          <cell r="B2944" t="str">
            <v>9W109805</v>
          </cell>
          <cell r="C2944" t="str">
            <v>完売</v>
          </cell>
          <cell r="D2944"/>
          <cell r="E2944">
            <v>0</v>
          </cell>
          <cell r="F2944" t="str">
            <v>ブリュット・ミレジメ</v>
          </cell>
          <cell r="G2944">
            <v>2005</v>
          </cell>
          <cell r="H2944" t="str">
            <v>泡白</v>
          </cell>
          <cell r="I2944" t="str">
            <v>テタンジェ</v>
          </cell>
          <cell r="J2944" t="str">
            <v>シャンパーニュ</v>
          </cell>
          <cell r="K2944">
            <v>750</v>
          </cell>
          <cell r="L2944" t="str">
            <v>９１点</v>
          </cell>
          <cell r="M2944">
            <v>36.200000000000003</v>
          </cell>
          <cell r="N2944">
            <v>132</v>
          </cell>
          <cell r="O2944">
            <v>350</v>
          </cell>
          <cell r="P2944">
            <v>5148.9136000000008</v>
          </cell>
          <cell r="Q2944">
            <v>93.75</v>
          </cell>
          <cell r="R2944">
            <v>5392.6636000000008</v>
          </cell>
          <cell r="S2944">
            <v>6584.31011764706</v>
          </cell>
          <cell r="T2944">
            <v>13200</v>
          </cell>
          <cell r="U2944">
            <v>3991.66</v>
          </cell>
          <cell r="V2944">
            <v>4896.0705882352941</v>
          </cell>
          <cell r="W2944">
            <v>9800</v>
          </cell>
          <cell r="X2944">
            <v>11000</v>
          </cell>
        </row>
        <row r="2945">
          <cell r="B2945" t="str">
            <v>9W1069XX</v>
          </cell>
          <cell r="C2945" t="str">
            <v>完売</v>
          </cell>
          <cell r="D2945"/>
          <cell r="E2945">
            <v>0</v>
          </cell>
          <cell r="F2945" t="str">
            <v>プレステージ・ロゼ</v>
          </cell>
          <cell r="G2945" t="str">
            <v>NV</v>
          </cell>
          <cell r="H2945" t="str">
            <v>泡ロゼ</v>
          </cell>
          <cell r="I2945" t="str">
            <v>テタンジェ</v>
          </cell>
          <cell r="J2945" t="str">
            <v>シャンパーニュ</v>
          </cell>
          <cell r="K2945">
            <v>750</v>
          </cell>
          <cell r="L2945"/>
          <cell r="M2945">
            <v>34</v>
          </cell>
          <cell r="N2945">
            <v>132</v>
          </cell>
          <cell r="O2945">
            <v>350</v>
          </cell>
          <cell r="P2945">
            <v>4857.3519999999999</v>
          </cell>
          <cell r="Q2945">
            <v>93.75</v>
          </cell>
          <cell r="R2945">
            <v>5101.1019999999999</v>
          </cell>
          <cell r="S2945">
            <v>6241.296470588235</v>
          </cell>
          <cell r="T2945">
            <v>12500</v>
          </cell>
          <cell r="U2945">
            <v>0</v>
          </cell>
          <cell r="V2945">
            <v>200</v>
          </cell>
          <cell r="W2945">
            <v>400</v>
          </cell>
          <cell r="X2945">
            <v>10800</v>
          </cell>
        </row>
        <row r="2946">
          <cell r="B2946" t="str">
            <v>9W1105XX</v>
          </cell>
          <cell r="C2946" t="str">
            <v>完売</v>
          </cell>
          <cell r="D2946"/>
          <cell r="E2946">
            <v>0</v>
          </cell>
          <cell r="F2946" t="str">
            <v>レ・フォリ・ドゥ・ラ・マルケットリー</v>
          </cell>
          <cell r="G2946" t="str">
            <v>NV</v>
          </cell>
          <cell r="H2946" t="str">
            <v>泡白</v>
          </cell>
          <cell r="I2946" t="str">
            <v>テタンジェ</v>
          </cell>
          <cell r="J2946" t="str">
            <v>シャンパーニュ</v>
          </cell>
          <cell r="K2946">
            <v>750</v>
          </cell>
          <cell r="L2946"/>
          <cell r="M2946">
            <v>29.8</v>
          </cell>
          <cell r="N2946">
            <v>132</v>
          </cell>
          <cell r="O2946">
            <v>350</v>
          </cell>
          <cell r="P2946">
            <v>4300.7344000000003</v>
          </cell>
          <cell r="Q2946">
            <v>93.75</v>
          </cell>
          <cell r="R2946">
            <v>4544.4844000000003</v>
          </cell>
          <cell r="S2946">
            <v>5586.4522352941185</v>
          </cell>
          <cell r="T2946">
            <v>11200</v>
          </cell>
          <cell r="U2946">
            <v>5595.66</v>
          </cell>
          <cell r="V2946">
            <v>6783.1294117647058</v>
          </cell>
          <cell r="W2946">
            <v>13600</v>
          </cell>
          <cell r="X2946">
            <v>10000</v>
          </cell>
        </row>
        <row r="2947">
          <cell r="B2947" t="str">
            <v>9W1044XX</v>
          </cell>
          <cell r="C2947" t="str">
            <v>完売</v>
          </cell>
          <cell r="D2947"/>
          <cell r="E2947">
            <v>0</v>
          </cell>
          <cell r="F2947" t="str">
            <v>ブリュットエリテージ</v>
          </cell>
          <cell r="G2947" t="str">
            <v>NV</v>
          </cell>
          <cell r="H2947" t="str">
            <v>泡白</v>
          </cell>
          <cell r="I2947" t="str">
            <v>デルベック</v>
          </cell>
          <cell r="J2947" t="str">
            <v>シャンパーニュ</v>
          </cell>
          <cell r="K2947">
            <v>750</v>
          </cell>
          <cell r="L2947"/>
          <cell r="M2947">
            <v>17.2</v>
          </cell>
          <cell r="N2947">
            <v>132</v>
          </cell>
          <cell r="O2947">
            <v>350</v>
          </cell>
          <cell r="P2947">
            <v>2630.8816000000002</v>
          </cell>
          <cell r="Q2947">
            <v>93.75</v>
          </cell>
          <cell r="R2947">
            <v>2874.6316000000002</v>
          </cell>
          <cell r="S2947">
            <v>3621.9195294117649</v>
          </cell>
          <cell r="T2947">
            <v>7200</v>
          </cell>
          <cell r="U2947">
            <v>2074.66</v>
          </cell>
          <cell r="V2947">
            <v>2640.776470588235</v>
          </cell>
          <cell r="W2947">
            <v>5300</v>
          </cell>
          <cell r="X2947">
            <v>6300</v>
          </cell>
        </row>
        <row r="2948">
          <cell r="B2948" t="str">
            <v>9W108607</v>
          </cell>
          <cell r="C2948" t="str">
            <v>完売</v>
          </cell>
          <cell r="D2948"/>
          <cell r="E2948">
            <v>0</v>
          </cell>
          <cell r="F2948" t="str">
            <v>アムール・ド・ドゥーツ</v>
          </cell>
          <cell r="G2948">
            <v>2007</v>
          </cell>
          <cell r="H2948" t="str">
            <v>泡白</v>
          </cell>
          <cell r="I2948" t="str">
            <v>ドゥーツ</v>
          </cell>
          <cell r="J2948" t="str">
            <v>シャンパーニュ</v>
          </cell>
          <cell r="K2948">
            <v>750</v>
          </cell>
          <cell r="L2948"/>
          <cell r="M2948">
            <v>108</v>
          </cell>
          <cell r="N2948">
            <v>132</v>
          </cell>
          <cell r="O2948">
            <v>350</v>
          </cell>
          <cell r="P2948">
            <v>14664.424000000001</v>
          </cell>
          <cell r="Q2948">
            <v>93.75</v>
          </cell>
          <cell r="R2948">
            <v>14908.174000000001</v>
          </cell>
          <cell r="S2948">
            <v>17779.028235294118</v>
          </cell>
          <cell r="T2948">
            <v>35600</v>
          </cell>
          <cell r="U2948">
            <v>16134.6</v>
          </cell>
          <cell r="V2948">
            <v>19181.882352941178</v>
          </cell>
          <cell r="W2948">
            <v>38400</v>
          </cell>
          <cell r="X2948">
            <v>35000</v>
          </cell>
        </row>
        <row r="2949">
          <cell r="B2949" t="str">
            <v>9W107699</v>
          </cell>
          <cell r="C2949" t="str">
            <v>完売</v>
          </cell>
          <cell r="D2949"/>
          <cell r="E2949">
            <v>0</v>
          </cell>
          <cell r="F2949" t="str">
            <v>キュヴェ・ウィリアム・ドゥーツ</v>
          </cell>
          <cell r="G2949">
            <v>1999</v>
          </cell>
          <cell r="H2949" t="str">
            <v>泡白</v>
          </cell>
          <cell r="I2949" t="str">
            <v>ドゥーツ</v>
          </cell>
          <cell r="J2949" t="str">
            <v>シャンパーニュ</v>
          </cell>
          <cell r="K2949">
            <v>750</v>
          </cell>
          <cell r="L2949"/>
          <cell r="M2949">
            <v>63.3</v>
          </cell>
          <cell r="N2949">
            <v>132</v>
          </cell>
          <cell r="O2949">
            <v>350</v>
          </cell>
          <cell r="P2949">
            <v>8740.4224000000013</v>
          </cell>
          <cell r="Q2949">
            <v>93.75</v>
          </cell>
          <cell r="R2949">
            <v>8984.1724000000013</v>
          </cell>
          <cell r="S2949">
            <v>10809.614588235296</v>
          </cell>
          <cell r="T2949">
            <v>21600</v>
          </cell>
          <cell r="U2949">
            <v>9438.66</v>
          </cell>
          <cell r="V2949">
            <v>11304.305882352941</v>
          </cell>
          <cell r="W2949">
            <v>22600</v>
          </cell>
          <cell r="X2949">
            <v>24800</v>
          </cell>
        </row>
        <row r="2950">
          <cell r="B2950" t="str">
            <v>9W1130XX</v>
          </cell>
          <cell r="C2950" t="str">
            <v>完売</v>
          </cell>
          <cell r="D2950"/>
          <cell r="E2950">
            <v>0</v>
          </cell>
          <cell r="F2950" t="str">
            <v>ブリュット・クラッシック</v>
          </cell>
          <cell r="G2950" t="str">
            <v>NV</v>
          </cell>
          <cell r="H2950" t="str">
            <v>泡白</v>
          </cell>
          <cell r="I2950" t="str">
            <v>ドゥーツ</v>
          </cell>
          <cell r="J2950" t="str">
            <v>シャンパーニュ</v>
          </cell>
          <cell r="K2950">
            <v>750</v>
          </cell>
          <cell r="L2950" t="str">
            <v>９０点</v>
          </cell>
          <cell r="M2950">
            <v>29</v>
          </cell>
          <cell r="N2950">
            <v>132</v>
          </cell>
          <cell r="O2950">
            <v>350</v>
          </cell>
          <cell r="P2950">
            <v>4194.7120000000004</v>
          </cell>
          <cell r="Q2950">
            <v>93.75</v>
          </cell>
          <cell r="R2950">
            <v>4438.4620000000004</v>
          </cell>
          <cell r="S2950">
            <v>5461.72</v>
          </cell>
          <cell r="T2950">
            <v>10900</v>
          </cell>
          <cell r="U2950">
            <v>3608</v>
          </cell>
          <cell r="V2950">
            <v>4444.7058823529414</v>
          </cell>
          <cell r="W2950">
            <v>8900</v>
          </cell>
          <cell r="X2950">
            <v>9600</v>
          </cell>
        </row>
        <row r="2951">
          <cell r="B2951" t="str">
            <v>9W1171XX</v>
          </cell>
          <cell r="C2951" t="str">
            <v>完売</v>
          </cell>
          <cell r="D2951"/>
          <cell r="E2951">
            <v>0</v>
          </cell>
          <cell r="F2951" t="str">
            <v>ブリュット・クラッシック【マグナム】</v>
          </cell>
          <cell r="G2951" t="str">
            <v>NV</v>
          </cell>
          <cell r="H2951" t="str">
            <v>泡白</v>
          </cell>
          <cell r="I2951" t="str">
            <v>ドゥーツ</v>
          </cell>
          <cell r="J2951" t="str">
            <v>シャンパーニュ</v>
          </cell>
          <cell r="K2951">
            <v>1500</v>
          </cell>
          <cell r="L2951" t="str">
            <v>９０点</v>
          </cell>
          <cell r="M2951">
            <v>74.400000000000006</v>
          </cell>
          <cell r="N2951">
            <v>132</v>
          </cell>
          <cell r="O2951">
            <v>700</v>
          </cell>
          <cell r="P2951">
            <v>10562.883200000002</v>
          </cell>
          <cell r="Q2951">
            <v>187.5</v>
          </cell>
          <cell r="R2951">
            <v>10960.383200000002</v>
          </cell>
          <cell r="S2951">
            <v>13134.568470588238</v>
          </cell>
          <cell r="T2951">
            <v>26300</v>
          </cell>
          <cell r="U2951">
            <v>10748.5</v>
          </cell>
          <cell r="V2951">
            <v>12845.294117647059</v>
          </cell>
          <cell r="W2951">
            <v>25700</v>
          </cell>
          <cell r="X2951">
            <v>25600</v>
          </cell>
        </row>
        <row r="2952">
          <cell r="B2952" t="str">
            <v>9W118909</v>
          </cell>
          <cell r="C2952" t="str">
            <v>完売</v>
          </cell>
          <cell r="D2952"/>
          <cell r="E2952">
            <v>0</v>
          </cell>
          <cell r="F2952" t="str">
            <v>ブリュット・ミレジム・ロゼ</v>
          </cell>
          <cell r="G2952">
            <v>2009</v>
          </cell>
          <cell r="H2952" t="str">
            <v>泡ロゼ</v>
          </cell>
          <cell r="I2952" t="str">
            <v>ドゥーツ</v>
          </cell>
          <cell r="J2952" t="str">
            <v>シャンパーニュ</v>
          </cell>
          <cell r="K2952">
            <v>750</v>
          </cell>
          <cell r="L2952" t="str">
            <v>９１点</v>
          </cell>
          <cell r="M2952">
            <v>43.7</v>
          </cell>
          <cell r="N2952">
            <v>132</v>
          </cell>
          <cell r="O2952">
            <v>350</v>
          </cell>
          <cell r="P2952">
            <v>6142.8736000000008</v>
          </cell>
          <cell r="Q2952">
            <v>93.75</v>
          </cell>
          <cell r="R2952">
            <v>6386.6236000000008</v>
          </cell>
          <cell r="S2952">
            <v>7753.6748235294126</v>
          </cell>
          <cell r="T2952">
            <v>15500</v>
          </cell>
          <cell r="U2952">
            <v>5807.16</v>
          </cell>
          <cell r="V2952">
            <v>7031.9529411764706</v>
          </cell>
          <cell r="W2952">
            <v>14100</v>
          </cell>
          <cell r="X2952">
            <v>14400</v>
          </cell>
        </row>
        <row r="2953">
          <cell r="B2953" t="str">
            <v>9W114406</v>
          </cell>
          <cell r="C2953" t="str">
            <v>完売</v>
          </cell>
          <cell r="D2953"/>
          <cell r="E2953">
            <v>0</v>
          </cell>
          <cell r="F2953" t="str">
            <v>ブリュット・ミレジム・デクセプション</v>
          </cell>
          <cell r="G2953">
            <v>2006</v>
          </cell>
          <cell r="H2953" t="str">
            <v>泡白</v>
          </cell>
          <cell r="I2953" t="str">
            <v>ドラピエ</v>
          </cell>
          <cell r="J2953" t="str">
            <v>シャンパーニュ</v>
          </cell>
          <cell r="K2953">
            <v>750</v>
          </cell>
          <cell r="L2953"/>
          <cell r="M2953">
            <v>24</v>
          </cell>
          <cell r="N2953">
            <v>132</v>
          </cell>
          <cell r="O2953">
            <v>350</v>
          </cell>
          <cell r="P2953">
            <v>3532.0720000000001</v>
          </cell>
          <cell r="Q2953">
            <v>93.75</v>
          </cell>
          <cell r="R2953">
            <v>3775.8220000000001</v>
          </cell>
          <cell r="S2953">
            <v>4682.1435294117646</v>
          </cell>
          <cell r="T2953">
            <v>9400</v>
          </cell>
          <cell r="U2953">
            <v>3766.75</v>
          </cell>
          <cell r="V2953">
            <v>4631.4705882352946</v>
          </cell>
          <cell r="W2953">
            <v>9300</v>
          </cell>
          <cell r="X2953">
            <v>9200</v>
          </cell>
        </row>
        <row r="2954">
          <cell r="B2954" t="str">
            <v>9W111602</v>
          </cell>
          <cell r="C2954" t="str">
            <v>完売</v>
          </cell>
          <cell r="D2954"/>
          <cell r="E2954">
            <v>0</v>
          </cell>
          <cell r="F2954" t="str">
            <v>ブラン・ド・ブラン･ブリュット</v>
          </cell>
          <cell r="G2954">
            <v>2002</v>
          </cell>
          <cell r="H2954" t="str">
            <v>泡白</v>
          </cell>
          <cell r="I2954" t="str">
            <v>ドラモット</v>
          </cell>
          <cell r="J2954" t="str">
            <v>シャンパーニュ</v>
          </cell>
          <cell r="K2954">
            <v>750</v>
          </cell>
          <cell r="L2954"/>
          <cell r="M2954">
            <v>28.5</v>
          </cell>
          <cell r="N2954">
            <v>132</v>
          </cell>
          <cell r="O2954">
            <v>350</v>
          </cell>
          <cell r="P2954">
            <v>4128.4480000000003</v>
          </cell>
          <cell r="Q2954">
            <v>93.75</v>
          </cell>
          <cell r="R2954">
            <v>4372.1980000000003</v>
          </cell>
          <cell r="S2954">
            <v>5383.7623529411767</v>
          </cell>
          <cell r="T2954">
            <v>10800</v>
          </cell>
          <cell r="U2954">
            <v>4260.16</v>
          </cell>
          <cell r="V2954">
            <v>5211.9529411764706</v>
          </cell>
          <cell r="W2954">
            <v>10400</v>
          </cell>
          <cell r="X2954">
            <v>10700</v>
          </cell>
        </row>
        <row r="2955">
          <cell r="B2955" t="str">
            <v>9W111607</v>
          </cell>
          <cell r="C2955" t="str">
            <v>完売</v>
          </cell>
          <cell r="D2955"/>
          <cell r="E2955">
            <v>0</v>
          </cell>
          <cell r="F2955" t="str">
            <v>ブラン・ド・ブラン･ブリュット</v>
          </cell>
          <cell r="G2955">
            <v>2007</v>
          </cell>
          <cell r="H2955" t="str">
            <v>泡白</v>
          </cell>
          <cell r="I2955" t="str">
            <v>ドラモット</v>
          </cell>
          <cell r="J2955" t="str">
            <v>シャンパーニュ 1級</v>
          </cell>
          <cell r="K2955">
            <v>750</v>
          </cell>
          <cell r="L2955"/>
          <cell r="M2955">
            <v>47</v>
          </cell>
          <cell r="N2955">
            <v>132</v>
          </cell>
          <cell r="O2955">
            <v>350</v>
          </cell>
          <cell r="P2955">
            <v>6580.2160000000003</v>
          </cell>
          <cell r="Q2955">
            <v>93.75</v>
          </cell>
          <cell r="R2955">
            <v>6823.9660000000003</v>
          </cell>
          <cell r="S2955">
            <v>8268.1952941176478</v>
          </cell>
          <cell r="T2955">
            <v>16500</v>
          </cell>
          <cell r="U2955">
            <v>6617.33</v>
          </cell>
          <cell r="V2955">
            <v>7985.0941176470587</v>
          </cell>
          <cell r="W2955">
            <v>16000</v>
          </cell>
          <cell r="X2955">
            <v>15300</v>
          </cell>
        </row>
        <row r="2956">
          <cell r="B2956" t="str">
            <v>9W1051XX</v>
          </cell>
          <cell r="C2956" t="str">
            <v>完売</v>
          </cell>
          <cell r="D2956"/>
          <cell r="E2956">
            <v>0</v>
          </cell>
          <cell r="F2956" t="str">
            <v>ブリュット</v>
          </cell>
          <cell r="G2956" t="str">
            <v>NV</v>
          </cell>
          <cell r="H2956" t="str">
            <v>泡白</v>
          </cell>
          <cell r="I2956" t="str">
            <v>ドラモット</v>
          </cell>
          <cell r="J2956" t="str">
            <v>シャンパーニュ</v>
          </cell>
          <cell r="K2956">
            <v>750</v>
          </cell>
          <cell r="L2956" t="str">
            <v>８８点</v>
          </cell>
          <cell r="M2956">
            <v>33.5</v>
          </cell>
          <cell r="N2956">
            <v>132</v>
          </cell>
          <cell r="O2956">
            <v>350</v>
          </cell>
          <cell r="P2956">
            <v>4791.0879999999997</v>
          </cell>
          <cell r="Q2956">
            <v>93.75</v>
          </cell>
          <cell r="R2956">
            <v>5034.8379999999997</v>
          </cell>
          <cell r="S2956">
            <v>6163.3388235294115</v>
          </cell>
          <cell r="T2956">
            <v>12300</v>
          </cell>
          <cell r="U2956">
            <v>2333.88</v>
          </cell>
          <cell r="V2956">
            <v>2945.7411764705885</v>
          </cell>
          <cell r="W2956">
            <v>5900</v>
          </cell>
          <cell r="X2956">
            <v>6300</v>
          </cell>
        </row>
        <row r="2957">
          <cell r="B2957" t="str">
            <v>9W113310</v>
          </cell>
          <cell r="C2957" t="str">
            <v>完売</v>
          </cell>
          <cell r="D2957"/>
          <cell r="E2957">
            <v>0</v>
          </cell>
          <cell r="F2957" t="str">
            <v>ブリュット・ミレシメ・プルミエ・クリュ</v>
          </cell>
          <cell r="G2957">
            <v>2010</v>
          </cell>
          <cell r="H2957" t="str">
            <v>泡白</v>
          </cell>
          <cell r="I2957" t="str">
            <v>ニコラ・グスカン</v>
          </cell>
          <cell r="J2957" t="str">
            <v>シャンパーニュ</v>
          </cell>
          <cell r="K2957">
            <v>750</v>
          </cell>
          <cell r="L2957"/>
          <cell r="M2957">
            <v>11.45</v>
          </cell>
          <cell r="N2957">
            <v>132</v>
          </cell>
          <cell r="O2957">
            <v>350</v>
          </cell>
          <cell r="P2957">
            <v>1868.8455999999999</v>
          </cell>
          <cell r="Q2957">
            <v>93.75</v>
          </cell>
          <cell r="R2957">
            <v>2112.5955999999996</v>
          </cell>
          <cell r="S2957">
            <v>2725.4065882352938</v>
          </cell>
          <cell r="T2957">
            <v>5500</v>
          </cell>
          <cell r="U2957">
            <v>1765.31</v>
          </cell>
          <cell r="V2957">
            <v>2276.8352941176472</v>
          </cell>
          <cell r="W2957">
            <v>4600</v>
          </cell>
          <cell r="X2957">
            <v>5000</v>
          </cell>
        </row>
        <row r="2958">
          <cell r="B2958" t="str">
            <v>9W113312</v>
          </cell>
          <cell r="C2958" t="str">
            <v>完売</v>
          </cell>
          <cell r="D2958"/>
          <cell r="E2958">
            <v>0</v>
          </cell>
          <cell r="F2958" t="str">
            <v>ブリュット・ミレシメ・プルミエ・クリュ</v>
          </cell>
          <cell r="G2958">
            <v>2012</v>
          </cell>
          <cell r="H2958" t="str">
            <v>泡白</v>
          </cell>
          <cell r="I2958" t="str">
            <v>ニコラ・グスカン</v>
          </cell>
          <cell r="J2958" t="str">
            <v>シャンパーニュ</v>
          </cell>
          <cell r="K2958">
            <v>750</v>
          </cell>
          <cell r="L2958"/>
          <cell r="M2958">
            <v>14.15</v>
          </cell>
          <cell r="N2958">
            <v>132</v>
          </cell>
          <cell r="O2958">
            <v>350</v>
          </cell>
          <cell r="P2958">
            <v>2226.6712000000002</v>
          </cell>
          <cell r="Q2958">
            <v>93.75</v>
          </cell>
          <cell r="R2958">
            <v>2470.4212000000002</v>
          </cell>
          <cell r="S2958">
            <v>3146.3778823529415</v>
          </cell>
          <cell r="T2958">
            <v>6300</v>
          </cell>
          <cell r="U2958">
            <v>1945.39</v>
          </cell>
          <cell r="V2958">
            <v>2488.6941176470591</v>
          </cell>
          <cell r="W2958">
            <v>5000</v>
          </cell>
          <cell r="X2958">
            <v>5000</v>
          </cell>
        </row>
        <row r="2959">
          <cell r="B2959" t="str">
            <v>9W113313</v>
          </cell>
          <cell r="C2959">
            <v>154</v>
          </cell>
          <cell r="D2959"/>
          <cell r="E2959">
            <v>154</v>
          </cell>
          <cell r="F2959" t="str">
            <v>ブリュット・ミレシメ・プルミエ・クリュ</v>
          </cell>
          <cell r="G2959">
            <v>2013</v>
          </cell>
          <cell r="H2959" t="str">
            <v>泡白</v>
          </cell>
          <cell r="I2959" t="str">
            <v>ニコラ・グスカン</v>
          </cell>
          <cell r="J2959" t="str">
            <v>シャンパーニュ</v>
          </cell>
          <cell r="K2959">
            <v>750</v>
          </cell>
          <cell r="L2959"/>
          <cell r="M2959">
            <v>14.36</v>
          </cell>
          <cell r="N2959">
            <v>132</v>
          </cell>
          <cell r="O2959">
            <v>350</v>
          </cell>
          <cell r="P2959">
            <v>2254.5020800000002</v>
          </cell>
          <cell r="Q2959">
            <v>93.75</v>
          </cell>
          <cell r="R2959">
            <v>2498.2520800000002</v>
          </cell>
          <cell r="S2959">
            <v>3179.1200941176476</v>
          </cell>
          <cell r="T2959">
            <v>6400</v>
          </cell>
          <cell r="U2959">
            <v>1952.5</v>
          </cell>
          <cell r="V2959">
            <v>2497.0588235294117</v>
          </cell>
          <cell r="W2959">
            <v>5000</v>
          </cell>
          <cell r="X2959">
            <v>5000</v>
          </cell>
        </row>
        <row r="2960">
          <cell r="B2960" t="str">
            <v>9W109376</v>
          </cell>
          <cell r="C2960" t="str">
            <v>完売</v>
          </cell>
          <cell r="D2960"/>
          <cell r="E2960">
            <v>0</v>
          </cell>
          <cell r="F2960" t="str">
            <v>キュヴェ・レア</v>
          </cell>
          <cell r="G2960">
            <v>1976</v>
          </cell>
          <cell r="H2960" t="str">
            <v>泡白</v>
          </cell>
          <cell r="I2960" t="str">
            <v>パイパー・エドシック</v>
          </cell>
          <cell r="J2960" t="str">
            <v>シャンパーニュ</v>
          </cell>
          <cell r="K2960">
            <v>750</v>
          </cell>
          <cell r="L2960"/>
          <cell r="M2960">
            <v>194.92</v>
          </cell>
          <cell r="N2960">
            <v>132</v>
          </cell>
          <cell r="O2960">
            <v>350</v>
          </cell>
          <cell r="P2960">
            <v>26183.75776</v>
          </cell>
          <cell r="Q2960">
            <v>93.75</v>
          </cell>
          <cell r="R2960">
            <v>26427.50776</v>
          </cell>
          <cell r="S2960">
            <v>31331.185600000001</v>
          </cell>
          <cell r="T2960">
            <v>62700</v>
          </cell>
          <cell r="U2960">
            <v>19161.66</v>
          </cell>
          <cell r="V2960">
            <v>22743.129411764705</v>
          </cell>
          <cell r="W2960">
            <v>45500</v>
          </cell>
          <cell r="X2960">
            <v>51000</v>
          </cell>
        </row>
        <row r="2961">
          <cell r="B2961" t="str">
            <v>9W112804</v>
          </cell>
          <cell r="C2961" t="str">
            <v>完売</v>
          </cell>
          <cell r="D2961"/>
          <cell r="E2961">
            <v>0</v>
          </cell>
          <cell r="F2961" t="str">
            <v>ヴェルチュ･プルミエ・クリュ・ブリュット</v>
          </cell>
          <cell r="G2961">
            <v>2004</v>
          </cell>
          <cell r="H2961" t="str">
            <v>泡白</v>
          </cell>
          <cell r="I2961" t="str">
            <v>パスカル・ドケ</v>
          </cell>
          <cell r="J2961" t="str">
            <v>シャンパーニュ</v>
          </cell>
          <cell r="K2961">
            <v>750</v>
          </cell>
          <cell r="L2961"/>
          <cell r="M2961">
            <v>23.5</v>
          </cell>
          <cell r="N2961">
            <v>132</v>
          </cell>
          <cell r="O2961">
            <v>350</v>
          </cell>
          <cell r="P2961">
            <v>3465.808</v>
          </cell>
          <cell r="Q2961">
            <v>93.75</v>
          </cell>
          <cell r="R2961">
            <v>3709.558</v>
          </cell>
          <cell r="S2961">
            <v>4604.185882352941</v>
          </cell>
          <cell r="T2961">
            <v>9200</v>
          </cell>
          <cell r="U2961">
            <v>3578.66</v>
          </cell>
          <cell r="V2961">
            <v>4410.1882352941175</v>
          </cell>
          <cell r="W2961">
            <v>8800</v>
          </cell>
          <cell r="X2961">
            <v>9100</v>
          </cell>
        </row>
        <row r="2962">
          <cell r="B2962" t="str">
            <v>9W1104XX</v>
          </cell>
          <cell r="C2962" t="str">
            <v>完売</v>
          </cell>
          <cell r="D2962"/>
          <cell r="E2962">
            <v>0</v>
          </cell>
          <cell r="F2962" t="str">
            <v>デ・ラ・コート・ド・ブラン・プルミエ・クリュ</v>
          </cell>
          <cell r="G2962" t="str">
            <v>NV</v>
          </cell>
          <cell r="H2962" t="str">
            <v>泡白</v>
          </cell>
          <cell r="I2962" t="str">
            <v>パスカル・ドケ</v>
          </cell>
          <cell r="J2962" t="str">
            <v>シャンパーニュ</v>
          </cell>
          <cell r="K2962">
            <v>750</v>
          </cell>
          <cell r="L2962"/>
          <cell r="M2962">
            <v>23.4</v>
          </cell>
          <cell r="N2962">
            <v>132</v>
          </cell>
          <cell r="O2962">
            <v>350</v>
          </cell>
          <cell r="P2962">
            <v>3452.5551999999998</v>
          </cell>
          <cell r="Q2962">
            <v>93.75</v>
          </cell>
          <cell r="R2962">
            <v>3696.3051999999998</v>
          </cell>
          <cell r="S2962">
            <v>4588.5943529411761</v>
          </cell>
          <cell r="T2962">
            <v>9200</v>
          </cell>
          <cell r="U2962">
            <v>2685.97</v>
          </cell>
          <cell r="V2962">
            <v>3359.964705882353</v>
          </cell>
          <cell r="W2962">
            <v>6700</v>
          </cell>
          <cell r="X2962">
            <v>6800</v>
          </cell>
        </row>
        <row r="2963">
          <cell r="B2963" t="str">
            <v>9W1121XX</v>
          </cell>
          <cell r="C2963" t="str">
            <v>完売</v>
          </cell>
          <cell r="D2963"/>
          <cell r="E2963">
            <v>0</v>
          </cell>
          <cell r="F2963" t="str">
            <v>ブラン・ド・ブラン・ブリュット･プルミエ・クリュ</v>
          </cell>
          <cell r="G2963" t="str">
            <v>NV</v>
          </cell>
          <cell r="H2963" t="str">
            <v>泡白</v>
          </cell>
          <cell r="I2963" t="str">
            <v>パスカル・ドケ</v>
          </cell>
          <cell r="J2963" t="str">
            <v>シャンパーニュ</v>
          </cell>
          <cell r="K2963">
            <v>750</v>
          </cell>
          <cell r="L2963"/>
          <cell r="M2963">
            <v>18</v>
          </cell>
          <cell r="N2963">
            <v>132</v>
          </cell>
          <cell r="O2963">
            <v>350</v>
          </cell>
          <cell r="P2963">
            <v>2736.904</v>
          </cell>
          <cell r="Q2963">
            <v>93.75</v>
          </cell>
          <cell r="R2963">
            <v>2980.654</v>
          </cell>
          <cell r="S2963">
            <v>3746.6517647058822</v>
          </cell>
          <cell r="T2963">
            <v>7500</v>
          </cell>
          <cell r="U2963">
            <v>2842</v>
          </cell>
          <cell r="V2963">
            <v>3543.5294117647059</v>
          </cell>
          <cell r="W2963">
            <v>7100</v>
          </cell>
          <cell r="X2963">
            <v>7400</v>
          </cell>
        </row>
        <row r="2964">
          <cell r="B2964" t="str">
            <v>9W111599</v>
          </cell>
          <cell r="C2964" t="str">
            <v>完売</v>
          </cell>
          <cell r="D2964"/>
          <cell r="E2964">
            <v>0</v>
          </cell>
          <cell r="F2964" t="str">
            <v>ル・メニル・シュール・オジェ･グラン・クリュ・ブリュット</v>
          </cell>
          <cell r="G2964">
            <v>1999</v>
          </cell>
          <cell r="H2964" t="str">
            <v>泡白</v>
          </cell>
          <cell r="I2964" t="str">
            <v>パスカル・ドケ</v>
          </cell>
          <cell r="J2964" t="str">
            <v>シャンパーニュ</v>
          </cell>
          <cell r="K2964">
            <v>750</v>
          </cell>
          <cell r="L2964"/>
          <cell r="M2964">
            <v>28</v>
          </cell>
          <cell r="N2964">
            <v>132</v>
          </cell>
          <cell r="O2964">
            <v>350</v>
          </cell>
          <cell r="P2964">
            <v>4062.1840000000002</v>
          </cell>
          <cell r="Q2964">
            <v>93.75</v>
          </cell>
          <cell r="R2964">
            <v>4305.9340000000002</v>
          </cell>
          <cell r="S2964">
            <v>5305.8047058823531</v>
          </cell>
          <cell r="T2964">
            <v>10600</v>
          </cell>
          <cell r="U2964">
            <v>4180.1499999999996</v>
          </cell>
          <cell r="V2964">
            <v>5117.823529411764</v>
          </cell>
          <cell r="W2964">
            <v>10200</v>
          </cell>
          <cell r="X2964">
            <v>10500</v>
          </cell>
        </row>
        <row r="2965">
          <cell r="B2965" t="str">
            <v>9W1079XX</v>
          </cell>
          <cell r="C2965" t="str">
            <v>完売</v>
          </cell>
          <cell r="D2965"/>
          <cell r="E2965">
            <v>0</v>
          </cell>
          <cell r="F2965" t="str">
            <v>ル・モンテメ</v>
          </cell>
          <cell r="G2965">
            <v>2000</v>
          </cell>
          <cell r="H2965" t="str">
            <v>泡白</v>
          </cell>
          <cell r="I2965" t="str">
            <v>パスカル・ドケ</v>
          </cell>
          <cell r="J2965" t="str">
            <v>シャンパーニュ</v>
          </cell>
          <cell r="K2965">
            <v>750</v>
          </cell>
          <cell r="L2965" t="str">
            <v>９２点</v>
          </cell>
          <cell r="M2965">
            <v>28.2</v>
          </cell>
          <cell r="N2965">
            <v>132</v>
          </cell>
          <cell r="O2965">
            <v>350</v>
          </cell>
          <cell r="P2965">
            <v>4088.6896000000002</v>
          </cell>
          <cell r="Q2965">
            <v>93.75</v>
          </cell>
          <cell r="R2965">
            <v>4332.4395999999997</v>
          </cell>
          <cell r="S2965">
            <v>5336.987764705882</v>
          </cell>
          <cell r="T2965">
            <v>10700</v>
          </cell>
          <cell r="U2965">
            <v>3452.6</v>
          </cell>
          <cell r="V2965">
            <v>4261.8823529411766</v>
          </cell>
          <cell r="W2965">
            <v>8500</v>
          </cell>
          <cell r="X2965">
            <v>9500</v>
          </cell>
        </row>
        <row r="2966">
          <cell r="B2966" t="str">
            <v>9W122198</v>
          </cell>
          <cell r="C2966" t="str">
            <v>完売</v>
          </cell>
          <cell r="D2966"/>
          <cell r="E2966">
            <v>0</v>
          </cell>
          <cell r="F2966" t="str">
            <v>キュヴェ・エリザベス・サルモン・ロゼ</v>
          </cell>
          <cell r="G2966">
            <v>1998</v>
          </cell>
          <cell r="H2966" t="str">
            <v>泡ロゼ</v>
          </cell>
          <cell r="I2966" t="str">
            <v>ビルカール・サルモン</v>
          </cell>
          <cell r="J2966" t="str">
            <v>シャンパーニュ</v>
          </cell>
          <cell r="K2966">
            <v>750</v>
          </cell>
          <cell r="L2966"/>
          <cell r="M2966">
            <v>137</v>
          </cell>
          <cell r="N2966">
            <v>132</v>
          </cell>
          <cell r="O2966">
            <v>350</v>
          </cell>
          <cell r="P2966">
            <v>18507.736000000001</v>
          </cell>
          <cell r="Q2966">
            <v>93.75</v>
          </cell>
          <cell r="R2966">
            <v>18751.486000000001</v>
          </cell>
          <cell r="S2966">
            <v>22300.571764705885</v>
          </cell>
          <cell r="T2966">
            <v>44600</v>
          </cell>
          <cell r="U2966">
            <v>17793</v>
          </cell>
          <cell r="V2966">
            <v>21132.941176470587</v>
          </cell>
          <cell r="W2966">
            <v>42300</v>
          </cell>
          <cell r="X2966">
            <v>43800</v>
          </cell>
        </row>
        <row r="2967">
          <cell r="B2967" t="str">
            <v>9W102000</v>
          </cell>
          <cell r="C2967" t="str">
            <v>完売</v>
          </cell>
          <cell r="D2967"/>
          <cell r="E2967">
            <v>0</v>
          </cell>
          <cell r="F2967" t="str">
            <v>キュヴェ・ニコラ・フランソワ</v>
          </cell>
          <cell r="G2967">
            <v>2000</v>
          </cell>
          <cell r="H2967" t="str">
            <v>泡白</v>
          </cell>
          <cell r="I2967" t="str">
            <v>ビルカール・サルモン</v>
          </cell>
          <cell r="J2967" t="str">
            <v>シャンパーニュ</v>
          </cell>
          <cell r="K2967">
            <v>750</v>
          </cell>
          <cell r="L2967"/>
          <cell r="M2967">
            <v>56.2</v>
          </cell>
          <cell r="N2967">
            <v>132</v>
          </cell>
          <cell r="O2967">
            <v>350</v>
          </cell>
          <cell r="P2967">
            <v>7799.4736000000003</v>
          </cell>
          <cell r="Q2967">
            <v>93.75</v>
          </cell>
          <cell r="R2967">
            <v>8043.2236000000003</v>
          </cell>
          <cell r="S2967">
            <v>9702.616</v>
          </cell>
          <cell r="T2967">
            <v>19400</v>
          </cell>
          <cell r="U2967">
            <v>0</v>
          </cell>
          <cell r="V2967">
            <v>200</v>
          </cell>
          <cell r="W2967">
            <v>400</v>
          </cell>
          <cell r="X2967">
            <v>16000</v>
          </cell>
        </row>
        <row r="2968">
          <cell r="B2968" t="str">
            <v>9W107196</v>
          </cell>
          <cell r="C2968" t="str">
            <v>完売</v>
          </cell>
          <cell r="D2968"/>
          <cell r="E2968">
            <v>0</v>
          </cell>
          <cell r="F2968" t="str">
            <v>グラン・キュヴェ</v>
          </cell>
          <cell r="G2968">
            <v>1996</v>
          </cell>
          <cell r="H2968" t="str">
            <v>泡白</v>
          </cell>
          <cell r="I2968" t="str">
            <v>ビルカール・サルモン</v>
          </cell>
          <cell r="J2968" t="str">
            <v>シャンパーニュ</v>
          </cell>
          <cell r="K2968">
            <v>750</v>
          </cell>
          <cell r="L2968"/>
          <cell r="M2968">
            <v>136.9</v>
          </cell>
          <cell r="N2968">
            <v>132</v>
          </cell>
          <cell r="O2968">
            <v>350</v>
          </cell>
          <cell r="P2968">
            <v>18494.483199999999</v>
          </cell>
          <cell r="Q2968">
            <v>93.75</v>
          </cell>
          <cell r="R2968">
            <v>18738.233199999999</v>
          </cell>
          <cell r="S2968">
            <v>22284.980235294115</v>
          </cell>
          <cell r="T2968">
            <v>44600</v>
          </cell>
          <cell r="U2968">
            <v>15660.08</v>
          </cell>
          <cell r="V2968">
            <v>18623.623529411765</v>
          </cell>
          <cell r="W2968">
            <v>37200</v>
          </cell>
          <cell r="X2968">
            <v>42000</v>
          </cell>
        </row>
        <row r="2969">
          <cell r="B2969" t="str">
            <v>9W114004</v>
          </cell>
          <cell r="C2969" t="str">
            <v>完売</v>
          </cell>
          <cell r="D2969"/>
          <cell r="E2969">
            <v>0</v>
          </cell>
          <cell r="F2969" t="str">
            <v>ブリュット・ミレシメ</v>
          </cell>
          <cell r="G2969">
            <v>2004</v>
          </cell>
          <cell r="H2969" t="str">
            <v>泡白</v>
          </cell>
          <cell r="I2969" t="str">
            <v>ビルカール・サルモン</v>
          </cell>
          <cell r="J2969" t="str">
            <v>シャンパーニュ</v>
          </cell>
          <cell r="K2969">
            <v>750</v>
          </cell>
          <cell r="L2969" t="str">
            <v>８９点</v>
          </cell>
          <cell r="M2969">
            <v>39.5</v>
          </cell>
          <cell r="N2969">
            <v>132</v>
          </cell>
          <cell r="O2969">
            <v>350</v>
          </cell>
          <cell r="P2969">
            <v>5586.2560000000003</v>
          </cell>
          <cell r="Q2969">
            <v>93.75</v>
          </cell>
          <cell r="R2969">
            <v>5830.0060000000003</v>
          </cell>
          <cell r="S2969">
            <v>7098.8305882352943</v>
          </cell>
          <cell r="T2969">
            <v>14200</v>
          </cell>
          <cell r="U2969">
            <v>5828</v>
          </cell>
          <cell r="V2969">
            <v>7056.4705882352946</v>
          </cell>
          <cell r="W2969">
            <v>14100</v>
          </cell>
          <cell r="X2969">
            <v>14700</v>
          </cell>
        </row>
        <row r="2970">
          <cell r="B2970" t="str">
            <v>9W1141XX</v>
          </cell>
          <cell r="C2970" t="str">
            <v>完売</v>
          </cell>
          <cell r="D2970"/>
          <cell r="E2970">
            <v>0</v>
          </cell>
          <cell r="F2970" t="str">
            <v>ブリュット・レゼルヴ</v>
          </cell>
          <cell r="G2970" t="str">
            <v>NV</v>
          </cell>
          <cell r="H2970" t="str">
            <v>泡白</v>
          </cell>
          <cell r="I2970" t="str">
            <v>ビルカール・サルモン</v>
          </cell>
          <cell r="J2970" t="str">
            <v>シャンパーニュ</v>
          </cell>
          <cell r="K2970">
            <v>750</v>
          </cell>
          <cell r="L2970" t="str">
            <v>９０点</v>
          </cell>
          <cell r="M2970">
            <v>25.5</v>
          </cell>
          <cell r="N2970">
            <v>132</v>
          </cell>
          <cell r="O2970">
            <v>350</v>
          </cell>
          <cell r="P2970">
            <v>3730.864</v>
          </cell>
          <cell r="Q2970">
            <v>93.75</v>
          </cell>
          <cell r="R2970">
            <v>3974.614</v>
          </cell>
          <cell r="S2970">
            <v>4916.0164705882353</v>
          </cell>
          <cell r="T2970">
            <v>9800</v>
          </cell>
          <cell r="U2970">
            <v>3897</v>
          </cell>
          <cell r="V2970">
            <v>4784.7058823529414</v>
          </cell>
          <cell r="W2970">
            <v>9600</v>
          </cell>
          <cell r="X2970">
            <v>10300</v>
          </cell>
        </row>
        <row r="2971">
          <cell r="B2971" t="str">
            <v>9W1166XX</v>
          </cell>
          <cell r="C2971" t="str">
            <v>完売</v>
          </cell>
          <cell r="D2971"/>
          <cell r="E2971">
            <v>0</v>
          </cell>
          <cell r="F2971" t="str">
            <v>ブリュット・レゼルヴ【マグナム】</v>
          </cell>
          <cell r="G2971" t="str">
            <v>NV</v>
          </cell>
          <cell r="H2971" t="str">
            <v>泡白</v>
          </cell>
          <cell r="I2971" t="str">
            <v>ビルカール・サルモン</v>
          </cell>
          <cell r="J2971" t="str">
            <v>シャンパーニュ</v>
          </cell>
          <cell r="K2971">
            <v>1500</v>
          </cell>
          <cell r="L2971" t="str">
            <v>９０点</v>
          </cell>
          <cell r="M2971">
            <v>54</v>
          </cell>
          <cell r="N2971">
            <v>132</v>
          </cell>
          <cell r="O2971">
            <v>700</v>
          </cell>
          <cell r="P2971">
            <v>7859.3119999999999</v>
          </cell>
          <cell r="Q2971">
            <v>187.5</v>
          </cell>
          <cell r="R2971">
            <v>8256.8119999999999</v>
          </cell>
          <cell r="S2971">
            <v>9953.8964705882354</v>
          </cell>
          <cell r="T2971">
            <v>19900</v>
          </cell>
          <cell r="U2971">
            <v>7992.33</v>
          </cell>
          <cell r="V2971">
            <v>9602.7411764705885</v>
          </cell>
          <cell r="W2971">
            <v>19200</v>
          </cell>
          <cell r="X2971">
            <v>19600</v>
          </cell>
        </row>
        <row r="2972">
          <cell r="B2972" t="str">
            <v>9W1122XX</v>
          </cell>
          <cell r="C2972" t="str">
            <v>完売</v>
          </cell>
          <cell r="D2972"/>
          <cell r="E2972">
            <v>0</v>
          </cell>
          <cell r="F2972" t="str">
            <v>ブリュット・ロゼ</v>
          </cell>
          <cell r="G2972" t="str">
            <v>NV</v>
          </cell>
          <cell r="H2972" t="str">
            <v>泡ロゼ</v>
          </cell>
          <cell r="I2972" t="str">
            <v>ビルカール・サルモン</v>
          </cell>
          <cell r="J2972" t="str">
            <v>シャンパーニュ</v>
          </cell>
          <cell r="K2972">
            <v>750</v>
          </cell>
          <cell r="L2972"/>
          <cell r="M2972">
            <v>20.8</v>
          </cell>
          <cell r="N2972">
            <v>132</v>
          </cell>
          <cell r="O2972">
            <v>350</v>
          </cell>
          <cell r="P2972">
            <v>3107.9823999999999</v>
          </cell>
          <cell r="Q2972">
            <v>93.75</v>
          </cell>
          <cell r="R2972">
            <v>3351.7323999999999</v>
          </cell>
          <cell r="S2972">
            <v>4183.2145882352943</v>
          </cell>
          <cell r="T2972">
            <v>8400</v>
          </cell>
          <cell r="U2972">
            <v>3189.5</v>
          </cell>
          <cell r="V2972">
            <v>3952.3529411764707</v>
          </cell>
          <cell r="W2972">
            <v>7900</v>
          </cell>
          <cell r="X2972">
            <v>8200</v>
          </cell>
        </row>
        <row r="2973">
          <cell r="B2973" t="str">
            <v>9W1167XX</v>
          </cell>
          <cell r="C2973" t="str">
            <v>完売</v>
          </cell>
          <cell r="D2973"/>
          <cell r="E2973">
            <v>0</v>
          </cell>
          <cell r="F2973" t="str">
            <v>ブリュット・ロゼ【マグナム】</v>
          </cell>
          <cell r="G2973" t="str">
            <v>NV</v>
          </cell>
          <cell r="H2973" t="str">
            <v>泡ロゼ</v>
          </cell>
          <cell r="I2973" t="str">
            <v>ビルカール・サルモン</v>
          </cell>
          <cell r="J2973" t="str">
            <v>シャンパーニュ</v>
          </cell>
          <cell r="K2973">
            <v>1500</v>
          </cell>
          <cell r="L2973" t="str">
            <v>９０点</v>
          </cell>
          <cell r="M2973">
            <v>79.8</v>
          </cell>
          <cell r="N2973">
            <v>132</v>
          </cell>
          <cell r="O2973">
            <v>700</v>
          </cell>
          <cell r="P2973">
            <v>11278.5344</v>
          </cell>
          <cell r="Q2973">
            <v>187.5</v>
          </cell>
          <cell r="R2973">
            <v>11676.0344</v>
          </cell>
          <cell r="S2973">
            <v>13976.511058823531</v>
          </cell>
          <cell r="T2973">
            <v>28000</v>
          </cell>
          <cell r="U2973">
            <v>11478</v>
          </cell>
          <cell r="V2973">
            <v>13703.529411764706</v>
          </cell>
          <cell r="W2973">
            <v>27400</v>
          </cell>
          <cell r="X2973">
            <v>27300</v>
          </cell>
        </row>
        <row r="2974">
          <cell r="B2974" t="str">
            <v>9W106600</v>
          </cell>
          <cell r="C2974" t="str">
            <v>完売</v>
          </cell>
          <cell r="D2974"/>
          <cell r="E2974">
            <v>0</v>
          </cell>
          <cell r="F2974" t="str">
            <v>キュヴェ1522</v>
          </cell>
          <cell r="G2974">
            <v>2000</v>
          </cell>
          <cell r="H2974" t="str">
            <v>泡白</v>
          </cell>
          <cell r="I2974" t="str">
            <v>フィリポナ</v>
          </cell>
          <cell r="J2974" t="str">
            <v>シャンパーニュ</v>
          </cell>
          <cell r="K2974">
            <v>750</v>
          </cell>
          <cell r="L2974"/>
          <cell r="M2974">
            <v>41</v>
          </cell>
          <cell r="N2974">
            <v>132</v>
          </cell>
          <cell r="O2974">
            <v>350</v>
          </cell>
          <cell r="P2974">
            <v>5785.0479999999998</v>
          </cell>
          <cell r="Q2974">
            <v>93.75</v>
          </cell>
          <cell r="R2974">
            <v>6028.7979999999998</v>
          </cell>
          <cell r="S2974">
            <v>7332.703529411765</v>
          </cell>
          <cell r="T2974">
            <v>14700</v>
          </cell>
          <cell r="U2974">
            <v>0</v>
          </cell>
          <cell r="V2974">
            <v>200</v>
          </cell>
          <cell r="W2974">
            <v>400</v>
          </cell>
          <cell r="X2974">
            <v>12800</v>
          </cell>
        </row>
        <row r="2975">
          <cell r="B2975" t="str">
            <v>9W117899</v>
          </cell>
          <cell r="C2975" t="str">
            <v>完売</v>
          </cell>
          <cell r="D2975"/>
          <cell r="E2975">
            <v>0</v>
          </cell>
          <cell r="F2975" t="str">
            <v>グラン・ブラン・ブリュット</v>
          </cell>
          <cell r="G2975">
            <v>1999</v>
          </cell>
          <cell r="H2975" t="str">
            <v>泡白</v>
          </cell>
          <cell r="I2975" t="str">
            <v>フィリポナ</v>
          </cell>
          <cell r="J2975" t="str">
            <v>シャンパーニュ</v>
          </cell>
          <cell r="K2975">
            <v>750</v>
          </cell>
          <cell r="L2975"/>
          <cell r="M2975">
            <v>34.700000000000003</v>
          </cell>
          <cell r="N2975">
            <v>132</v>
          </cell>
          <cell r="O2975">
            <v>350</v>
          </cell>
          <cell r="P2975">
            <v>4950.1216000000004</v>
          </cell>
          <cell r="Q2975">
            <v>93.75</v>
          </cell>
          <cell r="R2975">
            <v>5193.8716000000004</v>
          </cell>
          <cell r="S2975">
            <v>6350.4371764705893</v>
          </cell>
          <cell r="T2975">
            <v>12700</v>
          </cell>
          <cell r="U2975">
            <v>4461.83</v>
          </cell>
          <cell r="V2975">
            <v>5449.2117647058822</v>
          </cell>
          <cell r="W2975">
            <v>10900</v>
          </cell>
          <cell r="X2975">
            <v>12400</v>
          </cell>
        </row>
        <row r="2976">
          <cell r="B2976" t="str">
            <v>9W108005</v>
          </cell>
          <cell r="C2976" t="str">
            <v>完売</v>
          </cell>
          <cell r="D2976"/>
          <cell r="E2976">
            <v>0</v>
          </cell>
          <cell r="F2976" t="str">
            <v>クロ・デ・ゴワセ</v>
          </cell>
          <cell r="G2976">
            <v>2005</v>
          </cell>
          <cell r="H2976" t="str">
            <v>泡白</v>
          </cell>
          <cell r="I2976" t="str">
            <v>フィリポナ</v>
          </cell>
          <cell r="J2976" t="str">
            <v>シャンパーニュ</v>
          </cell>
          <cell r="K2976">
            <v>750</v>
          </cell>
          <cell r="L2976"/>
          <cell r="M2976">
            <v>89</v>
          </cell>
          <cell r="N2976">
            <v>132</v>
          </cell>
          <cell r="O2976">
            <v>350</v>
          </cell>
          <cell r="P2976">
            <v>12146.392</v>
          </cell>
          <cell r="Q2976">
            <v>93.75</v>
          </cell>
          <cell r="R2976">
            <v>12390.142</v>
          </cell>
          <cell r="S2976">
            <v>14816.637647058824</v>
          </cell>
          <cell r="T2976">
            <v>29600</v>
          </cell>
          <cell r="U2976">
            <v>12644</v>
          </cell>
          <cell r="V2976">
            <v>15075.294117647059</v>
          </cell>
          <cell r="W2976">
            <v>30200</v>
          </cell>
          <cell r="X2976">
            <v>30300</v>
          </cell>
        </row>
        <row r="2977">
          <cell r="B2977" t="str">
            <v>9W115699</v>
          </cell>
          <cell r="C2977" t="str">
            <v>完売</v>
          </cell>
          <cell r="D2977"/>
          <cell r="E2977">
            <v>0</v>
          </cell>
          <cell r="F2977" t="str">
            <v>レゼルヴ・ミレジメ・ブリュット</v>
          </cell>
          <cell r="G2977">
            <v>1999</v>
          </cell>
          <cell r="H2977" t="str">
            <v>泡白</v>
          </cell>
          <cell r="I2977" t="str">
            <v>フィリポナ</v>
          </cell>
          <cell r="J2977" t="str">
            <v>シャンパーニュ</v>
          </cell>
          <cell r="K2977">
            <v>750</v>
          </cell>
          <cell r="L2977"/>
          <cell r="M2977">
            <v>32.6</v>
          </cell>
          <cell r="N2977">
            <v>132</v>
          </cell>
          <cell r="O2977">
            <v>350</v>
          </cell>
          <cell r="P2977">
            <v>4671.8127999999997</v>
          </cell>
          <cell r="Q2977">
            <v>93.75</v>
          </cell>
          <cell r="R2977">
            <v>4915.5627999999997</v>
          </cell>
          <cell r="S2977">
            <v>6023.0150588235292</v>
          </cell>
          <cell r="T2977">
            <v>12000</v>
          </cell>
          <cell r="U2977">
            <v>4417.83</v>
          </cell>
          <cell r="V2977">
            <v>5397.4470588235299</v>
          </cell>
          <cell r="W2977">
            <v>10800</v>
          </cell>
          <cell r="X2977">
            <v>13400</v>
          </cell>
        </row>
        <row r="2978">
          <cell r="B2978" t="str">
            <v>9W111295</v>
          </cell>
          <cell r="C2978" t="str">
            <v>完売</v>
          </cell>
          <cell r="D2978"/>
          <cell r="E2978">
            <v>0</v>
          </cell>
          <cell r="F2978" t="str">
            <v>N.P.U.(ネック・プリュ・ウルトラ)</v>
          </cell>
          <cell r="G2978">
            <v>1995</v>
          </cell>
          <cell r="H2978" t="str">
            <v>泡白</v>
          </cell>
          <cell r="I2978" t="str">
            <v>ブルーノ・パイヤール</v>
          </cell>
          <cell r="J2978" t="str">
            <v>シャンパーニュ</v>
          </cell>
          <cell r="K2978">
            <v>750</v>
          </cell>
          <cell r="L2978"/>
          <cell r="M2978">
            <v>124</v>
          </cell>
          <cell r="N2978">
            <v>132</v>
          </cell>
          <cell r="O2978">
            <v>350</v>
          </cell>
          <cell r="P2978">
            <v>16784.871999999999</v>
          </cell>
          <cell r="Q2978">
            <v>93.75</v>
          </cell>
          <cell r="R2978">
            <v>17028.621999999999</v>
          </cell>
          <cell r="S2978">
            <v>20273.672941176472</v>
          </cell>
          <cell r="T2978">
            <v>40500</v>
          </cell>
          <cell r="U2978">
            <v>14614.33</v>
          </cell>
          <cell r="V2978">
            <v>17393.329411764706</v>
          </cell>
          <cell r="W2978">
            <v>34800</v>
          </cell>
          <cell r="X2978">
            <v>35500</v>
          </cell>
        </row>
        <row r="2979">
          <cell r="B2979" t="str">
            <v>9W111203</v>
          </cell>
          <cell r="C2979" t="str">
            <v>完売</v>
          </cell>
          <cell r="D2979"/>
          <cell r="E2979">
            <v>0</v>
          </cell>
          <cell r="F2979" t="str">
            <v>N.P.U.(ネック・プリュ・ウルトラ)</v>
          </cell>
          <cell r="G2979">
            <v>2003</v>
          </cell>
          <cell r="H2979" t="str">
            <v>泡白</v>
          </cell>
          <cell r="I2979" t="str">
            <v>ブルーノ・パイヤール</v>
          </cell>
          <cell r="J2979" t="str">
            <v>シャンパーニュ</v>
          </cell>
          <cell r="K2979">
            <v>750</v>
          </cell>
          <cell r="L2979"/>
          <cell r="M2979">
            <v>126</v>
          </cell>
          <cell r="N2979">
            <v>132</v>
          </cell>
          <cell r="O2979">
            <v>350</v>
          </cell>
          <cell r="P2979">
            <v>17049.928</v>
          </cell>
          <cell r="Q2979">
            <v>93.75</v>
          </cell>
          <cell r="R2979">
            <v>17293.678</v>
          </cell>
          <cell r="S2979">
            <v>20585.503529411766</v>
          </cell>
          <cell r="T2979">
            <v>41200</v>
          </cell>
          <cell r="U2979">
            <v>16890</v>
          </cell>
          <cell r="V2979">
            <v>20070.588235294119</v>
          </cell>
          <cell r="W2979">
            <v>40100</v>
          </cell>
          <cell r="X2979">
            <v>39500</v>
          </cell>
        </row>
        <row r="2980">
          <cell r="B2980" t="str">
            <v>9W111096</v>
          </cell>
          <cell r="C2980" t="str">
            <v>完売</v>
          </cell>
          <cell r="D2980"/>
          <cell r="E2980">
            <v>0</v>
          </cell>
          <cell r="F2980" t="str">
            <v>ブラン・ド・ブラン</v>
          </cell>
          <cell r="G2980">
            <v>1996</v>
          </cell>
          <cell r="H2980" t="str">
            <v>泡白</v>
          </cell>
          <cell r="I2980" t="str">
            <v>ブルーノ・パイヤール</v>
          </cell>
          <cell r="J2980" t="str">
            <v>シャンパーニュ</v>
          </cell>
          <cell r="K2980">
            <v>750</v>
          </cell>
          <cell r="L2980" t="str">
            <v>９７点</v>
          </cell>
          <cell r="M2980">
            <v>79</v>
          </cell>
          <cell r="N2980">
            <v>132</v>
          </cell>
          <cell r="O2980">
            <v>350</v>
          </cell>
          <cell r="P2980">
            <v>10821.111999999999</v>
          </cell>
          <cell r="Q2980">
            <v>93.75</v>
          </cell>
          <cell r="R2980">
            <v>11064.861999999999</v>
          </cell>
          <cell r="S2980">
            <v>13257.484705882353</v>
          </cell>
          <cell r="T2980">
            <v>26500</v>
          </cell>
          <cell r="U2980">
            <v>0</v>
          </cell>
          <cell r="V2980">
            <v>200</v>
          </cell>
          <cell r="W2980">
            <v>400</v>
          </cell>
          <cell r="X2980">
            <v>20500</v>
          </cell>
        </row>
        <row r="2981">
          <cell r="B2981" t="str">
            <v>9W110995</v>
          </cell>
          <cell r="C2981" t="e">
            <v>#N/A</v>
          </cell>
          <cell r="D2981"/>
          <cell r="E2981" t="e">
            <v>#N/A</v>
          </cell>
          <cell r="F2981" t="str">
            <v>ブリュット・アッサンブラージュ</v>
          </cell>
          <cell r="G2981">
            <v>1995</v>
          </cell>
          <cell r="H2981" t="str">
            <v>泡白</v>
          </cell>
          <cell r="I2981" t="str">
            <v>ブルーノ・パイヤール</v>
          </cell>
          <cell r="J2981" t="str">
            <v>シャンパーニュ</v>
          </cell>
          <cell r="K2981">
            <v>750</v>
          </cell>
          <cell r="L2981"/>
          <cell r="M2981">
            <v>69</v>
          </cell>
          <cell r="N2981">
            <v>132</v>
          </cell>
          <cell r="O2981">
            <v>350</v>
          </cell>
          <cell r="P2981">
            <v>9495.8320000000003</v>
          </cell>
          <cell r="Q2981">
            <v>93.75</v>
          </cell>
          <cell r="R2981">
            <v>9739.5820000000003</v>
          </cell>
          <cell r="S2981">
            <v>11698.331764705883</v>
          </cell>
          <cell r="T2981">
            <v>23400</v>
          </cell>
          <cell r="U2981" t="e">
            <v>#N/A</v>
          </cell>
          <cell r="V2981" t="e">
            <v>#N/A</v>
          </cell>
          <cell r="W2981" t="e">
            <v>#N/A</v>
          </cell>
          <cell r="X2981">
            <v>22200</v>
          </cell>
        </row>
        <row r="2982">
          <cell r="B2982" t="str">
            <v>9W118699</v>
          </cell>
          <cell r="C2982" t="str">
            <v>完売</v>
          </cell>
          <cell r="D2982"/>
          <cell r="E2982">
            <v>0</v>
          </cell>
          <cell r="F2982" t="str">
            <v>ブリュット・アッサンブラージュ</v>
          </cell>
          <cell r="G2982">
            <v>1999</v>
          </cell>
          <cell r="H2982" t="str">
            <v>泡白</v>
          </cell>
          <cell r="I2982" t="str">
            <v>ブルーノ・パイヤール</v>
          </cell>
          <cell r="J2982" t="str">
            <v>シャンパーニュ</v>
          </cell>
          <cell r="K2982">
            <v>750</v>
          </cell>
          <cell r="L2982"/>
          <cell r="M2982">
            <v>44.8</v>
          </cell>
          <cell r="N2982">
            <v>132</v>
          </cell>
          <cell r="O2982">
            <v>350</v>
          </cell>
          <cell r="P2982">
            <v>6288.6543999999994</v>
          </cell>
          <cell r="Q2982">
            <v>93.75</v>
          </cell>
          <cell r="R2982">
            <v>6532.4043999999994</v>
          </cell>
          <cell r="S2982">
            <v>7925.1816470588228</v>
          </cell>
          <cell r="T2982">
            <v>15900</v>
          </cell>
          <cell r="U2982">
            <v>5939</v>
          </cell>
          <cell r="V2982">
            <v>7187.0588235294117</v>
          </cell>
          <cell r="W2982">
            <v>14400</v>
          </cell>
          <cell r="X2982">
            <v>14700</v>
          </cell>
        </row>
        <row r="2983">
          <cell r="B2983" t="str">
            <v>9W102112</v>
          </cell>
          <cell r="C2983" t="str">
            <v>完売</v>
          </cell>
          <cell r="D2983"/>
          <cell r="E2983">
            <v>0</v>
          </cell>
          <cell r="F2983" t="str">
            <v>ベル・エポック</v>
          </cell>
          <cell r="G2983">
            <v>2012</v>
          </cell>
          <cell r="H2983" t="str">
            <v>泡白</v>
          </cell>
          <cell r="I2983" t="str">
            <v>ペリエ・ジュエ</v>
          </cell>
          <cell r="J2983" t="str">
            <v>シャンパーニュ</v>
          </cell>
          <cell r="K2983">
            <v>750</v>
          </cell>
          <cell r="L2983"/>
          <cell r="M2983">
            <v>102</v>
          </cell>
          <cell r="N2983">
            <v>132</v>
          </cell>
          <cell r="O2983">
            <v>350</v>
          </cell>
          <cell r="P2983">
            <v>13869.255999999999</v>
          </cell>
          <cell r="Q2983">
            <v>93.75</v>
          </cell>
          <cell r="R2983">
            <v>14113.005999999999</v>
          </cell>
          <cell r="S2983">
            <v>16843.536470588235</v>
          </cell>
          <cell r="T2983">
            <v>33700</v>
          </cell>
          <cell r="U2983">
            <v>12845</v>
          </cell>
          <cell r="V2983">
            <v>15311.764705882353</v>
          </cell>
          <cell r="W2983">
            <v>30600</v>
          </cell>
          <cell r="X2983">
            <v>30000</v>
          </cell>
        </row>
        <row r="2984">
          <cell r="B2984" t="str">
            <v>9W108802</v>
          </cell>
          <cell r="C2984" t="str">
            <v>完売</v>
          </cell>
          <cell r="D2984"/>
          <cell r="E2984">
            <v>0</v>
          </cell>
          <cell r="F2984" t="str">
            <v>ベル・エポック･ブラン・ド・ブラン</v>
          </cell>
          <cell r="G2984">
            <v>2002</v>
          </cell>
          <cell r="H2984" t="str">
            <v>泡白</v>
          </cell>
          <cell r="I2984" t="str">
            <v>ペリエ・ジュエ</v>
          </cell>
          <cell r="J2984" t="str">
            <v>シャンパーニュ</v>
          </cell>
          <cell r="K2984">
            <v>750</v>
          </cell>
          <cell r="L2984" t="str">
            <v/>
          </cell>
          <cell r="M2984">
            <v>270</v>
          </cell>
          <cell r="N2984">
            <v>132</v>
          </cell>
          <cell r="O2984">
            <v>350</v>
          </cell>
          <cell r="P2984">
            <v>36133.96</v>
          </cell>
          <cell r="Q2984">
            <v>93.75</v>
          </cell>
          <cell r="R2984">
            <v>36377.71</v>
          </cell>
          <cell r="S2984">
            <v>43037.305882352943</v>
          </cell>
          <cell r="T2984">
            <v>86100</v>
          </cell>
          <cell r="U2984">
            <v>30633.54</v>
          </cell>
          <cell r="V2984">
            <v>36239.458823529414</v>
          </cell>
          <cell r="W2984">
            <v>72500</v>
          </cell>
          <cell r="X2984">
            <v>69000</v>
          </cell>
        </row>
        <row r="2985">
          <cell r="B2985" t="str">
            <v>9W102206</v>
          </cell>
          <cell r="C2985" t="str">
            <v>完売</v>
          </cell>
          <cell r="D2985"/>
          <cell r="E2985">
            <v>0</v>
          </cell>
          <cell r="F2985" t="str">
            <v>ベル・エポック･ロゼ</v>
          </cell>
          <cell r="G2985">
            <v>2006</v>
          </cell>
          <cell r="H2985" t="str">
            <v>泡ロゼ</v>
          </cell>
          <cell r="I2985" t="str">
            <v>ペリエ・ジュエ</v>
          </cell>
          <cell r="J2985" t="str">
            <v>シャンパーニュ</v>
          </cell>
          <cell r="K2985">
            <v>750</v>
          </cell>
          <cell r="L2985"/>
          <cell r="M2985">
            <v>135</v>
          </cell>
          <cell r="N2985">
            <v>132</v>
          </cell>
          <cell r="O2985">
            <v>350</v>
          </cell>
          <cell r="P2985">
            <v>18242.68</v>
          </cell>
          <cell r="Q2985">
            <v>93.75</v>
          </cell>
          <cell r="R2985">
            <v>18486.43</v>
          </cell>
          <cell r="S2985">
            <v>21988.74117647059</v>
          </cell>
          <cell r="T2985">
            <v>44000</v>
          </cell>
          <cell r="U2985">
            <v>18932</v>
          </cell>
          <cell r="V2985">
            <v>22472.941176470587</v>
          </cell>
          <cell r="W2985">
            <v>44900</v>
          </cell>
          <cell r="X2985">
            <v>45300</v>
          </cell>
        </row>
        <row r="2986">
          <cell r="B2986" t="str">
            <v>9W117709</v>
          </cell>
          <cell r="C2986" t="str">
            <v>完売</v>
          </cell>
          <cell r="D2986"/>
          <cell r="E2986">
            <v>0</v>
          </cell>
          <cell r="F2986" t="str">
            <v>007 リミテッド・エディション</v>
          </cell>
          <cell r="G2986">
            <v>2009</v>
          </cell>
          <cell r="H2986" t="str">
            <v>泡白</v>
          </cell>
          <cell r="I2986" t="str">
            <v>ボランジェ</v>
          </cell>
          <cell r="J2986" t="str">
            <v>シャンパーニュ</v>
          </cell>
          <cell r="K2986">
            <v>750</v>
          </cell>
          <cell r="L2986"/>
          <cell r="M2986">
            <v>150</v>
          </cell>
          <cell r="N2986">
            <v>132</v>
          </cell>
          <cell r="O2986">
            <v>350</v>
          </cell>
          <cell r="P2986">
            <v>20230.599999999999</v>
          </cell>
          <cell r="Q2986">
            <v>93.75</v>
          </cell>
          <cell r="R2986">
            <v>20474.349999999999</v>
          </cell>
          <cell r="S2986">
            <v>24327.470588235294</v>
          </cell>
          <cell r="T2986">
            <v>48700</v>
          </cell>
          <cell r="U2986">
            <v>17007</v>
          </cell>
          <cell r="V2986">
            <v>20208.235294117647</v>
          </cell>
          <cell r="W2986">
            <v>40400</v>
          </cell>
          <cell r="X2986">
            <v>45500</v>
          </cell>
        </row>
        <row r="2987">
          <cell r="B2987" t="str">
            <v>9W117711</v>
          </cell>
          <cell r="C2987" t="str">
            <v>完売</v>
          </cell>
          <cell r="D2987"/>
          <cell r="E2987">
            <v>0</v>
          </cell>
          <cell r="F2987" t="str">
            <v>007 リミテッド・エディション</v>
          </cell>
          <cell r="G2987">
            <v>2011</v>
          </cell>
          <cell r="H2987" t="str">
            <v>泡白</v>
          </cell>
          <cell r="I2987" t="str">
            <v>ボランジェ</v>
          </cell>
          <cell r="J2987" t="str">
            <v>シャンパーニュ</v>
          </cell>
          <cell r="K2987">
            <v>750</v>
          </cell>
          <cell r="L2987"/>
          <cell r="M2987">
            <v>97.8</v>
          </cell>
          <cell r="N2987">
            <v>132</v>
          </cell>
          <cell r="O2987">
            <v>350</v>
          </cell>
          <cell r="P2987">
            <v>13312.6384</v>
          </cell>
          <cell r="Q2987">
            <v>93.75</v>
          </cell>
          <cell r="R2987">
            <v>13556.3884</v>
          </cell>
          <cell r="S2987">
            <v>16188.692235294118</v>
          </cell>
          <cell r="T2987">
            <v>32400</v>
          </cell>
          <cell r="U2987">
            <v>14737</v>
          </cell>
          <cell r="V2987">
            <v>17537.647058823532</v>
          </cell>
          <cell r="W2987">
            <v>35100</v>
          </cell>
          <cell r="X2987">
            <v>35000</v>
          </cell>
        </row>
        <row r="2988">
          <cell r="B2988" t="str">
            <v>9W102402</v>
          </cell>
          <cell r="C2988" t="str">
            <v>完売</v>
          </cell>
          <cell r="D2988"/>
          <cell r="E2988">
            <v>0</v>
          </cell>
          <cell r="F2988" t="str">
            <v>ＲＤ・ブリュット</v>
          </cell>
          <cell r="G2988">
            <v>2002</v>
          </cell>
          <cell r="H2988" t="str">
            <v>泡白</v>
          </cell>
          <cell r="I2988" t="str">
            <v>ボランジェ</v>
          </cell>
          <cell r="J2988" t="str">
            <v>シャンパーニュ</v>
          </cell>
          <cell r="K2988">
            <v>750</v>
          </cell>
          <cell r="L2988" t="str">
            <v>９２点</v>
          </cell>
          <cell r="M2988">
            <v>120</v>
          </cell>
          <cell r="N2988">
            <v>132</v>
          </cell>
          <cell r="O2988">
            <v>350</v>
          </cell>
          <cell r="P2988">
            <v>16254.76</v>
          </cell>
          <cell r="Q2988">
            <v>93.75</v>
          </cell>
          <cell r="R2988">
            <v>16498.510000000002</v>
          </cell>
          <cell r="S2988">
            <v>19650.011764705887</v>
          </cell>
          <cell r="T2988">
            <v>39300</v>
          </cell>
          <cell r="U2988">
            <v>17015.330000000002</v>
          </cell>
          <cell r="V2988">
            <v>20218.03529411765</v>
          </cell>
          <cell r="W2988">
            <v>40400</v>
          </cell>
          <cell r="X2988">
            <v>43000</v>
          </cell>
        </row>
        <row r="2989">
          <cell r="B2989" t="str">
            <v>9W110395</v>
          </cell>
          <cell r="C2989" t="str">
            <v>完売</v>
          </cell>
          <cell r="D2989"/>
          <cell r="E2989">
            <v>0</v>
          </cell>
          <cell r="F2989" t="str">
            <v>ＲＤ・ブリュット･【ジェロボアム】</v>
          </cell>
          <cell r="G2989">
            <v>1995</v>
          </cell>
          <cell r="H2989" t="str">
            <v>泡白</v>
          </cell>
          <cell r="I2989" t="str">
            <v>ボランジェ</v>
          </cell>
          <cell r="J2989" t="str">
            <v>シャンパーニュ</v>
          </cell>
          <cell r="K2989">
            <v>3000</v>
          </cell>
          <cell r="L2989" t="str">
            <v>９５点 （WS)</v>
          </cell>
          <cell r="M2989">
            <v>610</v>
          </cell>
          <cell r="N2989">
            <v>132</v>
          </cell>
          <cell r="O2989">
            <v>1400</v>
          </cell>
          <cell r="P2989">
            <v>82247.679999999993</v>
          </cell>
          <cell r="Q2989">
            <v>375</v>
          </cell>
          <cell r="R2989">
            <v>82952.679999999993</v>
          </cell>
          <cell r="S2989">
            <v>97831.388235294115</v>
          </cell>
          <cell r="T2989">
            <v>195700</v>
          </cell>
          <cell r="U2989">
            <v>70482.25</v>
          </cell>
          <cell r="V2989">
            <v>83120.294117647063</v>
          </cell>
          <cell r="W2989">
            <v>166200</v>
          </cell>
          <cell r="X2989">
            <v>164200</v>
          </cell>
        </row>
        <row r="2990">
          <cell r="B2990" t="str">
            <v>9W102595</v>
          </cell>
          <cell r="C2990" t="str">
            <v>完売</v>
          </cell>
          <cell r="D2990"/>
          <cell r="E2990">
            <v>0</v>
          </cell>
          <cell r="F2990" t="str">
            <v>ＲＤ・ブリュット･【マグナム】</v>
          </cell>
          <cell r="G2990">
            <v>1995</v>
          </cell>
          <cell r="H2990" t="str">
            <v>泡白</v>
          </cell>
          <cell r="I2990" t="str">
            <v>ボランジェ</v>
          </cell>
          <cell r="J2990" t="str">
            <v>シャンパーニュ</v>
          </cell>
          <cell r="K2990">
            <v>1500</v>
          </cell>
          <cell r="L2990"/>
          <cell r="M2990">
            <v>0</v>
          </cell>
          <cell r="N2990">
            <v>132</v>
          </cell>
          <cell r="O2990">
            <v>700</v>
          </cell>
          <cell r="P2990">
            <v>702.8</v>
          </cell>
          <cell r="Q2990">
            <v>187.5</v>
          </cell>
          <cell r="R2990">
            <v>1100.3</v>
          </cell>
          <cell r="S2990">
            <v>1534.4705882352941</v>
          </cell>
          <cell r="T2990">
            <v>3100</v>
          </cell>
          <cell r="U2990">
            <v>0</v>
          </cell>
          <cell r="V2990">
            <v>200</v>
          </cell>
          <cell r="W2990">
            <v>400</v>
          </cell>
          <cell r="X2990">
            <v>52000</v>
          </cell>
        </row>
        <row r="2991">
          <cell r="B2991" t="str">
            <v>9W108176</v>
          </cell>
          <cell r="C2991" t="str">
            <v>完売</v>
          </cell>
          <cell r="D2991"/>
          <cell r="E2991">
            <v>0</v>
          </cell>
          <cell r="F2991" t="str">
            <v>ヴィンテージ</v>
          </cell>
          <cell r="G2991">
            <v>1976</v>
          </cell>
          <cell r="H2991" t="str">
            <v>泡白</v>
          </cell>
          <cell r="I2991" t="str">
            <v>ボランジェ</v>
          </cell>
          <cell r="J2991" t="str">
            <v>シャンパーニュ</v>
          </cell>
          <cell r="K2991">
            <v>750</v>
          </cell>
          <cell r="L2991"/>
          <cell r="M2991">
            <v>204.8</v>
          </cell>
          <cell r="N2991">
            <v>132</v>
          </cell>
          <cell r="O2991">
            <v>350</v>
          </cell>
          <cell r="P2991">
            <v>27493.134400000003</v>
          </cell>
          <cell r="Q2991">
            <v>93.75</v>
          </cell>
          <cell r="R2991">
            <v>27736.884400000003</v>
          </cell>
          <cell r="S2991">
            <v>32871.628705882358</v>
          </cell>
          <cell r="T2991">
            <v>65700</v>
          </cell>
          <cell r="U2991">
            <v>28349</v>
          </cell>
          <cell r="V2991">
            <v>33551.764705882357</v>
          </cell>
          <cell r="W2991">
            <v>67100</v>
          </cell>
          <cell r="X2991">
            <v>65000</v>
          </cell>
        </row>
        <row r="2992">
          <cell r="B2992" t="str">
            <v>9W102302</v>
          </cell>
          <cell r="C2992" t="str">
            <v>完売</v>
          </cell>
          <cell r="D2992"/>
          <cell r="E2992">
            <v>0</v>
          </cell>
          <cell r="F2992" t="str">
            <v>グラン・ダネ</v>
          </cell>
          <cell r="G2992">
            <v>2002</v>
          </cell>
          <cell r="H2992" t="str">
            <v>泡白</v>
          </cell>
          <cell r="I2992" t="str">
            <v>ボランジェ</v>
          </cell>
          <cell r="J2992" t="str">
            <v>シャンパーニュ</v>
          </cell>
          <cell r="K2992">
            <v>750</v>
          </cell>
          <cell r="L2992"/>
          <cell r="M2992">
            <v>64</v>
          </cell>
          <cell r="N2992">
            <v>132</v>
          </cell>
          <cell r="O2992">
            <v>350</v>
          </cell>
          <cell r="P2992">
            <v>8833.1920000000009</v>
          </cell>
          <cell r="Q2992">
            <v>93.75</v>
          </cell>
          <cell r="R2992">
            <v>9076.9420000000009</v>
          </cell>
          <cell r="S2992">
            <v>10918.755294117649</v>
          </cell>
          <cell r="T2992">
            <v>21800</v>
          </cell>
          <cell r="U2992">
            <v>12562</v>
          </cell>
          <cell r="V2992">
            <v>14978.823529411766</v>
          </cell>
          <cell r="W2992">
            <v>30000</v>
          </cell>
          <cell r="X2992">
            <v>15700</v>
          </cell>
        </row>
        <row r="2993">
          <cell r="B2993" t="str">
            <v>9W112397</v>
          </cell>
          <cell r="C2993" t="str">
            <v>完売</v>
          </cell>
          <cell r="D2993"/>
          <cell r="E2993">
            <v>0</v>
          </cell>
          <cell r="F2993" t="str">
            <v>グラン・ダネ【マグナム】</v>
          </cell>
          <cell r="G2993">
            <v>1997</v>
          </cell>
          <cell r="H2993" t="str">
            <v>泡白</v>
          </cell>
          <cell r="I2993" t="str">
            <v>ボランジェ</v>
          </cell>
          <cell r="J2993" t="str">
            <v>シャンパーニュ</v>
          </cell>
          <cell r="K2993">
            <v>1500</v>
          </cell>
          <cell r="L2993"/>
          <cell r="M2993">
            <v>155</v>
          </cell>
          <cell r="N2993">
            <v>132</v>
          </cell>
          <cell r="O2993">
            <v>700</v>
          </cell>
          <cell r="P2993">
            <v>21244.639999999999</v>
          </cell>
          <cell r="Q2993">
            <v>187.5</v>
          </cell>
          <cell r="R2993">
            <v>21642.14</v>
          </cell>
          <cell r="S2993">
            <v>25701.341176470589</v>
          </cell>
          <cell r="T2993">
            <v>51400</v>
          </cell>
          <cell r="U2993">
            <v>21942</v>
          </cell>
          <cell r="V2993">
            <v>26014.117647058825</v>
          </cell>
          <cell r="W2993">
            <v>52000</v>
          </cell>
          <cell r="X2993">
            <v>54800</v>
          </cell>
        </row>
        <row r="2994">
          <cell r="B2994" t="str">
            <v>9W1081XX</v>
          </cell>
          <cell r="C2994" t="str">
            <v>完売</v>
          </cell>
          <cell r="D2994"/>
          <cell r="E2994">
            <v>0</v>
          </cell>
          <cell r="F2994" t="str">
            <v>スペシャル・キュヴェ</v>
          </cell>
          <cell r="G2994" t="str">
            <v>NV</v>
          </cell>
          <cell r="H2994" t="str">
            <v>泡白</v>
          </cell>
          <cell r="I2994" t="str">
            <v>ボランジェ</v>
          </cell>
          <cell r="J2994" t="str">
            <v>シャンパーニュ</v>
          </cell>
          <cell r="K2994">
            <v>750</v>
          </cell>
          <cell r="L2994"/>
          <cell r="M2994">
            <v>34.5</v>
          </cell>
          <cell r="N2994">
            <v>132</v>
          </cell>
          <cell r="O2994">
            <v>350</v>
          </cell>
          <cell r="P2994">
            <v>4923.616</v>
          </cell>
          <cell r="Q2994">
            <v>93.75</v>
          </cell>
          <cell r="R2994">
            <v>5167.366</v>
          </cell>
          <cell r="S2994">
            <v>6319.2541176470586</v>
          </cell>
          <cell r="T2994">
            <v>12600</v>
          </cell>
          <cell r="U2994">
            <v>3955.6</v>
          </cell>
          <cell r="V2994">
            <v>4853.6470588235297</v>
          </cell>
          <cell r="W2994">
            <v>9700</v>
          </cell>
          <cell r="X2994">
            <v>9100</v>
          </cell>
        </row>
        <row r="2995">
          <cell r="B2995" t="str">
            <v>9W110702</v>
          </cell>
          <cell r="C2995" t="str">
            <v>完売</v>
          </cell>
          <cell r="D2995"/>
          <cell r="E2995">
            <v>0</v>
          </cell>
          <cell r="F2995" t="str">
            <v>ラ・コート・アン・ファン･コトー・シャンプノワ</v>
          </cell>
          <cell r="G2995">
            <v>2002</v>
          </cell>
          <cell r="H2995" t="str">
            <v>赤</v>
          </cell>
          <cell r="I2995" t="str">
            <v>ボランジェ</v>
          </cell>
          <cell r="J2995" t="str">
            <v>シャンパーニュ</v>
          </cell>
          <cell r="K2995">
            <v>750</v>
          </cell>
          <cell r="L2995" t="str">
            <v>８９点</v>
          </cell>
          <cell r="M2995">
            <v>56</v>
          </cell>
          <cell r="N2995">
            <v>132</v>
          </cell>
          <cell r="O2995">
            <v>350</v>
          </cell>
          <cell r="P2995">
            <v>7772.9679999999998</v>
          </cell>
          <cell r="Q2995">
            <v>93.75</v>
          </cell>
          <cell r="R2995">
            <v>8016.7179999999998</v>
          </cell>
          <cell r="S2995">
            <v>9671.4329411764702</v>
          </cell>
          <cell r="T2995">
            <v>19300</v>
          </cell>
          <cell r="U2995">
            <v>0</v>
          </cell>
          <cell r="V2995">
            <v>200</v>
          </cell>
          <cell r="W2995">
            <v>400</v>
          </cell>
          <cell r="X2995">
            <v>15000</v>
          </cell>
        </row>
        <row r="2996">
          <cell r="B2996" t="str">
            <v>9W112999</v>
          </cell>
          <cell r="C2996" t="str">
            <v>完売</v>
          </cell>
          <cell r="D2996"/>
          <cell r="E2996">
            <v>0</v>
          </cell>
          <cell r="F2996" t="str">
            <v>キュヴェ・サー・ウィンストン・チャーチル</v>
          </cell>
          <cell r="G2996">
            <v>1999</v>
          </cell>
          <cell r="H2996" t="str">
            <v>泡白</v>
          </cell>
          <cell r="I2996" t="str">
            <v>ポル・ロジェ</v>
          </cell>
          <cell r="J2996" t="str">
            <v>シャンパーニュ</v>
          </cell>
          <cell r="K2996">
            <v>750</v>
          </cell>
          <cell r="L2996" t="str">
            <v>９４点</v>
          </cell>
          <cell r="M2996">
            <v>145</v>
          </cell>
          <cell r="N2996">
            <v>132</v>
          </cell>
          <cell r="O2996">
            <v>350</v>
          </cell>
          <cell r="P2996">
            <v>19567.96</v>
          </cell>
          <cell r="Q2996">
            <v>93.75</v>
          </cell>
          <cell r="R2996">
            <v>19811.71</v>
          </cell>
          <cell r="S2996">
            <v>23547.894117647058</v>
          </cell>
          <cell r="T2996">
            <v>47100</v>
          </cell>
          <cell r="U2996">
            <v>19021</v>
          </cell>
          <cell r="V2996">
            <v>22577.647058823532</v>
          </cell>
          <cell r="W2996">
            <v>45200</v>
          </cell>
          <cell r="X2996">
            <v>48700</v>
          </cell>
        </row>
        <row r="2997">
          <cell r="B2997" t="str">
            <v>9W112904</v>
          </cell>
          <cell r="C2997" t="str">
            <v>完売</v>
          </cell>
          <cell r="D2997"/>
          <cell r="E2997">
            <v>0</v>
          </cell>
          <cell r="F2997" t="str">
            <v>キュヴェ・サー・ウィンストン・チャーチル</v>
          </cell>
          <cell r="G2997">
            <v>2004</v>
          </cell>
          <cell r="H2997" t="str">
            <v>泡白</v>
          </cell>
          <cell r="I2997" t="str">
            <v>ポル・ロジェ</v>
          </cell>
          <cell r="J2997" t="str">
            <v>シャンパーニュ</v>
          </cell>
          <cell r="K2997">
            <v>750</v>
          </cell>
          <cell r="L2997"/>
          <cell r="M2997">
            <v>140</v>
          </cell>
          <cell r="N2997">
            <v>132</v>
          </cell>
          <cell r="O2997">
            <v>350</v>
          </cell>
          <cell r="P2997">
            <v>18905.32</v>
          </cell>
          <cell r="Q2997">
            <v>93.75</v>
          </cell>
          <cell r="R2997">
            <v>19149.07</v>
          </cell>
          <cell r="S2997">
            <v>22768.317647058822</v>
          </cell>
          <cell r="T2997">
            <v>45500</v>
          </cell>
          <cell r="U2997">
            <v>18884</v>
          </cell>
          <cell r="V2997">
            <v>22416.470588235294</v>
          </cell>
          <cell r="W2997">
            <v>44800</v>
          </cell>
          <cell r="X2997">
            <v>43400</v>
          </cell>
        </row>
        <row r="2998">
          <cell r="B2998" t="str">
            <v>9W112602</v>
          </cell>
          <cell r="C2998" t="str">
            <v>完売</v>
          </cell>
          <cell r="D2998"/>
          <cell r="E2998">
            <v>0</v>
          </cell>
          <cell r="F2998" t="str">
            <v>ドン・ペリニヨン</v>
          </cell>
          <cell r="G2998">
            <v>2002</v>
          </cell>
          <cell r="H2998" t="str">
            <v>泡白</v>
          </cell>
          <cell r="I2998" t="str">
            <v>モエ・エ・シャンドン</v>
          </cell>
          <cell r="J2998" t="str">
            <v>シャンパーニュ</v>
          </cell>
          <cell r="K2998">
            <v>750</v>
          </cell>
          <cell r="L2998" t="str">
            <v>96点</v>
          </cell>
          <cell r="M2998">
            <v>153</v>
          </cell>
          <cell r="N2998">
            <v>132</v>
          </cell>
          <cell r="O2998">
            <v>350</v>
          </cell>
          <cell r="P2998">
            <v>20628.184000000001</v>
          </cell>
          <cell r="Q2998">
            <v>93.75</v>
          </cell>
          <cell r="R2998">
            <v>20871.934000000001</v>
          </cell>
          <cell r="S2998">
            <v>24795.216470588239</v>
          </cell>
          <cell r="T2998">
            <v>49600</v>
          </cell>
          <cell r="U2998">
            <v>20182</v>
          </cell>
          <cell r="V2998">
            <v>23943.529411764706</v>
          </cell>
          <cell r="W2998">
            <v>47900</v>
          </cell>
          <cell r="X2998">
            <v>51000</v>
          </cell>
        </row>
        <row r="2999">
          <cell r="B2999" t="str">
            <v>9W101995</v>
          </cell>
          <cell r="C2999" t="str">
            <v>完売</v>
          </cell>
          <cell r="D2999"/>
          <cell r="E2999">
            <v>0</v>
          </cell>
          <cell r="F2999" t="str">
            <v>ドン・ペリニヨン P2</v>
          </cell>
          <cell r="G2999">
            <v>1995</v>
          </cell>
          <cell r="H2999" t="str">
            <v>泡白</v>
          </cell>
          <cell r="I2999" t="str">
            <v>モエ・エ・シャンドン</v>
          </cell>
          <cell r="J2999" t="str">
            <v>シャンパーニュ</v>
          </cell>
          <cell r="K2999">
            <v>750</v>
          </cell>
          <cell r="L2999" t="str">
            <v>original carton</v>
          </cell>
          <cell r="M2999">
            <v>345</v>
          </cell>
          <cell r="N2999">
            <v>132</v>
          </cell>
          <cell r="O2999">
            <v>350</v>
          </cell>
          <cell r="P2999">
            <v>46073.56</v>
          </cell>
          <cell r="Q2999">
            <v>93.75</v>
          </cell>
          <cell r="R2999">
            <v>46317.31</v>
          </cell>
          <cell r="S2999">
            <v>54730.952941176467</v>
          </cell>
          <cell r="T2999">
            <v>109500</v>
          </cell>
          <cell r="U2999">
            <v>42315</v>
          </cell>
          <cell r="V2999">
            <v>49982.352941176468</v>
          </cell>
          <cell r="W2999">
            <v>100000</v>
          </cell>
          <cell r="X2999">
            <v>106800</v>
          </cell>
        </row>
        <row r="3000">
          <cell r="B3000" t="str">
            <v>9W101999</v>
          </cell>
          <cell r="C3000" t="str">
            <v>完売</v>
          </cell>
          <cell r="D3000"/>
          <cell r="E3000">
            <v>0</v>
          </cell>
          <cell r="F3000" t="str">
            <v>ドン・ペリニヨン P2</v>
          </cell>
          <cell r="G3000">
            <v>1999</v>
          </cell>
          <cell r="H3000" t="str">
            <v>泡白</v>
          </cell>
          <cell r="I3000" t="str">
            <v>モエ・エ・シャンドン</v>
          </cell>
          <cell r="J3000" t="str">
            <v>シャンパーニュ</v>
          </cell>
          <cell r="K3000">
            <v>750</v>
          </cell>
          <cell r="L3000" t="str">
            <v>original carton</v>
          </cell>
          <cell r="M3000">
            <v>330</v>
          </cell>
          <cell r="N3000">
            <v>132</v>
          </cell>
          <cell r="O3000">
            <v>350</v>
          </cell>
          <cell r="P3000">
            <v>44085.64</v>
          </cell>
          <cell r="Q3000">
            <v>93.75</v>
          </cell>
          <cell r="R3000">
            <v>44329.39</v>
          </cell>
          <cell r="S3000">
            <v>52392.223529411764</v>
          </cell>
          <cell r="T3000">
            <v>104800</v>
          </cell>
          <cell r="U3000">
            <v>40504.36</v>
          </cell>
          <cell r="V3000">
            <v>47852.188235294117</v>
          </cell>
          <cell r="W3000">
            <v>95700</v>
          </cell>
          <cell r="X3000">
            <v>102200</v>
          </cell>
        </row>
        <row r="3001">
          <cell r="B3001" t="str">
            <v>9W119895</v>
          </cell>
          <cell r="C3001" t="e">
            <v>#N/A</v>
          </cell>
          <cell r="D3001"/>
          <cell r="E3001" t="e">
            <v>#N/A</v>
          </cell>
          <cell r="F3001" t="str">
            <v>ドン・ペリニヨン･ロゼ</v>
          </cell>
          <cell r="G3001">
            <v>1995</v>
          </cell>
          <cell r="H3001" t="str">
            <v>泡ロゼ</v>
          </cell>
          <cell r="I3001" t="str">
            <v>モエ・エ・シャンドン</v>
          </cell>
          <cell r="J3001" t="str">
            <v>シャンパーニュ</v>
          </cell>
          <cell r="K3001">
            <v>750</v>
          </cell>
          <cell r="L3001" t="str">
            <v>９５点＋</v>
          </cell>
          <cell r="M3001">
            <v>345</v>
          </cell>
          <cell r="N3001">
            <v>132</v>
          </cell>
          <cell r="O3001">
            <v>350</v>
          </cell>
          <cell r="P3001">
            <v>46073.56</v>
          </cell>
          <cell r="Q3001">
            <v>93.75</v>
          </cell>
          <cell r="R3001">
            <v>46317.31</v>
          </cell>
          <cell r="S3001">
            <v>54730.952941176467</v>
          </cell>
          <cell r="T3001">
            <v>109500</v>
          </cell>
          <cell r="U3001" t="e">
            <v>#N/A</v>
          </cell>
          <cell r="V3001" t="e">
            <v>#N/A</v>
          </cell>
          <cell r="W3001" t="e">
            <v>#N/A</v>
          </cell>
          <cell r="X3001">
            <v>106800</v>
          </cell>
        </row>
        <row r="3002">
          <cell r="B3002" t="str">
            <v>9W119896</v>
          </cell>
          <cell r="C3002" t="e">
            <v>#N/A</v>
          </cell>
          <cell r="D3002"/>
          <cell r="E3002" t="e">
            <v>#N/A</v>
          </cell>
          <cell r="F3002" t="str">
            <v>ドン・ペリニヨン･ロゼ</v>
          </cell>
          <cell r="G3002">
            <v>1996</v>
          </cell>
          <cell r="H3002" t="str">
            <v>泡ロゼ</v>
          </cell>
          <cell r="I3002" t="str">
            <v>モエ・エ・シャンドン</v>
          </cell>
          <cell r="J3002" t="str">
            <v>シャンパーニュ</v>
          </cell>
          <cell r="K3002">
            <v>750</v>
          </cell>
          <cell r="L3002" t="str">
            <v>【５：１ 条件】９５点＋</v>
          </cell>
          <cell r="M3002">
            <v>360</v>
          </cell>
          <cell r="N3002">
            <v>132</v>
          </cell>
          <cell r="O3002">
            <v>350</v>
          </cell>
          <cell r="P3002">
            <v>48061.48</v>
          </cell>
          <cell r="Q3002">
            <v>93.75</v>
          </cell>
          <cell r="R3002">
            <v>48305.23</v>
          </cell>
          <cell r="S3002">
            <v>57069.682352941185</v>
          </cell>
          <cell r="T3002">
            <v>114100</v>
          </cell>
          <cell r="U3002" t="e">
            <v>#N/A</v>
          </cell>
          <cell r="V3002" t="e">
            <v>#N/A</v>
          </cell>
          <cell r="W3002" t="e">
            <v>#N/A</v>
          </cell>
          <cell r="X3002">
            <v>70000</v>
          </cell>
        </row>
        <row r="3003">
          <cell r="B3003" t="str">
            <v>9W1159XX</v>
          </cell>
          <cell r="C3003" t="str">
            <v>完売</v>
          </cell>
          <cell r="D3003"/>
          <cell r="E3003">
            <v>0</v>
          </cell>
          <cell r="F3003" t="str">
            <v>ブラン・ド・
ノワール レ・マイヨン エクストラ・ブリュット</v>
          </cell>
          <cell r="G3003" t="str">
            <v>NV</v>
          </cell>
          <cell r="H3003" t="str">
            <v>泡白</v>
          </cell>
          <cell r="I3003" t="str">
            <v>ユリス・コラン</v>
          </cell>
          <cell r="J3003" t="str">
            <v>シャンパーニュ</v>
          </cell>
          <cell r="K3003">
            <v>750</v>
          </cell>
          <cell r="L3003" t="str">
            <v>９２点</v>
          </cell>
          <cell r="M3003">
            <v>68</v>
          </cell>
          <cell r="N3003">
            <v>132</v>
          </cell>
          <cell r="O3003">
            <v>350</v>
          </cell>
          <cell r="P3003">
            <v>9363.3040000000001</v>
          </cell>
          <cell r="Q3003">
            <v>93.75</v>
          </cell>
          <cell r="R3003">
            <v>9607.0540000000001</v>
          </cell>
          <cell r="S3003">
            <v>11542.416470588236</v>
          </cell>
          <cell r="T3003">
            <v>23100</v>
          </cell>
          <cell r="U3003">
            <v>9832.5</v>
          </cell>
          <cell r="V3003">
            <v>11767.64705882353</v>
          </cell>
          <cell r="W3003">
            <v>23500</v>
          </cell>
          <cell r="X3003">
            <v>21900</v>
          </cell>
        </row>
        <row r="3004">
          <cell r="B3004" t="str">
            <v>9W1033XX</v>
          </cell>
          <cell r="C3004" t="str">
            <v>完売</v>
          </cell>
          <cell r="D3004"/>
          <cell r="E3004">
            <v>0</v>
          </cell>
          <cell r="F3004" t="str">
            <v>ブラン・ド・ブラン・エキストラ・ブリュット</v>
          </cell>
          <cell r="G3004" t="str">
            <v>NV</v>
          </cell>
          <cell r="H3004" t="str">
            <v>泡白</v>
          </cell>
          <cell r="I3004" t="str">
            <v>ユリス・コラン</v>
          </cell>
          <cell r="J3004" t="str">
            <v>シャンパーニュ</v>
          </cell>
          <cell r="K3004">
            <v>750</v>
          </cell>
          <cell r="L3004" t="str">
            <v>９４点</v>
          </cell>
          <cell r="M3004">
            <v>57</v>
          </cell>
          <cell r="N3004">
            <v>132</v>
          </cell>
          <cell r="O3004">
            <v>350</v>
          </cell>
          <cell r="P3004">
            <v>7905.4960000000001</v>
          </cell>
          <cell r="Q3004">
            <v>93.75</v>
          </cell>
          <cell r="R3004">
            <v>8149.2460000000001</v>
          </cell>
          <cell r="S3004">
            <v>9827.3482352941173</v>
          </cell>
          <cell r="T3004">
            <v>19700</v>
          </cell>
          <cell r="U3004">
            <v>6336.91</v>
          </cell>
          <cell r="V3004">
            <v>7655.1882352941175</v>
          </cell>
          <cell r="W3004">
            <v>15300</v>
          </cell>
          <cell r="X3004">
            <v>17000</v>
          </cell>
        </row>
        <row r="3005">
          <cell r="B3005" t="str">
            <v>9W117010</v>
          </cell>
          <cell r="C3005" t="str">
            <v>完売</v>
          </cell>
          <cell r="D3005"/>
          <cell r="E3005">
            <v>0</v>
          </cell>
          <cell r="F3005" t="str">
            <v>ブラン・ド・ブラン・レ・ロワーズ・エクストラ・ブリュット</v>
          </cell>
          <cell r="G3005">
            <v>2010</v>
          </cell>
          <cell r="H3005" t="str">
            <v>泡白</v>
          </cell>
          <cell r="I3005" t="str">
            <v>ユリス・コラン</v>
          </cell>
          <cell r="J3005" t="str">
            <v>シャンパーニュ</v>
          </cell>
          <cell r="K3005">
            <v>750</v>
          </cell>
          <cell r="L3005"/>
          <cell r="M3005">
            <v>50</v>
          </cell>
          <cell r="N3005">
            <v>132</v>
          </cell>
          <cell r="O3005">
            <v>350</v>
          </cell>
          <cell r="P3005">
            <v>6977.8</v>
          </cell>
          <cell r="Q3005">
            <v>93.75</v>
          </cell>
          <cell r="R3005">
            <v>7221.55</v>
          </cell>
          <cell r="S3005">
            <v>8735.9411764705892</v>
          </cell>
          <cell r="T3005">
            <v>17500</v>
          </cell>
          <cell r="U3005">
            <v>7211.91</v>
          </cell>
          <cell r="V3005">
            <v>8684.6</v>
          </cell>
          <cell r="W3005">
            <v>17400</v>
          </cell>
          <cell r="X3005">
            <v>17500</v>
          </cell>
        </row>
        <row r="3006">
          <cell r="B3006" t="str">
            <v>9W1170XX</v>
          </cell>
          <cell r="C3006" t="str">
            <v>完売</v>
          </cell>
          <cell r="D3006"/>
          <cell r="E3006">
            <v>0</v>
          </cell>
          <cell r="F3006" t="str">
            <v>ブラン・ド・ブラン・レ・ロワーズ・エクストラ・ブリュット</v>
          </cell>
          <cell r="G3006" t="str">
            <v>NV</v>
          </cell>
          <cell r="H3006" t="str">
            <v>泡白</v>
          </cell>
          <cell r="I3006" t="str">
            <v>ユリス・コラン</v>
          </cell>
          <cell r="J3006" t="str">
            <v>シャンパーニュ</v>
          </cell>
          <cell r="K3006">
            <v>750</v>
          </cell>
          <cell r="L3006" t="str">
            <v>９５点</v>
          </cell>
          <cell r="M3006">
            <v>59</v>
          </cell>
          <cell r="N3006">
            <v>132</v>
          </cell>
          <cell r="O3006">
            <v>350</v>
          </cell>
          <cell r="P3006">
            <v>8170.5519999999997</v>
          </cell>
          <cell r="Q3006">
            <v>93.75</v>
          </cell>
          <cell r="R3006">
            <v>8414.3019999999997</v>
          </cell>
          <cell r="S3006">
            <v>10139.178823529412</v>
          </cell>
          <cell r="T3006">
            <v>20300</v>
          </cell>
          <cell r="U3006">
            <v>7083.16</v>
          </cell>
          <cell r="V3006">
            <v>8533.1294117647067</v>
          </cell>
          <cell r="W3006">
            <v>17100</v>
          </cell>
          <cell r="X3006">
            <v>19200</v>
          </cell>
        </row>
        <row r="3007">
          <cell r="B3007" t="str">
            <v>9W1266XX</v>
          </cell>
          <cell r="C3007">
            <v>39</v>
          </cell>
          <cell r="D3007"/>
          <cell r="E3007">
            <v>39</v>
          </cell>
          <cell r="F3007" t="str">
            <v>レ・マイヨン</v>
          </cell>
          <cell r="G3007" t="str">
            <v>NV</v>
          </cell>
          <cell r="H3007" t="str">
            <v>泡白</v>
          </cell>
          <cell r="I3007" t="str">
            <v>ユリス・コラン</v>
          </cell>
          <cell r="J3007" t="str">
            <v>シャンパーニュ</v>
          </cell>
          <cell r="K3007">
            <v>750</v>
          </cell>
          <cell r="L3007"/>
          <cell r="M3007">
            <v>74.53</v>
          </cell>
          <cell r="N3007">
            <v>132</v>
          </cell>
          <cell r="O3007">
            <v>350</v>
          </cell>
          <cell r="P3007">
            <v>10228.711840000002</v>
          </cell>
          <cell r="Q3007">
            <v>93.75</v>
          </cell>
          <cell r="R3007">
            <v>10472.461840000002</v>
          </cell>
          <cell r="S3007">
            <v>12560.543341176473</v>
          </cell>
          <cell r="T3007">
            <v>25100</v>
          </cell>
          <cell r="U3007">
            <v>10349.17</v>
          </cell>
          <cell r="V3007">
            <v>12375.494117647058</v>
          </cell>
          <cell r="W3007">
            <v>24800</v>
          </cell>
          <cell r="X3007">
            <v>24600</v>
          </cell>
        </row>
        <row r="3008">
          <cell r="B3008" t="str">
            <v>9W107396</v>
          </cell>
          <cell r="C3008" t="str">
            <v>完売</v>
          </cell>
          <cell r="D3008"/>
          <cell r="E3008">
            <v>0</v>
          </cell>
          <cell r="F3008" t="str">
            <v>ブラン・ド・ブラン・グランクリュ</v>
          </cell>
          <cell r="G3008">
            <v>1996</v>
          </cell>
          <cell r="H3008" t="str">
            <v>泡白</v>
          </cell>
          <cell r="I3008" t="str">
            <v>ル・ノーブル</v>
          </cell>
          <cell r="J3008" t="str">
            <v>シャンパーニュ</v>
          </cell>
          <cell r="K3008">
            <v>750</v>
          </cell>
          <cell r="L3008"/>
          <cell r="M3008">
            <v>48.31</v>
          </cell>
          <cell r="N3008">
            <v>132</v>
          </cell>
          <cell r="O3008">
            <v>350</v>
          </cell>
          <cell r="P3008">
            <v>6753.8276800000003</v>
          </cell>
          <cell r="Q3008">
            <v>93.75</v>
          </cell>
          <cell r="R3008">
            <v>6997.5776800000003</v>
          </cell>
          <cell r="S3008">
            <v>8472.4443294117646</v>
          </cell>
          <cell r="T3008">
            <v>16900</v>
          </cell>
          <cell r="U3008">
            <v>0</v>
          </cell>
          <cell r="V3008">
            <v>200</v>
          </cell>
          <cell r="W3008">
            <v>400</v>
          </cell>
          <cell r="X3008">
            <v>14100</v>
          </cell>
        </row>
        <row r="3009">
          <cell r="B3009" t="str">
            <v>9W102895</v>
          </cell>
          <cell r="C3009" t="str">
            <v>完売</v>
          </cell>
          <cell r="D3009"/>
          <cell r="E3009">
            <v>0</v>
          </cell>
          <cell r="F3009" t="str">
            <v>クリスタル･ブリュット</v>
          </cell>
          <cell r="G3009">
            <v>1995</v>
          </cell>
          <cell r="H3009" t="str">
            <v>泡白</v>
          </cell>
          <cell r="I3009" t="str">
            <v>ルイ・ロデレール</v>
          </cell>
          <cell r="J3009" t="str">
            <v>シャンパーニュ</v>
          </cell>
          <cell r="K3009">
            <v>750</v>
          </cell>
          <cell r="L3009"/>
          <cell r="M3009">
            <v>250</v>
          </cell>
          <cell r="N3009">
            <v>132</v>
          </cell>
          <cell r="O3009">
            <v>350</v>
          </cell>
          <cell r="P3009">
            <v>33483.4</v>
          </cell>
          <cell r="Q3009">
            <v>93.75</v>
          </cell>
          <cell r="R3009">
            <v>33727.15</v>
          </cell>
          <cell r="S3009">
            <v>39919</v>
          </cell>
          <cell r="T3009">
            <v>79800</v>
          </cell>
          <cell r="U3009">
            <v>0</v>
          </cell>
          <cell r="V3009">
            <v>200</v>
          </cell>
          <cell r="W3009">
            <v>400</v>
          </cell>
          <cell r="X3009">
            <v>54000</v>
          </cell>
        </row>
        <row r="3010">
          <cell r="B3010" t="str">
            <v>9W102897</v>
          </cell>
          <cell r="C3010" t="str">
            <v>完売</v>
          </cell>
          <cell r="D3010"/>
          <cell r="E3010">
            <v>0</v>
          </cell>
          <cell r="F3010" t="str">
            <v>クリスタル･ブリュット</v>
          </cell>
          <cell r="G3010">
            <v>1997</v>
          </cell>
          <cell r="H3010" t="str">
            <v>泡白</v>
          </cell>
          <cell r="I3010" t="str">
            <v>ルイ・ロデレール</v>
          </cell>
          <cell r="J3010" t="str">
            <v>シャンパーニュ</v>
          </cell>
          <cell r="K3010">
            <v>750</v>
          </cell>
          <cell r="L3010"/>
          <cell r="M3010">
            <v>285</v>
          </cell>
          <cell r="N3010">
            <v>132</v>
          </cell>
          <cell r="O3010">
            <v>350</v>
          </cell>
          <cell r="P3010">
            <v>38121.879999999997</v>
          </cell>
          <cell r="Q3010">
            <v>93.75</v>
          </cell>
          <cell r="R3010">
            <v>38365.629999999997</v>
          </cell>
          <cell r="S3010">
            <v>45376.035294117646</v>
          </cell>
          <cell r="T3010">
            <v>90800</v>
          </cell>
          <cell r="U3010">
            <v>29613</v>
          </cell>
          <cell r="V3010">
            <v>35038.823529411762</v>
          </cell>
          <cell r="W3010">
            <v>70100</v>
          </cell>
          <cell r="X3010">
            <v>58000</v>
          </cell>
        </row>
        <row r="3011">
          <cell r="B3011" t="str">
            <v>9W102899</v>
          </cell>
          <cell r="C3011" t="str">
            <v>完売</v>
          </cell>
          <cell r="D3011"/>
          <cell r="E3011">
            <v>0</v>
          </cell>
          <cell r="F3011" t="str">
            <v>クリスタル･ブリュット</v>
          </cell>
          <cell r="G3011">
            <v>1999</v>
          </cell>
          <cell r="H3011" t="str">
            <v>泡白</v>
          </cell>
          <cell r="I3011" t="str">
            <v>ルイ・ロデレール</v>
          </cell>
          <cell r="J3011" t="str">
            <v>シャンパーニュ</v>
          </cell>
          <cell r="K3011">
            <v>750</v>
          </cell>
          <cell r="L3011"/>
          <cell r="M3011">
            <v>145</v>
          </cell>
          <cell r="N3011">
            <v>132</v>
          </cell>
          <cell r="O3011">
            <v>350</v>
          </cell>
          <cell r="P3011">
            <v>19567.96</v>
          </cell>
          <cell r="Q3011">
            <v>93.75</v>
          </cell>
          <cell r="R3011">
            <v>19811.71</v>
          </cell>
          <cell r="S3011">
            <v>23547.894117647058</v>
          </cell>
          <cell r="T3011">
            <v>47100</v>
          </cell>
          <cell r="U3011">
            <v>0</v>
          </cell>
          <cell r="V3011">
            <v>200</v>
          </cell>
          <cell r="W3011">
            <v>400</v>
          </cell>
          <cell r="X3011">
            <v>54000</v>
          </cell>
        </row>
        <row r="3012">
          <cell r="B3012" t="str">
            <v>9W102800</v>
          </cell>
          <cell r="C3012" t="str">
            <v>完売</v>
          </cell>
          <cell r="D3012"/>
          <cell r="E3012">
            <v>0</v>
          </cell>
          <cell r="F3012" t="str">
            <v>クリスタル･ブリュット</v>
          </cell>
          <cell r="G3012">
            <v>2000</v>
          </cell>
          <cell r="H3012" t="str">
            <v>泡白</v>
          </cell>
          <cell r="I3012" t="str">
            <v>ルイ・ロデレール</v>
          </cell>
          <cell r="J3012" t="str">
            <v>シャンパーニュ</v>
          </cell>
          <cell r="K3012">
            <v>750</v>
          </cell>
          <cell r="L3012" t="str">
            <v>９８点</v>
          </cell>
          <cell r="M3012">
            <v>269</v>
          </cell>
          <cell r="N3012">
            <v>132</v>
          </cell>
          <cell r="O3012">
            <v>350</v>
          </cell>
          <cell r="P3012">
            <v>36001.432000000001</v>
          </cell>
          <cell r="Q3012">
            <v>93.75</v>
          </cell>
          <cell r="R3012">
            <v>36245.182000000001</v>
          </cell>
          <cell r="S3012">
            <v>42881.390588235299</v>
          </cell>
          <cell r="T3012">
            <v>85800</v>
          </cell>
          <cell r="U3012">
            <v>27103</v>
          </cell>
          <cell r="V3012">
            <v>32085.882352941178</v>
          </cell>
          <cell r="W3012">
            <v>64200</v>
          </cell>
          <cell r="X3012">
            <v>65500</v>
          </cell>
        </row>
        <row r="3013">
          <cell r="B3013" t="str">
            <v>9W102802</v>
          </cell>
          <cell r="C3013" t="str">
            <v>完売</v>
          </cell>
          <cell r="D3013"/>
          <cell r="E3013">
            <v>0</v>
          </cell>
          <cell r="F3013" t="str">
            <v>クリスタル･ブリュット</v>
          </cell>
          <cell r="G3013">
            <v>2002</v>
          </cell>
          <cell r="H3013" t="str">
            <v>泡白</v>
          </cell>
          <cell r="I3013" t="str">
            <v>ルイ・ロデレール</v>
          </cell>
          <cell r="J3013" t="str">
            <v>シャンパーニュ</v>
          </cell>
          <cell r="K3013">
            <v>750</v>
          </cell>
          <cell r="L3013" t="str">
            <v>【５：１ 条件】</v>
          </cell>
          <cell r="M3013">
            <v>162</v>
          </cell>
          <cell r="N3013">
            <v>132</v>
          </cell>
          <cell r="O3013">
            <v>350</v>
          </cell>
          <cell r="P3013">
            <v>21820.936000000002</v>
          </cell>
          <cell r="Q3013">
            <v>93.75</v>
          </cell>
          <cell r="R3013">
            <v>22064.686000000002</v>
          </cell>
          <cell r="S3013">
            <v>26198.454117647063</v>
          </cell>
          <cell r="T3013">
            <v>52400</v>
          </cell>
          <cell r="U3013">
            <v>31208</v>
          </cell>
          <cell r="V3013">
            <v>36915.294117647063</v>
          </cell>
          <cell r="W3013">
            <v>73800</v>
          </cell>
          <cell r="X3013">
            <v>75500</v>
          </cell>
        </row>
        <row r="3014">
          <cell r="B3014" t="str">
            <v>9W102805</v>
          </cell>
          <cell r="C3014" t="str">
            <v>完売</v>
          </cell>
          <cell r="D3014"/>
          <cell r="E3014">
            <v>0</v>
          </cell>
          <cell r="F3014" t="str">
            <v>クリスタル･ブリュット</v>
          </cell>
          <cell r="G3014">
            <v>2005</v>
          </cell>
          <cell r="H3014" t="str">
            <v>泡白</v>
          </cell>
          <cell r="I3014" t="str">
            <v>ルイ・ロデレール</v>
          </cell>
          <cell r="J3014" t="str">
            <v>シャンパーニュ</v>
          </cell>
          <cell r="K3014">
            <v>750</v>
          </cell>
          <cell r="L3014"/>
          <cell r="M3014">
            <v>160</v>
          </cell>
          <cell r="N3014">
            <v>132</v>
          </cell>
          <cell r="O3014">
            <v>350</v>
          </cell>
          <cell r="P3014">
            <v>21555.88</v>
          </cell>
          <cell r="Q3014">
            <v>93.75</v>
          </cell>
          <cell r="R3014">
            <v>21799.63</v>
          </cell>
          <cell r="S3014">
            <v>25886.623529411765</v>
          </cell>
          <cell r="T3014">
            <v>51800</v>
          </cell>
          <cell r="U3014">
            <v>19969</v>
          </cell>
          <cell r="V3014">
            <v>23692.941176470587</v>
          </cell>
          <cell r="W3014">
            <v>47400</v>
          </cell>
          <cell r="X3014">
            <v>50300</v>
          </cell>
        </row>
        <row r="3015">
          <cell r="B3015" t="str">
            <v>9W102806</v>
          </cell>
          <cell r="C3015" t="str">
            <v>完売</v>
          </cell>
          <cell r="D3015"/>
          <cell r="E3015">
            <v>0</v>
          </cell>
          <cell r="F3015" t="str">
            <v>クリスタル･ブリュット</v>
          </cell>
          <cell r="G3015">
            <v>2006</v>
          </cell>
          <cell r="H3015" t="str">
            <v>泡白</v>
          </cell>
          <cell r="I3015" t="str">
            <v>ルイ・ロデレール</v>
          </cell>
          <cell r="J3015" t="str">
            <v>シャンパーニュ</v>
          </cell>
          <cell r="K3015">
            <v>750</v>
          </cell>
          <cell r="L3015" t="str">
            <v>９５点</v>
          </cell>
          <cell r="M3015">
            <v>110</v>
          </cell>
          <cell r="N3015">
            <v>132</v>
          </cell>
          <cell r="O3015">
            <v>350</v>
          </cell>
          <cell r="P3015">
            <v>14929.48</v>
          </cell>
          <cell r="Q3015">
            <v>93.75</v>
          </cell>
          <cell r="R3015">
            <v>15173.23</v>
          </cell>
          <cell r="S3015">
            <v>18090.858823529412</v>
          </cell>
          <cell r="T3015">
            <v>36200</v>
          </cell>
          <cell r="U3015">
            <v>21944</v>
          </cell>
          <cell r="V3015">
            <v>26016.470588235294</v>
          </cell>
          <cell r="W3015">
            <v>52000</v>
          </cell>
          <cell r="X3015">
            <v>50200</v>
          </cell>
        </row>
        <row r="3016">
          <cell r="B3016" t="str">
            <v>9W102807</v>
          </cell>
          <cell r="C3016" t="str">
            <v>完売</v>
          </cell>
          <cell r="D3016"/>
          <cell r="E3016">
            <v>0</v>
          </cell>
          <cell r="F3016" t="str">
            <v>クリスタル･ブリュット</v>
          </cell>
          <cell r="G3016">
            <v>2007</v>
          </cell>
          <cell r="H3016" t="str">
            <v>泡白</v>
          </cell>
          <cell r="I3016" t="str">
            <v>ルイ・ロデレール</v>
          </cell>
          <cell r="J3016" t="str">
            <v>シャンパーニュ</v>
          </cell>
          <cell r="K3016">
            <v>750</v>
          </cell>
          <cell r="L3016"/>
          <cell r="M3016">
            <v>148</v>
          </cell>
          <cell r="N3016">
            <v>132</v>
          </cell>
          <cell r="O3016">
            <v>350</v>
          </cell>
          <cell r="P3016">
            <v>19965.544000000002</v>
          </cell>
          <cell r="Q3016">
            <v>93.75</v>
          </cell>
          <cell r="R3016">
            <v>20209.294000000002</v>
          </cell>
          <cell r="S3016">
            <v>24015.640000000003</v>
          </cell>
          <cell r="T3016">
            <v>48000</v>
          </cell>
          <cell r="U3016">
            <v>19176.5</v>
          </cell>
          <cell r="V3016">
            <v>22760.588235294119</v>
          </cell>
          <cell r="W3016">
            <v>45500</v>
          </cell>
          <cell r="X3016">
            <v>47000</v>
          </cell>
        </row>
        <row r="3017">
          <cell r="B3017" t="str">
            <v>9W102808</v>
          </cell>
          <cell r="C3017" t="str">
            <v>完売</v>
          </cell>
          <cell r="D3017"/>
          <cell r="E3017">
            <v>0</v>
          </cell>
          <cell r="F3017" t="str">
            <v>クリスタル･ブリュット</v>
          </cell>
          <cell r="G3017">
            <v>2008</v>
          </cell>
          <cell r="H3017" t="str">
            <v>泡白</v>
          </cell>
          <cell r="I3017" t="str">
            <v>ルイ・ロデレール</v>
          </cell>
          <cell r="J3017" t="str">
            <v>シャンパーニュ</v>
          </cell>
          <cell r="K3017">
            <v>750</v>
          </cell>
          <cell r="L3017"/>
          <cell r="M3017">
            <v>200</v>
          </cell>
          <cell r="N3017">
            <v>132</v>
          </cell>
          <cell r="O3017">
            <v>350</v>
          </cell>
          <cell r="P3017">
            <v>26857</v>
          </cell>
          <cell r="Q3017">
            <v>93.75</v>
          </cell>
          <cell r="R3017">
            <v>27100.75</v>
          </cell>
          <cell r="S3017">
            <v>32123.235294117647</v>
          </cell>
          <cell r="T3017">
            <v>64200</v>
          </cell>
          <cell r="U3017">
            <v>21542.65</v>
          </cell>
          <cell r="V3017">
            <v>25544.294117647059</v>
          </cell>
          <cell r="W3017">
            <v>51100</v>
          </cell>
          <cell r="X3017">
            <v>59900</v>
          </cell>
        </row>
        <row r="3018">
          <cell r="B3018" t="str">
            <v>9W102809</v>
          </cell>
          <cell r="C3018" t="str">
            <v>完売</v>
          </cell>
          <cell r="D3018"/>
          <cell r="E3018">
            <v>0</v>
          </cell>
          <cell r="F3018" t="str">
            <v>クリスタル･ブリュット</v>
          </cell>
          <cell r="G3018">
            <v>2009</v>
          </cell>
          <cell r="H3018" t="str">
            <v>泡白</v>
          </cell>
          <cell r="I3018" t="str">
            <v>ルイ・ロデレール</v>
          </cell>
          <cell r="J3018" t="str">
            <v>シャンパーニュ</v>
          </cell>
          <cell r="K3018">
            <v>750</v>
          </cell>
          <cell r="L3018"/>
          <cell r="M3018">
            <v>134</v>
          </cell>
          <cell r="N3018">
            <v>132</v>
          </cell>
          <cell r="O3018">
            <v>350</v>
          </cell>
          <cell r="P3018">
            <v>18110.152000000002</v>
          </cell>
          <cell r="Q3018">
            <v>93.75</v>
          </cell>
          <cell r="R3018">
            <v>18353.902000000002</v>
          </cell>
          <cell r="S3018">
            <v>21832.825882352943</v>
          </cell>
          <cell r="T3018">
            <v>43700</v>
          </cell>
          <cell r="U3018">
            <v>20848</v>
          </cell>
          <cell r="V3018">
            <v>24727.058823529413</v>
          </cell>
          <cell r="W3018">
            <v>49500</v>
          </cell>
          <cell r="X3018">
            <v>45600</v>
          </cell>
        </row>
        <row r="3019">
          <cell r="B3019" t="str">
            <v>9W102812</v>
          </cell>
          <cell r="C3019" t="str">
            <v>完売</v>
          </cell>
          <cell r="D3019"/>
          <cell r="E3019">
            <v>0</v>
          </cell>
          <cell r="F3019" t="str">
            <v>クリスタル･ブリュット</v>
          </cell>
          <cell r="G3019">
            <v>2012</v>
          </cell>
          <cell r="H3019" t="str">
            <v>泡白</v>
          </cell>
          <cell r="I3019" t="str">
            <v>ルイ・ロデレール</v>
          </cell>
          <cell r="J3019" t="str">
            <v>シャンパーニュ</v>
          </cell>
          <cell r="K3019">
            <v>750</v>
          </cell>
          <cell r="L3019"/>
          <cell r="M3019">
            <v>137.63999999999999</v>
          </cell>
          <cell r="N3019">
            <v>132</v>
          </cell>
          <cell r="O3019">
            <v>350</v>
          </cell>
          <cell r="P3019">
            <v>18592.553919999998</v>
          </cell>
          <cell r="Q3019">
            <v>93.75</v>
          </cell>
          <cell r="R3019">
            <v>18836.303919999998</v>
          </cell>
          <cell r="S3019">
            <v>22400.357552941176</v>
          </cell>
          <cell r="T3019">
            <v>44800</v>
          </cell>
          <cell r="U3019">
            <v>20350.439999999999</v>
          </cell>
          <cell r="V3019">
            <v>24141.694117647057</v>
          </cell>
          <cell r="W3019">
            <v>48300</v>
          </cell>
          <cell r="X3019">
            <v>48000</v>
          </cell>
        </row>
        <row r="3020">
          <cell r="B3020" t="str">
            <v>9W102813</v>
          </cell>
          <cell r="C3020" t="str">
            <v>完売</v>
          </cell>
          <cell r="D3020" t="str">
            <v>NEW</v>
          </cell>
          <cell r="E3020">
            <v>0</v>
          </cell>
          <cell r="F3020" t="str">
            <v>クリスタル･ブリュット</v>
          </cell>
          <cell r="G3020">
            <v>2013</v>
          </cell>
          <cell r="H3020" t="str">
            <v>泡白</v>
          </cell>
          <cell r="I3020" t="str">
            <v>ルイ・ロデレール</v>
          </cell>
          <cell r="J3020" t="str">
            <v>シャンパーニュ</v>
          </cell>
          <cell r="K3020">
            <v>750</v>
          </cell>
          <cell r="L3020" t="str">
            <v xml:space="preserve">    </v>
          </cell>
          <cell r="M3020">
            <v>158</v>
          </cell>
          <cell r="N3020">
            <v>132</v>
          </cell>
          <cell r="O3020">
            <v>350</v>
          </cell>
          <cell r="P3020">
            <v>21290.824000000001</v>
          </cell>
          <cell r="Q3020">
            <v>93.75</v>
          </cell>
          <cell r="R3020">
            <v>21534.574000000001</v>
          </cell>
          <cell r="S3020">
            <v>25574.792941176471</v>
          </cell>
          <cell r="T3020">
            <v>51100</v>
          </cell>
          <cell r="U3020">
            <v>21346.16</v>
          </cell>
          <cell r="V3020">
            <v>25313.129411764705</v>
          </cell>
          <cell r="W3020">
            <v>50600</v>
          </cell>
          <cell r="X3020">
            <v>53200</v>
          </cell>
        </row>
        <row r="3021">
          <cell r="B3021" t="str">
            <v>9W102995</v>
          </cell>
          <cell r="C3021" t="str">
            <v>完売</v>
          </cell>
          <cell r="D3021"/>
          <cell r="E3021">
            <v>0</v>
          </cell>
          <cell r="F3021" t="str">
            <v>クリスタル･ブリュット・ロゼ</v>
          </cell>
          <cell r="G3021">
            <v>1995</v>
          </cell>
          <cell r="H3021" t="str">
            <v>泡ロゼ</v>
          </cell>
          <cell r="I3021" t="str">
            <v>ルイ・ロデレール</v>
          </cell>
          <cell r="J3021" t="str">
            <v>シャンパーニュ</v>
          </cell>
          <cell r="K3021">
            <v>750</v>
          </cell>
          <cell r="L3021"/>
          <cell r="M3021">
            <v>610</v>
          </cell>
          <cell r="N3021">
            <v>132</v>
          </cell>
          <cell r="O3021">
            <v>350</v>
          </cell>
          <cell r="P3021">
            <v>81193.48</v>
          </cell>
          <cell r="Q3021">
            <v>93.75</v>
          </cell>
          <cell r="R3021">
            <v>81437.23</v>
          </cell>
          <cell r="S3021">
            <v>96048.50588235294</v>
          </cell>
          <cell r="T3021">
            <v>192100</v>
          </cell>
          <cell r="U3021">
            <v>50762</v>
          </cell>
          <cell r="V3021">
            <v>59920</v>
          </cell>
          <cell r="W3021">
            <v>119800</v>
          </cell>
          <cell r="X3021">
            <v>135000</v>
          </cell>
        </row>
        <row r="3022">
          <cell r="B3022" t="str">
            <v>9W102999</v>
          </cell>
          <cell r="C3022" t="str">
            <v>完売</v>
          </cell>
          <cell r="D3022"/>
          <cell r="E3022">
            <v>0</v>
          </cell>
          <cell r="F3022" t="str">
            <v>クリスタル･ブリュット・ロゼ</v>
          </cell>
          <cell r="G3022">
            <v>1999</v>
          </cell>
          <cell r="H3022" t="str">
            <v>泡ロゼ</v>
          </cell>
          <cell r="I3022" t="str">
            <v>ルイ・ロデレール</v>
          </cell>
          <cell r="J3022" t="str">
            <v>シャンパーニュ</v>
          </cell>
          <cell r="K3022">
            <v>750</v>
          </cell>
          <cell r="L3022"/>
          <cell r="M3022">
            <v>650</v>
          </cell>
          <cell r="N3022">
            <v>132</v>
          </cell>
          <cell r="O3022">
            <v>350</v>
          </cell>
          <cell r="P3022">
            <v>86494.6</v>
          </cell>
          <cell r="Q3022">
            <v>93.75</v>
          </cell>
          <cell r="R3022">
            <v>86738.35</v>
          </cell>
          <cell r="S3022">
            <v>102285.11764705884</v>
          </cell>
          <cell r="T3022">
            <v>204600</v>
          </cell>
          <cell r="U3022">
            <v>62395</v>
          </cell>
          <cell r="V3022">
            <v>73605.882352941175</v>
          </cell>
          <cell r="W3022">
            <v>147200</v>
          </cell>
          <cell r="X3022">
            <v>132000</v>
          </cell>
        </row>
        <row r="3023">
          <cell r="B3023" t="str">
            <v>9W102900</v>
          </cell>
          <cell r="C3023" t="str">
            <v>完売</v>
          </cell>
          <cell r="D3023"/>
          <cell r="E3023">
            <v>0</v>
          </cell>
          <cell r="F3023" t="str">
            <v>クリスタル･ブリュット・ロゼ</v>
          </cell>
          <cell r="G3023">
            <v>2000</v>
          </cell>
          <cell r="H3023" t="str">
            <v>泡ロゼ</v>
          </cell>
          <cell r="I3023" t="str">
            <v>ルイ・ロデレール</v>
          </cell>
          <cell r="J3023" t="str">
            <v>シャンパーニュ</v>
          </cell>
          <cell r="K3023">
            <v>750</v>
          </cell>
          <cell r="L3023"/>
          <cell r="M3023">
            <v>650</v>
          </cell>
          <cell r="N3023">
            <v>132</v>
          </cell>
          <cell r="O3023">
            <v>350</v>
          </cell>
          <cell r="P3023">
            <v>86494.6</v>
          </cell>
          <cell r="Q3023">
            <v>93.75</v>
          </cell>
          <cell r="R3023">
            <v>86738.35</v>
          </cell>
          <cell r="S3023">
            <v>102285.11764705884</v>
          </cell>
          <cell r="T3023">
            <v>204600</v>
          </cell>
          <cell r="U3023">
            <v>62317.47</v>
          </cell>
          <cell r="V3023">
            <v>73514.670588235298</v>
          </cell>
          <cell r="W3023">
            <v>147000</v>
          </cell>
          <cell r="X3023">
            <v>132000</v>
          </cell>
        </row>
        <row r="3024">
          <cell r="B3024" t="str">
            <v>9W103600</v>
          </cell>
          <cell r="C3024" t="str">
            <v>完売</v>
          </cell>
          <cell r="D3024"/>
          <cell r="E3024">
            <v>0</v>
          </cell>
          <cell r="F3024" t="str">
            <v>ブラン・ド・ブラン・ブリュット・ミレシメ</v>
          </cell>
          <cell r="G3024">
            <v>2000</v>
          </cell>
          <cell r="H3024" t="str">
            <v>泡白</v>
          </cell>
          <cell r="I3024" t="str">
            <v>ルイ・ロデレール</v>
          </cell>
          <cell r="J3024" t="str">
            <v>シャンパーニュ</v>
          </cell>
          <cell r="K3024">
            <v>750</v>
          </cell>
          <cell r="L3024"/>
          <cell r="M3024">
            <v>44.3</v>
          </cell>
          <cell r="N3024">
            <v>132</v>
          </cell>
          <cell r="O3024">
            <v>350</v>
          </cell>
          <cell r="P3024">
            <v>6222.3903999999993</v>
          </cell>
          <cell r="Q3024">
            <v>93.75</v>
          </cell>
          <cell r="R3024">
            <v>6466.1403999999993</v>
          </cell>
          <cell r="S3024">
            <v>7847.2239999999993</v>
          </cell>
          <cell r="T3024">
            <v>15700</v>
          </cell>
          <cell r="U3024">
            <v>0</v>
          </cell>
          <cell r="V3024">
            <v>200</v>
          </cell>
          <cell r="W3024">
            <v>400</v>
          </cell>
          <cell r="X3024">
            <v>15500</v>
          </cell>
        </row>
        <row r="3025">
          <cell r="B3025" t="str">
            <v>9W120408</v>
          </cell>
          <cell r="C3025" t="str">
            <v>完売</v>
          </cell>
          <cell r="D3025"/>
          <cell r="E3025">
            <v>0</v>
          </cell>
          <cell r="F3025" t="str">
            <v>ブリュット・ミレジム</v>
          </cell>
          <cell r="G3025">
            <v>2008</v>
          </cell>
          <cell r="H3025" t="str">
            <v>泡白</v>
          </cell>
          <cell r="I3025" t="str">
            <v>ルイ・ロデレール</v>
          </cell>
          <cell r="J3025" t="str">
            <v>シャンパーニュ</v>
          </cell>
          <cell r="K3025">
            <v>750</v>
          </cell>
          <cell r="L3025" t="str">
            <v>９３点</v>
          </cell>
          <cell r="M3025">
            <v>48.3</v>
          </cell>
          <cell r="N3025">
            <v>132</v>
          </cell>
          <cell r="O3025">
            <v>350</v>
          </cell>
          <cell r="P3025">
            <v>6752.5023999999994</v>
          </cell>
          <cell r="Q3025">
            <v>93.75</v>
          </cell>
          <cell r="R3025">
            <v>6996.2523999999994</v>
          </cell>
          <cell r="S3025">
            <v>8470.8851764705869</v>
          </cell>
          <cell r="T3025">
            <v>16900</v>
          </cell>
          <cell r="U3025">
            <v>6727.5</v>
          </cell>
          <cell r="V3025">
            <v>8114.7058823529414</v>
          </cell>
          <cell r="W3025">
            <v>16200</v>
          </cell>
          <cell r="X3025">
            <v>17000</v>
          </cell>
        </row>
        <row r="3026">
          <cell r="B3026" t="str">
            <v>9W120409</v>
          </cell>
          <cell r="C3026" t="str">
            <v>完売</v>
          </cell>
          <cell r="D3026"/>
          <cell r="E3026">
            <v>0</v>
          </cell>
          <cell r="F3026" t="str">
            <v>ブリュット・ミレジム</v>
          </cell>
          <cell r="G3026">
            <v>2009</v>
          </cell>
          <cell r="H3026" t="str">
            <v>泡白</v>
          </cell>
          <cell r="I3026" t="str">
            <v>ルイ・ロデレール</v>
          </cell>
          <cell r="J3026" t="str">
            <v>シャンパーニュ</v>
          </cell>
          <cell r="K3026">
            <v>750</v>
          </cell>
          <cell r="L3026" t="str">
            <v>９４点(JS)</v>
          </cell>
          <cell r="M3026">
            <v>54</v>
          </cell>
          <cell r="N3026">
            <v>132</v>
          </cell>
          <cell r="O3026">
            <v>350</v>
          </cell>
          <cell r="P3026">
            <v>7507.9120000000003</v>
          </cell>
          <cell r="Q3026">
            <v>93.75</v>
          </cell>
          <cell r="R3026">
            <v>7751.6620000000003</v>
          </cell>
          <cell r="S3026">
            <v>9359.6023529411777</v>
          </cell>
          <cell r="T3026">
            <v>18700</v>
          </cell>
          <cell r="U3026">
            <v>6931</v>
          </cell>
          <cell r="V3026">
            <v>8354.1176470588234</v>
          </cell>
          <cell r="W3026">
            <v>16700</v>
          </cell>
          <cell r="X3026">
            <v>18000</v>
          </cell>
        </row>
        <row r="3027">
          <cell r="B3027" t="str">
            <v>9W102785</v>
          </cell>
          <cell r="C3027" t="str">
            <v>完売</v>
          </cell>
          <cell r="D3027"/>
          <cell r="E3027">
            <v>0</v>
          </cell>
          <cell r="F3027" t="str">
            <v>ブリュット・ロゼ</v>
          </cell>
          <cell r="G3027">
            <v>1985</v>
          </cell>
          <cell r="H3027" t="str">
            <v>泡ロゼ</v>
          </cell>
          <cell r="I3027" t="str">
            <v>ルイ・ロデレール</v>
          </cell>
          <cell r="J3027" t="str">
            <v>シャンパーニュ</v>
          </cell>
          <cell r="K3027">
            <v>750</v>
          </cell>
          <cell r="L3027"/>
          <cell r="M3027">
            <v>120</v>
          </cell>
          <cell r="N3027">
            <v>132</v>
          </cell>
          <cell r="O3027">
            <v>350</v>
          </cell>
          <cell r="P3027">
            <v>16254.76</v>
          </cell>
          <cell r="Q3027">
            <v>93.75</v>
          </cell>
          <cell r="R3027">
            <v>16498.510000000002</v>
          </cell>
          <cell r="S3027">
            <v>19650.011764705887</v>
          </cell>
          <cell r="T3027">
            <v>39300</v>
          </cell>
          <cell r="U3027">
            <v>0</v>
          </cell>
          <cell r="V3027">
            <v>200</v>
          </cell>
          <cell r="W3027">
            <v>400</v>
          </cell>
          <cell r="X3027">
            <v>30000</v>
          </cell>
        </row>
        <row r="3028">
          <cell r="B3028" t="str">
            <v>9W111906</v>
          </cell>
          <cell r="C3028" t="str">
            <v>完売</v>
          </cell>
          <cell r="D3028"/>
          <cell r="E3028">
            <v>0</v>
          </cell>
          <cell r="F3028" t="str">
            <v>クリスタル･ブリュット【マグナム】</v>
          </cell>
          <cell r="G3028">
            <v>2006</v>
          </cell>
          <cell r="H3028" t="str">
            <v>泡白</v>
          </cell>
          <cell r="I3028" t="str">
            <v>ルイ・ロデレール</v>
          </cell>
          <cell r="J3028" t="str">
            <v>シャンパーニュ</v>
          </cell>
          <cell r="K3028">
            <v>1500</v>
          </cell>
          <cell r="L3028" t="str">
            <v>original wood carton</v>
          </cell>
          <cell r="M3028">
            <v>396</v>
          </cell>
          <cell r="N3028">
            <v>132</v>
          </cell>
          <cell r="O3028">
            <v>700</v>
          </cell>
          <cell r="P3028">
            <v>53183.887999999999</v>
          </cell>
          <cell r="Q3028">
            <v>187.5</v>
          </cell>
          <cell r="R3028">
            <v>53581.387999999999</v>
          </cell>
          <cell r="S3028">
            <v>63276.92705882353</v>
          </cell>
          <cell r="T3028">
            <v>126600</v>
          </cell>
          <cell r="U3028">
            <v>50672</v>
          </cell>
          <cell r="V3028">
            <v>59814.117647058825</v>
          </cell>
          <cell r="W3028">
            <v>119600</v>
          </cell>
          <cell r="X3028">
            <v>108800</v>
          </cell>
        </row>
        <row r="3029">
          <cell r="B3029" t="str">
            <v>9W1068XX</v>
          </cell>
          <cell r="C3029" t="str">
            <v>完売</v>
          </cell>
          <cell r="D3029"/>
          <cell r="E3029">
            <v>0</v>
          </cell>
          <cell r="F3029" t="str">
            <v>アール・ド・ルイナール</v>
          </cell>
          <cell r="G3029" t="str">
            <v>NV</v>
          </cell>
          <cell r="H3029" t="str">
            <v>泡白</v>
          </cell>
          <cell r="I3029" t="str">
            <v>ルイナール</v>
          </cell>
          <cell r="J3029" t="str">
            <v>シャンパーニュ</v>
          </cell>
          <cell r="K3029">
            <v>750</v>
          </cell>
          <cell r="L3029"/>
          <cell r="M3029">
            <v>29.6</v>
          </cell>
          <cell r="N3029">
            <v>132</v>
          </cell>
          <cell r="O3029">
            <v>350</v>
          </cell>
          <cell r="P3029">
            <v>4274.2288000000008</v>
          </cell>
          <cell r="Q3029">
            <v>93.75</v>
          </cell>
          <cell r="R3029">
            <v>4517.9788000000008</v>
          </cell>
          <cell r="S3029">
            <v>5555.2691764705896</v>
          </cell>
          <cell r="T3029">
            <v>11100</v>
          </cell>
          <cell r="U3029">
            <v>0</v>
          </cell>
          <cell r="V3029">
            <v>200</v>
          </cell>
          <cell r="W3029">
            <v>400</v>
          </cell>
          <cell r="X3029">
            <v>9000</v>
          </cell>
        </row>
        <row r="3030">
          <cell r="B3030" t="str">
            <v>9W106083</v>
          </cell>
          <cell r="C3030" t="str">
            <v>完売</v>
          </cell>
          <cell r="D3030"/>
          <cell r="E3030">
            <v>0</v>
          </cell>
          <cell r="F3030" t="str">
            <v>ドン･ルイナール･ブラン･ド･ブラン</v>
          </cell>
          <cell r="G3030">
            <v>1983</v>
          </cell>
          <cell r="H3030" t="str">
            <v>泡白</v>
          </cell>
          <cell r="I3030" t="str">
            <v>ルイナール</v>
          </cell>
          <cell r="J3030" t="str">
            <v>シャンパーニュ</v>
          </cell>
          <cell r="K3030">
            <v>750</v>
          </cell>
          <cell r="L3030"/>
          <cell r="M3030">
            <v>230</v>
          </cell>
          <cell r="N3030">
            <v>132</v>
          </cell>
          <cell r="O3030">
            <v>350</v>
          </cell>
          <cell r="P3030">
            <v>30832.84</v>
          </cell>
          <cell r="Q3030">
            <v>93.75</v>
          </cell>
          <cell r="R3030">
            <v>31076.59</v>
          </cell>
          <cell r="S3030">
            <v>36800.694117647057</v>
          </cell>
          <cell r="T3030">
            <v>73600</v>
          </cell>
          <cell r="U3030">
            <v>0</v>
          </cell>
          <cell r="V3030">
            <v>200</v>
          </cell>
          <cell r="W3030">
            <v>400</v>
          </cell>
          <cell r="X3030">
            <v>59200</v>
          </cell>
        </row>
        <row r="3031">
          <cell r="B3031" t="str">
            <v>9W106098</v>
          </cell>
          <cell r="C3031" t="str">
            <v>完売</v>
          </cell>
          <cell r="D3031"/>
          <cell r="E3031">
            <v>0</v>
          </cell>
          <cell r="F3031" t="str">
            <v>ドン･ルイナール･ブラン･ド･ブラン</v>
          </cell>
          <cell r="G3031">
            <v>1998</v>
          </cell>
          <cell r="H3031" t="str">
            <v>泡白</v>
          </cell>
          <cell r="I3031" t="str">
            <v>ルイナール</v>
          </cell>
          <cell r="J3031" t="str">
            <v>シャンパーニュ</v>
          </cell>
          <cell r="K3031">
            <v>750</v>
          </cell>
          <cell r="L3031"/>
          <cell r="M3031">
            <v>108</v>
          </cell>
          <cell r="N3031">
            <v>132</v>
          </cell>
          <cell r="O3031">
            <v>350</v>
          </cell>
          <cell r="P3031">
            <v>14664.424000000001</v>
          </cell>
          <cell r="Q3031">
            <v>93.75</v>
          </cell>
          <cell r="R3031">
            <v>14908.174000000001</v>
          </cell>
          <cell r="S3031">
            <v>17779.028235294118</v>
          </cell>
          <cell r="T3031">
            <v>35600</v>
          </cell>
          <cell r="U3031">
            <v>0</v>
          </cell>
          <cell r="V3031">
            <v>200</v>
          </cell>
          <cell r="W3031">
            <v>400</v>
          </cell>
          <cell r="X3031">
            <v>30100</v>
          </cell>
        </row>
        <row r="3032">
          <cell r="B3032" t="str">
            <v>9W116086</v>
          </cell>
          <cell r="C3032" t="str">
            <v>完売</v>
          </cell>
          <cell r="D3032"/>
          <cell r="E3032">
            <v>0</v>
          </cell>
          <cell r="F3032" t="str">
            <v>ドン･ルイナール･ロゼ</v>
          </cell>
          <cell r="G3032">
            <v>1986</v>
          </cell>
          <cell r="H3032" t="str">
            <v>泡ロゼ</v>
          </cell>
          <cell r="I3032" t="str">
            <v>ルイナール</v>
          </cell>
          <cell r="J3032" t="str">
            <v>シャンパーニュ</v>
          </cell>
          <cell r="K3032">
            <v>750</v>
          </cell>
          <cell r="L3032"/>
          <cell r="M3032">
            <v>250</v>
          </cell>
          <cell r="N3032">
            <v>132</v>
          </cell>
          <cell r="O3032">
            <v>350</v>
          </cell>
          <cell r="P3032">
            <v>33483.4</v>
          </cell>
          <cell r="Q3032">
            <v>93.75</v>
          </cell>
          <cell r="R3032">
            <v>33727.15</v>
          </cell>
          <cell r="S3032">
            <v>39919</v>
          </cell>
          <cell r="T3032">
            <v>79800</v>
          </cell>
          <cell r="U3032">
            <v>32357</v>
          </cell>
          <cell r="V3032">
            <v>38267.058823529413</v>
          </cell>
          <cell r="W3032">
            <v>76500</v>
          </cell>
          <cell r="X3032">
            <v>81000</v>
          </cell>
        </row>
        <row r="3033">
          <cell r="B3033" t="str">
            <v>9W108569</v>
          </cell>
          <cell r="C3033" t="str">
            <v>完売</v>
          </cell>
          <cell r="D3033"/>
          <cell r="E3033">
            <v>0</v>
          </cell>
          <cell r="F3033" t="str">
            <v>ブリュット・ミレジメ</v>
          </cell>
          <cell r="G3033">
            <v>1969</v>
          </cell>
          <cell r="H3033" t="str">
            <v>泡白</v>
          </cell>
          <cell r="I3033" t="str">
            <v>ルネ・コラール</v>
          </cell>
          <cell r="J3033" t="str">
            <v>シャンパーニュ</v>
          </cell>
          <cell r="K3033">
            <v>750</v>
          </cell>
          <cell r="L3033"/>
          <cell r="M3033">
            <v>120</v>
          </cell>
          <cell r="N3033">
            <v>132</v>
          </cell>
          <cell r="O3033">
            <v>350</v>
          </cell>
          <cell r="P3033">
            <v>16254.76</v>
          </cell>
          <cell r="Q3033">
            <v>93.75</v>
          </cell>
          <cell r="R3033">
            <v>16498.510000000002</v>
          </cell>
          <cell r="S3033">
            <v>19650.011764705887</v>
          </cell>
          <cell r="T3033">
            <v>39300</v>
          </cell>
          <cell r="U3033">
            <v>0</v>
          </cell>
          <cell r="V3033">
            <v>200</v>
          </cell>
          <cell r="W3033">
            <v>400</v>
          </cell>
          <cell r="X3033">
            <v>27400</v>
          </cell>
        </row>
        <row r="3034">
          <cell r="B3034" t="str">
            <v>9W108575</v>
          </cell>
          <cell r="C3034" t="str">
            <v>完売</v>
          </cell>
          <cell r="D3034"/>
          <cell r="E3034">
            <v>0</v>
          </cell>
          <cell r="F3034" t="str">
            <v>ブリュット・ミレジメ</v>
          </cell>
          <cell r="G3034">
            <v>1975</v>
          </cell>
          <cell r="H3034" t="str">
            <v>泡白</v>
          </cell>
          <cell r="I3034" t="str">
            <v>ルネ・コラール</v>
          </cell>
          <cell r="J3034" t="str">
            <v>シャンパーニュ</v>
          </cell>
          <cell r="K3034">
            <v>750</v>
          </cell>
          <cell r="L3034"/>
          <cell r="M3034">
            <v>90</v>
          </cell>
          <cell r="N3034">
            <v>132</v>
          </cell>
          <cell r="O3034">
            <v>350</v>
          </cell>
          <cell r="P3034">
            <v>12278.92</v>
          </cell>
          <cell r="Q3034">
            <v>93.75</v>
          </cell>
          <cell r="R3034">
            <v>12522.67</v>
          </cell>
          <cell r="S3034">
            <v>14972.552941176471</v>
          </cell>
          <cell r="T3034">
            <v>29900</v>
          </cell>
          <cell r="U3034">
            <v>0</v>
          </cell>
          <cell r="V3034">
            <v>200</v>
          </cell>
          <cell r="W3034">
            <v>400</v>
          </cell>
          <cell r="X3034">
            <v>20700</v>
          </cell>
        </row>
        <row r="3035">
          <cell r="B3035" t="str">
            <v>9W108576</v>
          </cell>
          <cell r="C3035" t="str">
            <v>完売</v>
          </cell>
          <cell r="D3035"/>
          <cell r="E3035">
            <v>0</v>
          </cell>
          <cell r="F3035" t="str">
            <v>ブリュット・ミレジメ</v>
          </cell>
          <cell r="G3035">
            <v>1976</v>
          </cell>
          <cell r="H3035" t="str">
            <v>泡白</v>
          </cell>
          <cell r="I3035" t="str">
            <v>ルネ・コラール</v>
          </cell>
          <cell r="J3035" t="str">
            <v>シャンパーニュ</v>
          </cell>
          <cell r="K3035">
            <v>750</v>
          </cell>
          <cell r="L3035"/>
          <cell r="M3035">
            <v>109</v>
          </cell>
          <cell r="N3035">
            <v>132</v>
          </cell>
          <cell r="O3035">
            <v>350</v>
          </cell>
          <cell r="P3035">
            <v>14796.951999999999</v>
          </cell>
          <cell r="Q3035">
            <v>93.75</v>
          </cell>
          <cell r="R3035">
            <v>15040.701999999999</v>
          </cell>
          <cell r="S3035">
            <v>17934.943529411765</v>
          </cell>
          <cell r="T3035">
            <v>35900</v>
          </cell>
          <cell r="U3035">
            <v>12694</v>
          </cell>
          <cell r="V3035">
            <v>15134.117647058823</v>
          </cell>
          <cell r="W3035">
            <v>30300</v>
          </cell>
          <cell r="X3035">
            <v>32200</v>
          </cell>
        </row>
        <row r="3036">
          <cell r="B3036" t="str">
            <v>9W108585</v>
          </cell>
          <cell r="C3036" t="str">
            <v>完売</v>
          </cell>
          <cell r="D3036"/>
          <cell r="E3036">
            <v>0</v>
          </cell>
          <cell r="F3036" t="str">
            <v>ブリュット・ミレジメ</v>
          </cell>
          <cell r="G3036">
            <v>1985</v>
          </cell>
          <cell r="H3036" t="str">
            <v>泡白</v>
          </cell>
          <cell r="I3036" t="str">
            <v>ルネ・コラール</v>
          </cell>
          <cell r="J3036" t="str">
            <v>シャンパーニュ</v>
          </cell>
          <cell r="K3036">
            <v>750</v>
          </cell>
          <cell r="L3036"/>
          <cell r="M3036">
            <v>99</v>
          </cell>
          <cell r="N3036">
            <v>132</v>
          </cell>
          <cell r="O3036">
            <v>350</v>
          </cell>
          <cell r="P3036">
            <v>13471.672</v>
          </cell>
          <cell r="Q3036">
            <v>93.75</v>
          </cell>
          <cell r="R3036">
            <v>13715.422</v>
          </cell>
          <cell r="S3036">
            <v>16375.790588235295</v>
          </cell>
          <cell r="T3036">
            <v>32800</v>
          </cell>
          <cell r="U3036">
            <v>11338</v>
          </cell>
          <cell r="V3036">
            <v>13538.823529411766</v>
          </cell>
          <cell r="W3036">
            <v>27100</v>
          </cell>
          <cell r="X3036">
            <v>29200</v>
          </cell>
        </row>
        <row r="3037">
          <cell r="B3037" t="str">
            <v>9W108590</v>
          </cell>
          <cell r="C3037" t="str">
            <v>完売</v>
          </cell>
          <cell r="D3037"/>
          <cell r="E3037">
            <v>0</v>
          </cell>
          <cell r="F3037" t="str">
            <v>ブリュット・ミレジメ</v>
          </cell>
          <cell r="G3037">
            <v>1990</v>
          </cell>
          <cell r="H3037" t="str">
            <v>泡白</v>
          </cell>
          <cell r="I3037" t="str">
            <v>ルネ・コラール</v>
          </cell>
          <cell r="J3037" t="str">
            <v>シャンパーニュ</v>
          </cell>
          <cell r="K3037">
            <v>750</v>
          </cell>
          <cell r="L3037"/>
          <cell r="M3037">
            <v>79</v>
          </cell>
          <cell r="N3037">
            <v>132</v>
          </cell>
          <cell r="O3037">
            <v>350</v>
          </cell>
          <cell r="P3037">
            <v>10821.111999999999</v>
          </cell>
          <cell r="Q3037">
            <v>93.75</v>
          </cell>
          <cell r="R3037">
            <v>11064.861999999999</v>
          </cell>
          <cell r="S3037">
            <v>13257.484705882353</v>
          </cell>
          <cell r="T3037">
            <v>26500</v>
          </cell>
          <cell r="U3037">
            <v>9129</v>
          </cell>
          <cell r="V3037">
            <v>10940</v>
          </cell>
          <cell r="W3037">
            <v>21900</v>
          </cell>
          <cell r="X3037">
            <v>23900</v>
          </cell>
        </row>
        <row r="3038">
          <cell r="B3038" t="str">
            <v>9W108985</v>
          </cell>
          <cell r="C3038" t="str">
            <v>完売</v>
          </cell>
          <cell r="D3038"/>
          <cell r="E3038">
            <v>0</v>
          </cell>
          <cell r="F3038" t="str">
            <v>ブリュット・ミレジメ・ロゼ</v>
          </cell>
          <cell r="G3038">
            <v>1985</v>
          </cell>
          <cell r="H3038" t="str">
            <v>泡ロゼ</v>
          </cell>
          <cell r="I3038" t="str">
            <v>ルネ・コラール</v>
          </cell>
          <cell r="J3038" t="str">
            <v>シャンパーニュ</v>
          </cell>
          <cell r="K3038">
            <v>750</v>
          </cell>
          <cell r="L3038"/>
          <cell r="M3038">
            <v>99</v>
          </cell>
          <cell r="N3038">
            <v>132</v>
          </cell>
          <cell r="O3038">
            <v>350</v>
          </cell>
          <cell r="P3038">
            <v>13471.672</v>
          </cell>
          <cell r="Q3038">
            <v>93.75</v>
          </cell>
          <cell r="R3038">
            <v>13715.422</v>
          </cell>
          <cell r="S3038">
            <v>16375.790588235295</v>
          </cell>
          <cell r="T3038">
            <v>32800</v>
          </cell>
          <cell r="U3038">
            <v>12037.5</v>
          </cell>
          <cell r="V3038">
            <v>14361.764705882353</v>
          </cell>
          <cell r="W3038">
            <v>28700</v>
          </cell>
          <cell r="X3038">
            <v>31700</v>
          </cell>
        </row>
        <row r="3039">
          <cell r="B3039" t="str">
            <v>9W103198</v>
          </cell>
          <cell r="C3039" t="str">
            <v>完売</v>
          </cell>
          <cell r="D3039"/>
          <cell r="E3039">
            <v>0</v>
          </cell>
          <cell r="F3039" t="str">
            <v>グラン・シエクル･キュヴェ・アレクサンドラ・ロゼ</v>
          </cell>
          <cell r="G3039">
            <v>1998</v>
          </cell>
          <cell r="H3039" t="str">
            <v>泡ロゼ</v>
          </cell>
          <cell r="I3039" t="str">
            <v>ローラン・ペリエ</v>
          </cell>
          <cell r="J3039" t="str">
            <v>シャンパーニュ</v>
          </cell>
          <cell r="K3039">
            <v>750</v>
          </cell>
          <cell r="L3039"/>
          <cell r="M3039">
            <v>186</v>
          </cell>
          <cell r="N3039">
            <v>132</v>
          </cell>
          <cell r="O3039">
            <v>350</v>
          </cell>
          <cell r="P3039">
            <v>25001.608</v>
          </cell>
          <cell r="Q3039">
            <v>93.75</v>
          </cell>
          <cell r="R3039">
            <v>25245.358</v>
          </cell>
          <cell r="S3039">
            <v>29940.421176470591</v>
          </cell>
          <cell r="T3039">
            <v>59900</v>
          </cell>
          <cell r="U3039">
            <v>0</v>
          </cell>
          <cell r="V3039">
            <v>200</v>
          </cell>
          <cell r="W3039">
            <v>400</v>
          </cell>
          <cell r="X3039">
            <v>45000</v>
          </cell>
        </row>
        <row r="3040">
          <cell r="B3040" t="str">
            <v>9W103104</v>
          </cell>
          <cell r="C3040" t="str">
            <v>完売</v>
          </cell>
          <cell r="D3040"/>
          <cell r="E3040">
            <v>0</v>
          </cell>
          <cell r="F3040" t="str">
            <v>グラン・シエクル･キュヴェ・アレクサンドラ・ロゼ</v>
          </cell>
          <cell r="G3040">
            <v>2004</v>
          </cell>
          <cell r="H3040" t="str">
            <v>泡ロゼ</v>
          </cell>
          <cell r="I3040" t="str">
            <v>ローラン・ペリエ</v>
          </cell>
          <cell r="J3040" t="str">
            <v>シャンパーニュ</v>
          </cell>
          <cell r="K3040">
            <v>750</v>
          </cell>
          <cell r="L3040"/>
          <cell r="M3040">
            <v>155</v>
          </cell>
          <cell r="N3040">
            <v>132</v>
          </cell>
          <cell r="O3040">
            <v>350</v>
          </cell>
          <cell r="P3040">
            <v>20893.240000000002</v>
          </cell>
          <cell r="Q3040">
            <v>93.75</v>
          </cell>
          <cell r="R3040">
            <v>21136.99</v>
          </cell>
          <cell r="S3040">
            <v>25107.047058823533</v>
          </cell>
          <cell r="T3040">
            <v>50200</v>
          </cell>
          <cell r="U3040">
            <v>21686.400000000001</v>
          </cell>
          <cell r="V3040">
            <v>25713.411764705885</v>
          </cell>
          <cell r="W3040">
            <v>51400</v>
          </cell>
          <cell r="X3040">
            <v>52000</v>
          </cell>
        </row>
        <row r="3041">
          <cell r="B3041" t="str">
            <v>9W113202</v>
          </cell>
          <cell r="C3041" t="str">
            <v>完売</v>
          </cell>
          <cell r="D3041"/>
          <cell r="E3041">
            <v>0</v>
          </cell>
          <cell r="F3041" t="str">
            <v>ブリュット・ミレシメ</v>
          </cell>
          <cell r="G3041">
            <v>2002</v>
          </cell>
          <cell r="H3041" t="str">
            <v>泡白</v>
          </cell>
          <cell r="I3041" t="str">
            <v>ローラン・ペリエ</v>
          </cell>
          <cell r="J3041" t="str">
            <v>シャンパーニュ</v>
          </cell>
          <cell r="K3041">
            <v>750</v>
          </cell>
          <cell r="L3041" t="str">
            <v/>
          </cell>
          <cell r="M3041">
            <v>40.700000000000003</v>
          </cell>
          <cell r="N3041">
            <v>132</v>
          </cell>
          <cell r="O3041">
            <v>350</v>
          </cell>
          <cell r="P3041">
            <v>5745.289600000001</v>
          </cell>
          <cell r="Q3041">
            <v>93.75</v>
          </cell>
          <cell r="R3041">
            <v>5989.039600000001</v>
          </cell>
          <cell r="S3041">
            <v>7285.9289411764721</v>
          </cell>
          <cell r="T3041">
            <v>14600</v>
          </cell>
          <cell r="U3041">
            <v>12113</v>
          </cell>
          <cell r="V3041">
            <v>14450.588235294117</v>
          </cell>
          <cell r="W3041">
            <v>28900</v>
          </cell>
          <cell r="X3041">
            <v>14800</v>
          </cell>
        </row>
        <row r="3042">
          <cell r="B3042" t="str">
            <v>9X260610</v>
          </cell>
          <cell r="C3042" t="str">
            <v>完売</v>
          </cell>
          <cell r="D3042"/>
          <cell r="E3042">
            <v>0</v>
          </cell>
          <cell r="F3042" t="str">
            <v>チェラスオーロ・ディ・モンテプルチアーノ・ダブルッツォ</v>
          </cell>
          <cell r="G3042">
            <v>2010</v>
          </cell>
          <cell r="H3042" t="str">
            <v>ﾛｾﾞ</v>
          </cell>
          <cell r="I3042" t="str">
            <v>ヴァレンティーニ</v>
          </cell>
          <cell r="J3042" t="str">
            <v>アブルッツオDOC</v>
          </cell>
          <cell r="K3042">
            <v>750</v>
          </cell>
          <cell r="L3042"/>
          <cell r="M3042">
            <v>35.5</v>
          </cell>
          <cell r="N3042">
            <v>132</v>
          </cell>
          <cell r="O3042">
            <v>350</v>
          </cell>
          <cell r="P3042">
            <v>5056.1440000000002</v>
          </cell>
          <cell r="Q3042">
            <v>93.75</v>
          </cell>
          <cell r="R3042">
            <v>5299.8940000000002</v>
          </cell>
          <cell r="S3042">
            <v>6475.1694117647066</v>
          </cell>
          <cell r="T3042">
            <v>13000</v>
          </cell>
          <cell r="U3042">
            <v>4087</v>
          </cell>
          <cell r="V3042">
            <v>5008.2352941176468</v>
          </cell>
          <cell r="W3042">
            <v>10000</v>
          </cell>
          <cell r="X3042">
            <v>10500</v>
          </cell>
        </row>
        <row r="3043">
          <cell r="B3043" t="str">
            <v>9X260007</v>
          </cell>
          <cell r="C3043" t="str">
            <v>完売</v>
          </cell>
          <cell r="D3043"/>
          <cell r="E3043">
            <v>0</v>
          </cell>
          <cell r="F3043" t="str">
            <v>トレッビアーノ・ダブルッツオ</v>
          </cell>
          <cell r="G3043">
            <v>2007</v>
          </cell>
          <cell r="H3043" t="str">
            <v>白</v>
          </cell>
          <cell r="I3043" t="str">
            <v>ヴァレンティーニ</v>
          </cell>
          <cell r="J3043" t="str">
            <v>アブルッツオDOC</v>
          </cell>
          <cell r="K3043">
            <v>750</v>
          </cell>
          <cell r="L3043" t="str">
            <v>３グラス</v>
          </cell>
          <cell r="M3043">
            <v>38</v>
          </cell>
          <cell r="N3043">
            <v>132</v>
          </cell>
          <cell r="O3043">
            <v>350</v>
          </cell>
          <cell r="P3043">
            <v>5387.4639999999999</v>
          </cell>
          <cell r="Q3043">
            <v>93.75</v>
          </cell>
          <cell r="R3043">
            <v>5631.2139999999999</v>
          </cell>
          <cell r="S3043">
            <v>6864.9576470588236</v>
          </cell>
          <cell r="T3043">
            <v>13700</v>
          </cell>
          <cell r="U3043">
            <v>4410</v>
          </cell>
          <cell r="V3043">
            <v>5388.2352941176468</v>
          </cell>
          <cell r="W3043">
            <v>10800</v>
          </cell>
          <cell r="X3043">
            <v>11600</v>
          </cell>
        </row>
        <row r="3044">
          <cell r="B3044" t="str">
            <v>9X260009</v>
          </cell>
          <cell r="C3044" t="str">
            <v>完売</v>
          </cell>
          <cell r="D3044"/>
          <cell r="E3044">
            <v>0</v>
          </cell>
          <cell r="F3044" t="str">
            <v>トレッビアーノ・ダブルッツオ</v>
          </cell>
          <cell r="G3044">
            <v>2009</v>
          </cell>
          <cell r="H3044" t="str">
            <v>白</v>
          </cell>
          <cell r="I3044" t="str">
            <v>ヴァレンティーニ</v>
          </cell>
          <cell r="J3044" t="str">
            <v>アブルッツオDOC</v>
          </cell>
          <cell r="K3044">
            <v>750</v>
          </cell>
          <cell r="L3044" t="str">
            <v>３グラス</v>
          </cell>
          <cell r="M3044">
            <v>35</v>
          </cell>
          <cell r="N3044">
            <v>132</v>
          </cell>
          <cell r="O3044">
            <v>350</v>
          </cell>
          <cell r="P3044">
            <v>4989.88</v>
          </cell>
          <cell r="Q3044">
            <v>93.75</v>
          </cell>
          <cell r="R3044">
            <v>5233.63</v>
          </cell>
          <cell r="S3044">
            <v>6397.2117647058831</v>
          </cell>
          <cell r="T3044">
            <v>12800</v>
          </cell>
          <cell r="U3044">
            <v>4085.66</v>
          </cell>
          <cell r="V3044">
            <v>5006.6588235294121</v>
          </cell>
          <cell r="W3044">
            <v>10000</v>
          </cell>
          <cell r="X3044">
            <v>10700</v>
          </cell>
        </row>
        <row r="3045">
          <cell r="B3045" t="str">
            <v>9X261315</v>
          </cell>
          <cell r="C3045" t="str">
            <v>完売</v>
          </cell>
          <cell r="D3045"/>
          <cell r="E3045">
            <v>0</v>
          </cell>
          <cell r="F3045" t="str">
            <v>トレッビアーノ・ダブルッツォ</v>
          </cell>
          <cell r="G3045">
            <v>2015</v>
          </cell>
          <cell r="H3045" t="str">
            <v>白</v>
          </cell>
          <cell r="I3045" t="str">
            <v>エミディオ・ペペ</v>
          </cell>
          <cell r="J3045" t="str">
            <v>アブルッツオDOC</v>
          </cell>
          <cell r="K3045">
            <v>750</v>
          </cell>
          <cell r="L3045"/>
          <cell r="M3045">
            <v>23.4</v>
          </cell>
          <cell r="N3045">
            <v>132</v>
          </cell>
          <cell r="O3045">
            <v>350</v>
          </cell>
          <cell r="P3045">
            <v>3452.5551999999998</v>
          </cell>
          <cell r="Q3045">
            <v>93.75</v>
          </cell>
          <cell r="R3045">
            <v>3696.3051999999998</v>
          </cell>
          <cell r="S3045">
            <v>4588.5943529411761</v>
          </cell>
          <cell r="T3045">
            <v>9200</v>
          </cell>
          <cell r="U3045">
            <v>3546.25</v>
          </cell>
          <cell r="V3045">
            <v>4372.0588235294117</v>
          </cell>
          <cell r="W3045">
            <v>8700</v>
          </cell>
          <cell r="X3045">
            <v>9500</v>
          </cell>
        </row>
        <row r="3046">
          <cell r="B3046" t="str">
            <v>9X261216</v>
          </cell>
          <cell r="C3046" t="str">
            <v>完売</v>
          </cell>
          <cell r="D3046"/>
          <cell r="E3046">
            <v>0</v>
          </cell>
          <cell r="F3046" t="str">
            <v>モンテプルチアーノ・ダブルッツォ</v>
          </cell>
          <cell r="G3046">
            <v>2016</v>
          </cell>
          <cell r="H3046" t="str">
            <v>赤</v>
          </cell>
          <cell r="I3046" t="str">
            <v>エミディオ・ペペ</v>
          </cell>
          <cell r="J3046" t="str">
            <v>アブルッツオDOC</v>
          </cell>
          <cell r="K3046">
            <v>750</v>
          </cell>
          <cell r="L3046"/>
          <cell r="M3046">
            <v>31.4</v>
          </cell>
          <cell r="N3046">
            <v>132</v>
          </cell>
          <cell r="O3046">
            <v>350</v>
          </cell>
          <cell r="P3046">
            <v>4512.7791999999999</v>
          </cell>
          <cell r="Q3046">
            <v>93.75</v>
          </cell>
          <cell r="R3046">
            <v>4756.5291999999999</v>
          </cell>
          <cell r="S3046">
            <v>5835.9167058823532</v>
          </cell>
          <cell r="T3046">
            <v>11700</v>
          </cell>
          <cell r="U3046">
            <v>4431.8599999999997</v>
          </cell>
          <cell r="V3046">
            <v>5413.9529411764706</v>
          </cell>
          <cell r="W3046">
            <v>10800</v>
          </cell>
          <cell r="X3046">
            <v>11500</v>
          </cell>
        </row>
        <row r="3047">
          <cell r="B3047" t="str">
            <v>9X260709</v>
          </cell>
          <cell r="C3047" t="str">
            <v>完売</v>
          </cell>
          <cell r="D3047"/>
          <cell r="E3047">
            <v>0</v>
          </cell>
          <cell r="F3047" t="str">
            <v>トレッビアーノ・ダブルッツォ・マリナ・チヴェティク</v>
          </cell>
          <cell r="G3047">
            <v>2009</v>
          </cell>
          <cell r="H3047" t="str">
            <v>白</v>
          </cell>
          <cell r="I3047" t="str">
            <v>マシャレッリ</v>
          </cell>
          <cell r="J3047" t="str">
            <v>アブルッツオDOC</v>
          </cell>
          <cell r="K3047">
            <v>750</v>
          </cell>
          <cell r="L3047"/>
          <cell r="M3047">
            <v>17.7</v>
          </cell>
          <cell r="N3047">
            <v>132</v>
          </cell>
          <cell r="O3047">
            <v>350</v>
          </cell>
          <cell r="P3047">
            <v>2697.1456000000003</v>
          </cell>
          <cell r="Q3047">
            <v>93.75</v>
          </cell>
          <cell r="R3047">
            <v>2940.8956000000003</v>
          </cell>
          <cell r="S3047">
            <v>3699.8771764705884</v>
          </cell>
          <cell r="T3047">
            <v>7400</v>
          </cell>
          <cell r="U3047">
            <v>2394.58</v>
          </cell>
          <cell r="V3047">
            <v>3017.1529411764704</v>
          </cell>
          <cell r="W3047">
            <v>6000</v>
          </cell>
          <cell r="X3047">
            <v>6200</v>
          </cell>
        </row>
        <row r="3048">
          <cell r="B3048" t="str">
            <v>9X260912</v>
          </cell>
          <cell r="C3048" t="str">
            <v>完売</v>
          </cell>
          <cell r="D3048"/>
          <cell r="E3048">
            <v>0</v>
          </cell>
          <cell r="F3048" t="str">
            <v>モンテプルチアーノ・ダブルッツォ</v>
          </cell>
          <cell r="G3048">
            <v>2012</v>
          </cell>
          <cell r="H3048" t="str">
            <v>赤</v>
          </cell>
          <cell r="I3048" t="str">
            <v>マシャレッリ</v>
          </cell>
          <cell r="J3048" t="str">
            <v>アブルッツオDOC</v>
          </cell>
          <cell r="K3048">
            <v>750</v>
          </cell>
          <cell r="L3048"/>
          <cell r="M3048">
            <v>4.95</v>
          </cell>
          <cell r="N3048">
            <v>132</v>
          </cell>
          <cell r="O3048">
            <v>350</v>
          </cell>
          <cell r="P3048">
            <v>1007.4136</v>
          </cell>
          <cell r="Q3048">
            <v>93.75</v>
          </cell>
          <cell r="R3048">
            <v>1251.1635999999999</v>
          </cell>
          <cell r="S3048">
            <v>1711.9571764705881</v>
          </cell>
          <cell r="T3048">
            <v>3400</v>
          </cell>
          <cell r="U3048">
            <v>1358.25</v>
          </cell>
          <cell r="V3048">
            <v>1797.9411764705883</v>
          </cell>
          <cell r="W3048">
            <v>3600</v>
          </cell>
          <cell r="X3048">
            <v>3000</v>
          </cell>
        </row>
        <row r="3049">
          <cell r="B3049" t="str">
            <v>9X260804</v>
          </cell>
          <cell r="C3049" t="str">
            <v>完売</v>
          </cell>
          <cell r="D3049"/>
          <cell r="E3049">
            <v>0</v>
          </cell>
          <cell r="F3049" t="str">
            <v>モンテプルチアーノ・ダブルッツォ・ヴィラ・ジェンマ</v>
          </cell>
          <cell r="G3049">
            <v>2004</v>
          </cell>
          <cell r="H3049" t="str">
            <v>赤</v>
          </cell>
          <cell r="I3049" t="str">
            <v>マシャレッリ</v>
          </cell>
          <cell r="J3049" t="str">
            <v>アブルッツオDOC</v>
          </cell>
          <cell r="K3049">
            <v>750</v>
          </cell>
          <cell r="L3049" t="str">
            <v>3 glasses</v>
          </cell>
          <cell r="M3049">
            <v>34</v>
          </cell>
          <cell r="N3049">
            <v>132</v>
          </cell>
          <cell r="O3049">
            <v>350</v>
          </cell>
          <cell r="P3049">
            <v>4857.3519999999999</v>
          </cell>
          <cell r="Q3049">
            <v>93.75</v>
          </cell>
          <cell r="R3049">
            <v>5101.1019999999999</v>
          </cell>
          <cell r="S3049">
            <v>6241.296470588235</v>
          </cell>
          <cell r="T3049">
            <v>12500</v>
          </cell>
          <cell r="U3049">
            <v>5144</v>
          </cell>
          <cell r="V3049">
            <v>6251.7647058823532</v>
          </cell>
          <cell r="W3049">
            <v>12500</v>
          </cell>
          <cell r="X3049">
            <v>12800</v>
          </cell>
        </row>
        <row r="3050">
          <cell r="B3050" t="str">
            <v>9X260510</v>
          </cell>
          <cell r="C3050" t="str">
            <v>完売</v>
          </cell>
          <cell r="D3050"/>
          <cell r="E3050">
            <v>0</v>
          </cell>
          <cell r="F3050" t="str">
            <v>モンテプルチアーノ・ダブルッツォ・マリナ・チヴェティク</v>
          </cell>
          <cell r="G3050">
            <v>2010</v>
          </cell>
          <cell r="H3050" t="str">
            <v>赤</v>
          </cell>
          <cell r="I3050" t="str">
            <v>マシャレッリ</v>
          </cell>
          <cell r="J3050" t="str">
            <v>アブルッツオDOC</v>
          </cell>
          <cell r="K3050">
            <v>750</v>
          </cell>
          <cell r="L3050"/>
          <cell r="M3050">
            <v>13.2</v>
          </cell>
          <cell r="N3050">
            <v>132</v>
          </cell>
          <cell r="O3050">
            <v>350</v>
          </cell>
          <cell r="P3050">
            <v>2100.7695999999996</v>
          </cell>
          <cell r="Q3050">
            <v>93.75</v>
          </cell>
          <cell r="R3050">
            <v>2344.5195999999996</v>
          </cell>
          <cell r="S3050">
            <v>2998.2583529411763</v>
          </cell>
          <cell r="T3050">
            <v>6000</v>
          </cell>
          <cell r="U3050">
            <v>2285</v>
          </cell>
          <cell r="V3050">
            <v>2888.2352941176473</v>
          </cell>
          <cell r="W3050">
            <v>5800</v>
          </cell>
          <cell r="X3050">
            <v>5500</v>
          </cell>
        </row>
        <row r="3051">
          <cell r="B3051" t="str">
            <v>9X030400</v>
          </cell>
          <cell r="C3051" t="str">
            <v>完売</v>
          </cell>
          <cell r="D3051"/>
          <cell r="E3051">
            <v>0</v>
          </cell>
          <cell r="F3051" t="str">
            <v>アマローネ･デッラ･ヴァルポリチェッラ・クラシコ・スペリオーレ</v>
          </cell>
          <cell r="G3051">
            <v>2000</v>
          </cell>
          <cell r="H3051" t="str">
            <v>赤</v>
          </cell>
          <cell r="I3051" t="str">
            <v>アッレグリーニ</v>
          </cell>
          <cell r="J3051" t="str">
            <v>ヴェネトDOC</v>
          </cell>
          <cell r="K3051">
            <v>750</v>
          </cell>
          <cell r="L3051" t="str">
            <v>３グラス、92点(WS)</v>
          </cell>
          <cell r="M3051">
            <v>27.07</v>
          </cell>
          <cell r="N3051">
            <v>132</v>
          </cell>
          <cell r="O3051">
            <v>350</v>
          </cell>
          <cell r="P3051">
            <v>3938.9329600000001</v>
          </cell>
          <cell r="Q3051">
            <v>93.75</v>
          </cell>
          <cell r="R3051">
            <v>4182.6829600000001</v>
          </cell>
          <cell r="S3051">
            <v>5160.8034823529415</v>
          </cell>
          <cell r="T3051">
            <v>10300</v>
          </cell>
          <cell r="U3051">
            <v>0</v>
          </cell>
          <cell r="V3051">
            <v>200</v>
          </cell>
          <cell r="W3051">
            <v>400</v>
          </cell>
          <cell r="X3051">
            <v>9840</v>
          </cell>
        </row>
        <row r="3052">
          <cell r="B3052" t="str">
            <v>9X030103</v>
          </cell>
          <cell r="C3052" t="str">
            <v>完売</v>
          </cell>
          <cell r="D3052"/>
          <cell r="E3052">
            <v>0</v>
          </cell>
          <cell r="F3052" t="str">
            <v>ヴァルポリチェッラ・クラシコ</v>
          </cell>
          <cell r="G3052">
            <v>2003</v>
          </cell>
          <cell r="H3052" t="str">
            <v>赤</v>
          </cell>
          <cell r="I3052" t="str">
            <v>アッレグリーニ</v>
          </cell>
          <cell r="J3052" t="str">
            <v>ヴェネトDOC</v>
          </cell>
          <cell r="K3052">
            <v>750</v>
          </cell>
          <cell r="L3052"/>
          <cell r="M3052">
            <v>5.22</v>
          </cell>
          <cell r="N3052">
            <v>132</v>
          </cell>
          <cell r="O3052">
            <v>350</v>
          </cell>
          <cell r="P3052">
            <v>1043.19616</v>
          </cell>
          <cell r="Q3052">
            <v>93.75</v>
          </cell>
          <cell r="R3052">
            <v>1286.94616</v>
          </cell>
          <cell r="S3052">
            <v>1754.054305882353</v>
          </cell>
          <cell r="T3052">
            <v>3500</v>
          </cell>
          <cell r="U3052">
            <v>0</v>
          </cell>
          <cell r="V3052">
            <v>200</v>
          </cell>
          <cell r="W3052">
            <v>400</v>
          </cell>
          <cell r="X3052">
            <v>2480</v>
          </cell>
        </row>
        <row r="3053">
          <cell r="B3053" t="str">
            <v>9X030201</v>
          </cell>
          <cell r="C3053" t="str">
            <v>完売</v>
          </cell>
          <cell r="D3053"/>
          <cell r="E3053">
            <v>0</v>
          </cell>
          <cell r="F3053" t="str">
            <v>パラッツォ・デッラ・トーレ</v>
          </cell>
          <cell r="G3053">
            <v>2001</v>
          </cell>
          <cell r="H3053" t="str">
            <v>赤</v>
          </cell>
          <cell r="I3053" t="str">
            <v>アッレグリーニ</v>
          </cell>
          <cell r="J3053" t="str">
            <v>ヴェネトIGT</v>
          </cell>
          <cell r="K3053">
            <v>750</v>
          </cell>
          <cell r="L3053"/>
          <cell r="M3053">
            <v>9.31</v>
          </cell>
          <cell r="N3053">
            <v>132</v>
          </cell>
          <cell r="O3053">
            <v>350</v>
          </cell>
          <cell r="P3053">
            <v>1585.23568</v>
          </cell>
          <cell r="Q3053">
            <v>93.75</v>
          </cell>
          <cell r="R3053">
            <v>1828.98568</v>
          </cell>
          <cell r="S3053">
            <v>2391.7478588235294</v>
          </cell>
          <cell r="T3053">
            <v>4800</v>
          </cell>
          <cell r="U3053">
            <v>0</v>
          </cell>
          <cell r="V3053">
            <v>200</v>
          </cell>
          <cell r="W3053">
            <v>400</v>
          </cell>
          <cell r="X3053">
            <v>3760</v>
          </cell>
        </row>
        <row r="3054">
          <cell r="B3054" t="str">
            <v>9X030301</v>
          </cell>
          <cell r="C3054" t="str">
            <v>完売</v>
          </cell>
          <cell r="D3054"/>
          <cell r="E3054">
            <v>0</v>
          </cell>
          <cell r="F3054" t="str">
            <v>ラ・グローラ</v>
          </cell>
          <cell r="G3054">
            <v>2001</v>
          </cell>
          <cell r="H3054" t="str">
            <v>赤</v>
          </cell>
          <cell r="I3054" t="str">
            <v>アッレグリーニ</v>
          </cell>
          <cell r="J3054" t="str">
            <v>ヴェネトIGT</v>
          </cell>
          <cell r="K3054">
            <v>750</v>
          </cell>
          <cell r="L3054"/>
          <cell r="M3054">
            <v>9.9700000000000006</v>
          </cell>
          <cell r="N3054">
            <v>132</v>
          </cell>
          <cell r="O3054">
            <v>350</v>
          </cell>
          <cell r="P3054">
            <v>1672.7041600000002</v>
          </cell>
          <cell r="Q3054">
            <v>93.75</v>
          </cell>
          <cell r="R3054">
            <v>1916.4541600000002</v>
          </cell>
          <cell r="S3054">
            <v>2494.6519529411767</v>
          </cell>
          <cell r="T3054">
            <v>5000</v>
          </cell>
          <cell r="U3054">
            <v>0</v>
          </cell>
          <cell r="V3054">
            <v>200</v>
          </cell>
          <cell r="W3054">
            <v>400</v>
          </cell>
          <cell r="X3054">
            <v>4000</v>
          </cell>
        </row>
        <row r="3055">
          <cell r="B3055" t="str">
            <v>9X030597</v>
          </cell>
          <cell r="C3055" t="e">
            <v>#N/A</v>
          </cell>
          <cell r="D3055"/>
          <cell r="E3055" t="e">
            <v>#N/A</v>
          </cell>
          <cell r="F3055" t="str">
            <v>ラ・ポイア</v>
          </cell>
          <cell r="G3055">
            <v>1997</v>
          </cell>
          <cell r="H3055" t="str">
            <v>赤</v>
          </cell>
          <cell r="I3055" t="str">
            <v>アッレグリーニ</v>
          </cell>
          <cell r="J3055" t="str">
            <v>ヴェネトIGT</v>
          </cell>
          <cell r="K3055">
            <v>750</v>
          </cell>
          <cell r="L3055" t="str">
            <v>３グラス</v>
          </cell>
          <cell r="M3055">
            <v>31.2</v>
          </cell>
          <cell r="N3055">
            <v>132</v>
          </cell>
          <cell r="O3055">
            <v>350</v>
          </cell>
          <cell r="P3055">
            <v>4486.2735999999995</v>
          </cell>
          <cell r="Q3055">
            <v>93.75</v>
          </cell>
          <cell r="R3055">
            <v>4730.0235999999995</v>
          </cell>
          <cell r="S3055">
            <v>5804.7336470588234</v>
          </cell>
          <cell r="T3055">
            <v>11600</v>
          </cell>
          <cell r="U3055" t="e">
            <v>#N/A</v>
          </cell>
          <cell r="V3055" t="e">
            <v>#N/A</v>
          </cell>
          <cell r="W3055" t="e">
            <v>#N/A</v>
          </cell>
          <cell r="X3055">
            <v>12500</v>
          </cell>
        </row>
        <row r="3056">
          <cell r="B3056" t="str">
            <v>9X030500</v>
          </cell>
          <cell r="C3056" t="str">
            <v>完売</v>
          </cell>
          <cell r="D3056"/>
          <cell r="E3056">
            <v>0</v>
          </cell>
          <cell r="F3056" t="str">
            <v>ラ・ポイア</v>
          </cell>
          <cell r="G3056">
            <v>2000</v>
          </cell>
          <cell r="H3056" t="str">
            <v>赤</v>
          </cell>
          <cell r="I3056" t="str">
            <v>アッレグリーニ</v>
          </cell>
          <cell r="J3056" t="str">
            <v>ヴェネトIGT</v>
          </cell>
          <cell r="K3056">
            <v>750</v>
          </cell>
          <cell r="L3056" t="str">
            <v>９２点(WS)</v>
          </cell>
          <cell r="M3056">
            <v>30</v>
          </cell>
          <cell r="N3056">
            <v>132</v>
          </cell>
          <cell r="O3056">
            <v>350</v>
          </cell>
          <cell r="P3056">
            <v>4327.24</v>
          </cell>
          <cell r="Q3056">
            <v>93.75</v>
          </cell>
          <cell r="R3056">
            <v>4570.99</v>
          </cell>
          <cell r="S3056">
            <v>5617.6352941176474</v>
          </cell>
          <cell r="T3056">
            <v>11200</v>
          </cell>
          <cell r="U3056">
            <v>0</v>
          </cell>
          <cell r="V3056">
            <v>200</v>
          </cell>
          <cell r="W3056">
            <v>400</v>
          </cell>
          <cell r="X3056">
            <v>10800</v>
          </cell>
        </row>
        <row r="3057">
          <cell r="B3057" t="str">
            <v>9X031709</v>
          </cell>
          <cell r="C3057" t="str">
            <v>完売</v>
          </cell>
          <cell r="D3057"/>
          <cell r="E3057">
            <v>0</v>
          </cell>
          <cell r="F3057" t="str">
            <v>ソーヴィニヨン・デル・ヴェネト・ヴルカイヤ・フュメ</v>
          </cell>
          <cell r="G3057">
            <v>2009</v>
          </cell>
          <cell r="H3057" t="str">
            <v>白</v>
          </cell>
          <cell r="I3057" t="str">
            <v>イナマ</v>
          </cell>
          <cell r="J3057" t="str">
            <v>ヴェネトIGT</v>
          </cell>
          <cell r="K3057">
            <v>750</v>
          </cell>
          <cell r="L3057"/>
          <cell r="M3057">
            <v>19.100000000000001</v>
          </cell>
          <cell r="N3057">
            <v>132</v>
          </cell>
          <cell r="O3057">
            <v>350</v>
          </cell>
          <cell r="P3057">
            <v>2882.6848000000005</v>
          </cell>
          <cell r="Q3057">
            <v>93.75</v>
          </cell>
          <cell r="R3057">
            <v>3126.4348000000005</v>
          </cell>
          <cell r="S3057">
            <v>3918.1585882352947</v>
          </cell>
          <cell r="T3057">
            <v>7800</v>
          </cell>
          <cell r="U3057">
            <v>0</v>
          </cell>
          <cell r="V3057">
            <v>200</v>
          </cell>
          <cell r="W3057">
            <v>400</v>
          </cell>
          <cell r="X3057">
            <v>6100</v>
          </cell>
        </row>
        <row r="3058">
          <cell r="B3058" t="str">
            <v>9X032408</v>
          </cell>
          <cell r="C3058" t="str">
            <v>完売</v>
          </cell>
          <cell r="D3058"/>
          <cell r="E3058">
            <v>0</v>
          </cell>
          <cell r="F3058" t="str">
            <v>アマローネ・デッラ・ヴァルポリチェッラ・クラシコ・ラ・ムサ</v>
          </cell>
          <cell r="G3058">
            <v>2008</v>
          </cell>
          <cell r="H3058" t="str">
            <v>赤</v>
          </cell>
          <cell r="I3058" t="str">
            <v>カンティーナ・ディ・ネグラーレ</v>
          </cell>
          <cell r="J3058" t="str">
            <v>ヴェネトDOC</v>
          </cell>
          <cell r="K3058">
            <v>750</v>
          </cell>
          <cell r="L3058"/>
          <cell r="M3058">
            <v>19</v>
          </cell>
          <cell r="N3058">
            <v>132</v>
          </cell>
          <cell r="O3058">
            <v>350</v>
          </cell>
          <cell r="P3058">
            <v>2869.4319999999998</v>
          </cell>
          <cell r="Q3058">
            <v>93.75</v>
          </cell>
          <cell r="R3058">
            <v>3113.1819999999998</v>
          </cell>
          <cell r="S3058">
            <v>3902.5670588235294</v>
          </cell>
          <cell r="T3058">
            <v>7800</v>
          </cell>
          <cell r="U3058">
            <v>2909</v>
          </cell>
          <cell r="V3058">
            <v>3622.3529411764707</v>
          </cell>
          <cell r="W3058">
            <v>7200</v>
          </cell>
          <cell r="X3058">
            <v>7600</v>
          </cell>
        </row>
        <row r="3059">
          <cell r="B3059" t="str">
            <v>9X032409</v>
          </cell>
          <cell r="C3059" t="str">
            <v>完売</v>
          </cell>
          <cell r="D3059"/>
          <cell r="E3059">
            <v>0</v>
          </cell>
          <cell r="F3059" t="str">
            <v>アマローネ・デッラ・ヴァルポリチェッラ・クラシコ・ラ・ムサ</v>
          </cell>
          <cell r="G3059">
            <v>2009</v>
          </cell>
          <cell r="H3059" t="str">
            <v>赤</v>
          </cell>
          <cell r="I3059" t="str">
            <v>カンティーナ・ディ・ネグラーレ</v>
          </cell>
          <cell r="J3059" t="str">
            <v>ヴェネトDOC</v>
          </cell>
          <cell r="K3059">
            <v>750</v>
          </cell>
          <cell r="L3059"/>
          <cell r="M3059">
            <v>21</v>
          </cell>
          <cell r="N3059">
            <v>132</v>
          </cell>
          <cell r="O3059">
            <v>350</v>
          </cell>
          <cell r="P3059">
            <v>3134.4879999999998</v>
          </cell>
          <cell r="Q3059">
            <v>93.75</v>
          </cell>
          <cell r="R3059">
            <v>3378.2379999999998</v>
          </cell>
          <cell r="S3059">
            <v>4214.3976470588241</v>
          </cell>
          <cell r="T3059">
            <v>8400</v>
          </cell>
          <cell r="U3059">
            <v>3165.3</v>
          </cell>
          <cell r="V3059">
            <v>3923.8823529411766</v>
          </cell>
          <cell r="W3059">
            <v>7800</v>
          </cell>
          <cell r="X3059">
            <v>8000</v>
          </cell>
        </row>
        <row r="3060">
          <cell r="B3060" t="str">
            <v>9X032168</v>
          </cell>
          <cell r="C3060" t="str">
            <v>完売</v>
          </cell>
          <cell r="D3060"/>
          <cell r="E3060">
            <v>0</v>
          </cell>
          <cell r="F3060" t="str">
            <v>アマローネ・クラシコ</v>
          </cell>
          <cell r="G3060">
            <v>1968</v>
          </cell>
          <cell r="H3060" t="str">
            <v>赤</v>
          </cell>
          <cell r="I3060" t="str">
            <v>サンタ・ソフィア</v>
          </cell>
          <cell r="J3060" t="str">
            <v>ヴェネトDOC</v>
          </cell>
          <cell r="K3060">
            <v>750</v>
          </cell>
          <cell r="L3060"/>
          <cell r="M3060">
            <v>50</v>
          </cell>
          <cell r="N3060">
            <v>132</v>
          </cell>
          <cell r="O3060">
            <v>350</v>
          </cell>
          <cell r="P3060">
            <v>6977.8</v>
          </cell>
          <cell r="Q3060">
            <v>93.75</v>
          </cell>
          <cell r="R3060">
            <v>7221.55</v>
          </cell>
          <cell r="S3060">
            <v>8735.9411764705892</v>
          </cell>
          <cell r="T3060">
            <v>17500</v>
          </cell>
          <cell r="U3060">
            <v>6099</v>
          </cell>
          <cell r="V3060">
            <v>7375.2941176470595</v>
          </cell>
          <cell r="W3060">
            <v>14800</v>
          </cell>
          <cell r="X3060">
            <v>16000</v>
          </cell>
        </row>
        <row r="3061">
          <cell r="B3061" t="str">
            <v>9X031509</v>
          </cell>
          <cell r="C3061" t="str">
            <v>完売</v>
          </cell>
          <cell r="D3061"/>
          <cell r="E3061">
            <v>0</v>
          </cell>
          <cell r="F3061" t="str">
            <v>アマローネ・デッラ・ヴァルポリチェッラ・クラシコ</v>
          </cell>
          <cell r="G3061">
            <v>2009</v>
          </cell>
          <cell r="H3061" t="str">
            <v>赤</v>
          </cell>
          <cell r="I3061" t="str">
            <v>ジュゼッペ・クインタレッリ</v>
          </cell>
          <cell r="J3061" t="str">
            <v>ヴェネトDOCG</v>
          </cell>
          <cell r="K3061">
            <v>750</v>
          </cell>
          <cell r="L3061"/>
          <cell r="M3061">
            <v>203.6</v>
          </cell>
          <cell r="N3061">
            <v>132</v>
          </cell>
          <cell r="O3061">
            <v>350</v>
          </cell>
          <cell r="P3061">
            <v>27334.1008</v>
          </cell>
          <cell r="Q3061">
            <v>93.75</v>
          </cell>
          <cell r="R3061">
            <v>27577.8508</v>
          </cell>
          <cell r="S3061">
            <v>32684.530352941176</v>
          </cell>
          <cell r="T3061">
            <v>65400</v>
          </cell>
          <cell r="U3061">
            <v>25146</v>
          </cell>
          <cell r="V3061">
            <v>29783.529411764706</v>
          </cell>
          <cell r="W3061">
            <v>59600</v>
          </cell>
          <cell r="X3061">
            <v>60000</v>
          </cell>
        </row>
        <row r="3062">
          <cell r="B3062" t="str">
            <v>9X031900</v>
          </cell>
          <cell r="C3062" t="str">
            <v>完売</v>
          </cell>
          <cell r="D3062"/>
          <cell r="E3062">
            <v>0</v>
          </cell>
          <cell r="F3062" t="str">
            <v>アマローネ・デッラ・ヴァルポリッチェラ</v>
          </cell>
          <cell r="G3062">
            <v>2000</v>
          </cell>
          <cell r="H3062" t="str">
            <v>赤</v>
          </cell>
          <cell r="I3062" t="str">
            <v>ジュゼッペ・クインタレッリ</v>
          </cell>
          <cell r="J3062" t="str">
            <v>ヴェネトDOC</v>
          </cell>
          <cell r="K3062">
            <v>750</v>
          </cell>
          <cell r="L3062" t="str">
            <v>９６＋点</v>
          </cell>
          <cell r="M3062">
            <v>184</v>
          </cell>
          <cell r="N3062">
            <v>132</v>
          </cell>
          <cell r="O3062">
            <v>350</v>
          </cell>
          <cell r="P3062">
            <v>24736.552</v>
          </cell>
          <cell r="Q3062">
            <v>93.75</v>
          </cell>
          <cell r="R3062">
            <v>24980.302</v>
          </cell>
          <cell r="S3062">
            <v>29628.590588235296</v>
          </cell>
          <cell r="T3062">
            <v>59300</v>
          </cell>
          <cell r="U3062">
            <v>0</v>
          </cell>
          <cell r="V3062">
            <v>200</v>
          </cell>
          <cell r="W3062">
            <v>400</v>
          </cell>
          <cell r="X3062">
            <v>43800</v>
          </cell>
        </row>
        <row r="3063">
          <cell r="B3063" t="str">
            <v>9X033109</v>
          </cell>
          <cell r="C3063" t="str">
            <v>完売</v>
          </cell>
          <cell r="D3063"/>
          <cell r="E3063">
            <v>0</v>
          </cell>
          <cell r="F3063" t="str">
            <v>アマローネ・デッラ・ヴァルポリッチェラ</v>
          </cell>
          <cell r="G3063">
            <v>2009</v>
          </cell>
          <cell r="H3063" t="str">
            <v>赤</v>
          </cell>
          <cell r="I3063" t="str">
            <v>ジュゼッペ・クインタレッリ</v>
          </cell>
          <cell r="J3063" t="str">
            <v>ヴェネトDOC</v>
          </cell>
          <cell r="K3063">
            <v>750</v>
          </cell>
          <cell r="L3063"/>
          <cell r="M3063"/>
          <cell r="N3063">
            <v>132</v>
          </cell>
          <cell r="O3063">
            <v>350</v>
          </cell>
          <cell r="P3063">
            <v>351.4</v>
          </cell>
          <cell r="Q3063">
            <v>52.709999999999994</v>
          </cell>
          <cell r="R3063">
            <v>554.1099999999999</v>
          </cell>
          <cell r="S3063">
            <v>891.89411764705869</v>
          </cell>
          <cell r="T3063">
            <v>1800</v>
          </cell>
          <cell r="U3063">
            <v>28473.5</v>
          </cell>
          <cell r="V3063">
            <v>33698.23529411765</v>
          </cell>
          <cell r="W3063">
            <v>67400</v>
          </cell>
          <cell r="X3063">
            <v>65000</v>
          </cell>
        </row>
        <row r="3064">
          <cell r="B3064" t="str">
            <v>9X031593</v>
          </cell>
          <cell r="C3064" t="str">
            <v>完売</v>
          </cell>
          <cell r="D3064"/>
          <cell r="E3064">
            <v>0</v>
          </cell>
          <cell r="F3064" t="str">
            <v>ヴァルポリチェッラ・クラシコ</v>
          </cell>
          <cell r="G3064">
            <v>1993</v>
          </cell>
          <cell r="H3064" t="str">
            <v>赤</v>
          </cell>
          <cell r="I3064" t="str">
            <v>ジュゼッペ・クインタレッリ</v>
          </cell>
          <cell r="J3064" t="str">
            <v>ヴェネトDOC</v>
          </cell>
          <cell r="K3064">
            <v>750</v>
          </cell>
          <cell r="L3064"/>
          <cell r="M3064">
            <v>38</v>
          </cell>
          <cell r="N3064">
            <v>132</v>
          </cell>
          <cell r="O3064">
            <v>350</v>
          </cell>
          <cell r="P3064">
            <v>5387.4639999999999</v>
          </cell>
          <cell r="Q3064">
            <v>93.75</v>
          </cell>
          <cell r="R3064">
            <v>5631.2139999999999</v>
          </cell>
          <cell r="S3064">
            <v>6864.9576470588236</v>
          </cell>
          <cell r="T3064">
            <v>13700</v>
          </cell>
          <cell r="U3064">
            <v>0</v>
          </cell>
          <cell r="V3064">
            <v>200</v>
          </cell>
          <cell r="W3064">
            <v>400</v>
          </cell>
          <cell r="X3064">
            <v>11200</v>
          </cell>
        </row>
        <row r="3065">
          <cell r="B3065" t="str">
            <v>9X031503</v>
          </cell>
          <cell r="C3065" t="str">
            <v>完売</v>
          </cell>
          <cell r="D3065"/>
          <cell r="E3065">
            <v>0</v>
          </cell>
          <cell r="F3065" t="str">
            <v>ヴァルポリチェッラ・クラシコ</v>
          </cell>
          <cell r="G3065">
            <v>2003</v>
          </cell>
          <cell r="H3065" t="str">
            <v>赤</v>
          </cell>
          <cell r="I3065" t="str">
            <v>ジュゼッペ・クインタレッリ</v>
          </cell>
          <cell r="J3065" t="str">
            <v>ヴェネトDOC</v>
          </cell>
          <cell r="K3065">
            <v>750</v>
          </cell>
          <cell r="L3065"/>
          <cell r="M3065">
            <v>40.1</v>
          </cell>
          <cell r="N3065">
            <v>132</v>
          </cell>
          <cell r="O3065">
            <v>350</v>
          </cell>
          <cell r="P3065">
            <v>5665.7727999999997</v>
          </cell>
          <cell r="Q3065">
            <v>93.75</v>
          </cell>
          <cell r="R3065">
            <v>5909.5227999999997</v>
          </cell>
          <cell r="S3065">
            <v>7192.3797647058818</v>
          </cell>
          <cell r="T3065">
            <v>14400</v>
          </cell>
          <cell r="U3065">
            <v>0</v>
          </cell>
          <cell r="V3065">
            <v>200</v>
          </cell>
          <cell r="W3065">
            <v>400</v>
          </cell>
          <cell r="X3065">
            <v>10800</v>
          </cell>
        </row>
        <row r="3066">
          <cell r="B3066" t="str">
            <v>9X032505</v>
          </cell>
          <cell r="C3066" t="str">
            <v>完売</v>
          </cell>
          <cell r="D3066"/>
          <cell r="E3066">
            <v>0</v>
          </cell>
          <cell r="F3066" t="str">
            <v>ロッソ・デル・ベピ</v>
          </cell>
          <cell r="G3066">
            <v>2005</v>
          </cell>
          <cell r="H3066" t="str">
            <v>赤</v>
          </cell>
          <cell r="I3066" t="str">
            <v>ジュゼッペ・クインタレッリ</v>
          </cell>
          <cell r="J3066" t="str">
            <v>ヴェネトDOC</v>
          </cell>
          <cell r="K3066">
            <v>750</v>
          </cell>
          <cell r="L3066"/>
          <cell r="M3066">
            <v>76</v>
          </cell>
          <cell r="N3066">
            <v>132</v>
          </cell>
          <cell r="O3066">
            <v>350</v>
          </cell>
          <cell r="P3066">
            <v>10423.528</v>
          </cell>
          <cell r="Q3066">
            <v>93.75</v>
          </cell>
          <cell r="R3066">
            <v>10667.278</v>
          </cell>
          <cell r="S3066">
            <v>12789.738823529413</v>
          </cell>
          <cell r="T3066">
            <v>25600</v>
          </cell>
          <cell r="U3066">
            <v>9916</v>
          </cell>
          <cell r="V3066">
            <v>11865.882352941177</v>
          </cell>
          <cell r="W3066">
            <v>23700</v>
          </cell>
          <cell r="X3066">
            <v>24900</v>
          </cell>
        </row>
        <row r="3067">
          <cell r="B3067" t="str">
            <v>9X030097</v>
          </cell>
          <cell r="C3067" t="e">
            <v>#N/A</v>
          </cell>
          <cell r="D3067"/>
          <cell r="E3067" t="e">
            <v>#N/A</v>
          </cell>
          <cell r="F3067" t="str">
            <v>アマローネ･デッラ･ヴァルポリチェッラ</v>
          </cell>
          <cell r="G3067">
            <v>1997</v>
          </cell>
          <cell r="H3067" t="str">
            <v>赤</v>
          </cell>
          <cell r="I3067" t="str">
            <v>ゼナート</v>
          </cell>
          <cell r="J3067" t="str">
            <v>ヴェネトDOC</v>
          </cell>
          <cell r="K3067">
            <v>750</v>
          </cell>
          <cell r="L3067" t="str">
            <v>３グラス</v>
          </cell>
          <cell r="M3067">
            <v>21.4</v>
          </cell>
          <cell r="N3067">
            <v>132</v>
          </cell>
          <cell r="O3067">
            <v>350</v>
          </cell>
          <cell r="P3067">
            <v>3187.4991999999997</v>
          </cell>
          <cell r="Q3067">
            <v>93.75</v>
          </cell>
          <cell r="R3067">
            <v>3431.2491999999997</v>
          </cell>
          <cell r="S3067">
            <v>4276.7637647058818</v>
          </cell>
          <cell r="T3067">
            <v>8600</v>
          </cell>
          <cell r="U3067" t="e">
            <v>#N/A</v>
          </cell>
          <cell r="V3067" t="e">
            <v>#N/A</v>
          </cell>
          <cell r="W3067" t="e">
            <v>#N/A</v>
          </cell>
          <cell r="X3067">
            <v>9000</v>
          </cell>
        </row>
        <row r="3068">
          <cell r="B3068" t="str">
            <v>9X031602</v>
          </cell>
          <cell r="C3068" t="str">
            <v>完売</v>
          </cell>
          <cell r="D3068"/>
          <cell r="E3068">
            <v>0</v>
          </cell>
          <cell r="F3068" t="str">
            <v>アマローネ･デッラ･ヴァルポリチェッラ</v>
          </cell>
          <cell r="G3068">
            <v>2002</v>
          </cell>
          <cell r="H3068" t="str">
            <v>赤</v>
          </cell>
          <cell r="I3068" t="str">
            <v>ダル・フォルノ・ロマーノ</v>
          </cell>
          <cell r="J3068" t="str">
            <v>ヴェネトDOC</v>
          </cell>
          <cell r="K3068">
            <v>750</v>
          </cell>
          <cell r="L3068" t="str">
            <v>９４点</v>
          </cell>
          <cell r="M3068">
            <v>165</v>
          </cell>
          <cell r="N3068">
            <v>132</v>
          </cell>
          <cell r="O3068">
            <v>350</v>
          </cell>
          <cell r="P3068">
            <v>22218.52</v>
          </cell>
          <cell r="Q3068">
            <v>93.75</v>
          </cell>
          <cell r="R3068">
            <v>22462.27</v>
          </cell>
          <cell r="S3068">
            <v>26666.2</v>
          </cell>
          <cell r="T3068">
            <v>53300</v>
          </cell>
          <cell r="U3068">
            <v>0</v>
          </cell>
          <cell r="V3068">
            <v>200</v>
          </cell>
          <cell r="W3068">
            <v>400</v>
          </cell>
          <cell r="X3068">
            <v>43100</v>
          </cell>
        </row>
        <row r="3069">
          <cell r="B3069" t="str">
            <v>9X032004</v>
          </cell>
          <cell r="C3069" t="str">
            <v>完売</v>
          </cell>
          <cell r="D3069"/>
          <cell r="E3069">
            <v>0</v>
          </cell>
          <cell r="F3069" t="str">
            <v>セッレ・パッシート・ロッソ・ヴィーノ・ドルチェ【ハーフ】</v>
          </cell>
          <cell r="G3069">
            <v>2004</v>
          </cell>
          <cell r="H3069" t="str">
            <v>赤</v>
          </cell>
          <cell r="I3069" t="str">
            <v>ダル・フォルノ・ロマーノ</v>
          </cell>
          <cell r="J3069" t="str">
            <v>ヴェネトIGT</v>
          </cell>
          <cell r="K3069">
            <v>375</v>
          </cell>
          <cell r="L3069"/>
          <cell r="M3069">
            <v>93.5</v>
          </cell>
          <cell r="N3069">
            <v>132</v>
          </cell>
          <cell r="O3069">
            <v>175</v>
          </cell>
          <cell r="P3069">
            <v>12567.067999999999</v>
          </cell>
          <cell r="Q3069">
            <v>46.875</v>
          </cell>
          <cell r="R3069">
            <v>12733.942999999999</v>
          </cell>
          <cell r="S3069">
            <v>15221.109411764706</v>
          </cell>
          <cell r="T3069">
            <v>30400</v>
          </cell>
          <cell r="U3069">
            <v>0</v>
          </cell>
          <cell r="V3069">
            <v>200</v>
          </cell>
          <cell r="W3069">
            <v>400</v>
          </cell>
          <cell r="X3069">
            <v>23000</v>
          </cell>
        </row>
        <row r="3070">
          <cell r="B3070" t="str">
            <v>9X032204</v>
          </cell>
          <cell r="C3070" t="str">
            <v>完売</v>
          </cell>
          <cell r="D3070"/>
          <cell r="E3070">
            <v>0</v>
          </cell>
          <cell r="F3070" t="str">
            <v>レチョート・ヴィーニャ・セッレ【ハーフ】</v>
          </cell>
          <cell r="G3070">
            <v>2004</v>
          </cell>
          <cell r="H3070" t="str">
            <v>赤</v>
          </cell>
          <cell r="I3070" t="str">
            <v>ダル・フォルノ・ロマーノ</v>
          </cell>
          <cell r="J3070" t="str">
            <v>ヴェネトDOC</v>
          </cell>
          <cell r="K3070">
            <v>375</v>
          </cell>
          <cell r="L3070" t="str">
            <v>９８＋点</v>
          </cell>
          <cell r="M3070">
            <v>102</v>
          </cell>
          <cell r="N3070">
            <v>132</v>
          </cell>
          <cell r="O3070">
            <v>175</v>
          </cell>
          <cell r="P3070">
            <v>13693.556</v>
          </cell>
          <cell r="Q3070">
            <v>46.875</v>
          </cell>
          <cell r="R3070">
            <v>13860.431</v>
          </cell>
          <cell r="S3070">
            <v>16546.389411764707</v>
          </cell>
          <cell r="T3070">
            <v>33100</v>
          </cell>
          <cell r="U3070">
            <v>10946.5</v>
          </cell>
          <cell r="V3070">
            <v>13078.235294117647</v>
          </cell>
          <cell r="W3070">
            <v>26200</v>
          </cell>
          <cell r="X3070">
            <v>28400</v>
          </cell>
        </row>
        <row r="3071">
          <cell r="B3071" t="str">
            <v>9X032813</v>
          </cell>
          <cell r="C3071" t="str">
            <v>完売</v>
          </cell>
          <cell r="D3071"/>
          <cell r="E3071">
            <v>0</v>
          </cell>
          <cell r="F3071" t="str">
            <v>アマローネ・デッラ・ヴァルポリチェッラ</v>
          </cell>
          <cell r="G3071">
            <v>2013</v>
          </cell>
          <cell r="H3071" t="str">
            <v>赤</v>
          </cell>
          <cell r="I3071" t="str">
            <v>テデスキ</v>
          </cell>
          <cell r="J3071" t="str">
            <v>ヴェネトDOC</v>
          </cell>
          <cell r="K3071">
            <v>750</v>
          </cell>
          <cell r="L3071"/>
          <cell r="M3071">
            <v>22.3</v>
          </cell>
          <cell r="N3071">
            <v>132</v>
          </cell>
          <cell r="O3071">
            <v>350</v>
          </cell>
          <cell r="P3071">
            <v>3306.7743999999998</v>
          </cell>
          <cell r="Q3071">
            <v>93.75</v>
          </cell>
          <cell r="R3071">
            <v>3550.5243999999998</v>
          </cell>
          <cell r="S3071">
            <v>4417.087529411765</v>
          </cell>
          <cell r="T3071">
            <v>8800</v>
          </cell>
          <cell r="U3071">
            <v>3631</v>
          </cell>
          <cell r="V3071">
            <v>4471.7647058823532</v>
          </cell>
          <cell r="W3071">
            <v>8900</v>
          </cell>
          <cell r="X3071">
            <v>8400</v>
          </cell>
        </row>
        <row r="3072">
          <cell r="B3072" t="str">
            <v>9X032711</v>
          </cell>
          <cell r="C3072" t="str">
            <v>完売</v>
          </cell>
          <cell r="D3072"/>
          <cell r="E3072">
            <v>0</v>
          </cell>
          <cell r="F3072" t="str">
            <v>アマローネ・デッラ・ヴァルポリチェッラ・クラッシコ・カピテル・モンテ・オルミ</v>
          </cell>
          <cell r="G3072">
            <v>2011</v>
          </cell>
          <cell r="H3072" t="str">
            <v>赤</v>
          </cell>
          <cell r="I3072" t="str">
            <v>テデスキ</v>
          </cell>
          <cell r="J3072" t="str">
            <v>ヴェネトDOC</v>
          </cell>
          <cell r="K3072">
            <v>750</v>
          </cell>
          <cell r="L3072"/>
          <cell r="M3072">
            <v>44.7</v>
          </cell>
          <cell r="N3072">
            <v>132</v>
          </cell>
          <cell r="O3072">
            <v>350</v>
          </cell>
          <cell r="P3072">
            <v>6275.4016000000001</v>
          </cell>
          <cell r="Q3072">
            <v>93.75</v>
          </cell>
          <cell r="R3072">
            <v>6519.1516000000001</v>
          </cell>
          <cell r="S3072">
            <v>7909.5901176470588</v>
          </cell>
          <cell r="T3072">
            <v>15800</v>
          </cell>
          <cell r="U3072">
            <v>6664.66</v>
          </cell>
          <cell r="V3072">
            <v>8040.7764705882355</v>
          </cell>
          <cell r="W3072">
            <v>16100</v>
          </cell>
          <cell r="X3072">
            <v>15000</v>
          </cell>
        </row>
        <row r="3073">
          <cell r="B3073" t="str">
            <v>9X031107</v>
          </cell>
          <cell r="C3073" t="str">
            <v>完売</v>
          </cell>
          <cell r="D3073"/>
          <cell r="E3073">
            <v>0</v>
          </cell>
          <cell r="F3073" t="str">
            <v>アマローネ・デッラ・ヴァルポリチェッラ・セレズィオーネ・アントニオ・カスタグネディ</v>
          </cell>
          <cell r="G3073">
            <v>2007</v>
          </cell>
          <cell r="H3073" t="str">
            <v>赤</v>
          </cell>
          <cell r="I3073" t="str">
            <v>テヌータ・サン・アントニオ</v>
          </cell>
          <cell r="J3073" t="str">
            <v>ヴェネトDOC</v>
          </cell>
          <cell r="K3073">
            <v>750</v>
          </cell>
          <cell r="L3073"/>
          <cell r="M3073">
            <v>17.8</v>
          </cell>
          <cell r="N3073">
            <v>132</v>
          </cell>
          <cell r="O3073">
            <v>350</v>
          </cell>
          <cell r="P3073">
            <v>2710.3984</v>
          </cell>
          <cell r="Q3073">
            <v>93.75</v>
          </cell>
          <cell r="R3073">
            <v>2954.1484</v>
          </cell>
          <cell r="S3073">
            <v>3715.4687058823529</v>
          </cell>
          <cell r="T3073">
            <v>7400</v>
          </cell>
          <cell r="U3073">
            <v>0</v>
          </cell>
          <cell r="V3073">
            <v>200</v>
          </cell>
          <cell r="W3073">
            <v>400</v>
          </cell>
          <cell r="X3073">
            <v>6300</v>
          </cell>
        </row>
        <row r="3074">
          <cell r="B3074" t="str">
            <v>9X031205</v>
          </cell>
          <cell r="C3074" t="str">
            <v>完売</v>
          </cell>
          <cell r="D3074"/>
          <cell r="E3074">
            <v>0</v>
          </cell>
          <cell r="F3074" t="str">
            <v>カピテル･デル･モンテ・カベルネ・ソーヴィニヨン</v>
          </cell>
          <cell r="G3074">
            <v>2005</v>
          </cell>
          <cell r="H3074" t="str">
            <v>赤</v>
          </cell>
          <cell r="I3074" t="str">
            <v>テヌータ・サン・アントニオ</v>
          </cell>
          <cell r="J3074" t="str">
            <v>ヴェネトDOC</v>
          </cell>
          <cell r="K3074">
            <v>750</v>
          </cell>
          <cell r="L3074"/>
          <cell r="M3074"/>
          <cell r="N3074">
            <v>132</v>
          </cell>
          <cell r="O3074">
            <v>350</v>
          </cell>
          <cell r="P3074">
            <v>351.4</v>
          </cell>
          <cell r="Q3074">
            <v>52.709999999999994</v>
          </cell>
          <cell r="R3074">
            <v>554.1099999999999</v>
          </cell>
          <cell r="S3074">
            <v>891.89411764705869</v>
          </cell>
          <cell r="T3074">
            <v>1800</v>
          </cell>
          <cell r="U3074">
            <v>0</v>
          </cell>
          <cell r="V3074">
            <v>200</v>
          </cell>
          <cell r="W3074">
            <v>400</v>
          </cell>
          <cell r="X3074">
            <v>4400</v>
          </cell>
        </row>
        <row r="3075">
          <cell r="B3075" t="str">
            <v>9X031303</v>
          </cell>
          <cell r="C3075" t="str">
            <v>完売</v>
          </cell>
          <cell r="D3075"/>
          <cell r="E3075">
            <v>0</v>
          </cell>
          <cell r="F3075" t="str">
            <v>パッシート・コローリ・ダウトゥンノ【ハーフ】</v>
          </cell>
          <cell r="G3075">
            <v>2003</v>
          </cell>
          <cell r="H3075" t="str">
            <v>白</v>
          </cell>
          <cell r="I3075" t="str">
            <v>テヌータ・サン・アントニオ</v>
          </cell>
          <cell r="J3075" t="str">
            <v>ヴェネトDOC</v>
          </cell>
          <cell r="K3075">
            <v>375</v>
          </cell>
          <cell r="L3075" t="str">
            <v>シャルドネ100％</v>
          </cell>
          <cell r="M3075"/>
          <cell r="N3075">
            <v>132</v>
          </cell>
          <cell r="O3075">
            <v>175</v>
          </cell>
          <cell r="P3075">
            <v>175.7</v>
          </cell>
          <cell r="Q3075">
            <v>25.125</v>
          </cell>
          <cell r="R3075">
            <v>320.82499999999999</v>
          </cell>
          <cell r="S3075">
            <v>617.44117647058829</v>
          </cell>
          <cell r="T3075">
            <v>1200</v>
          </cell>
          <cell r="U3075">
            <v>0</v>
          </cell>
          <cell r="V3075">
            <v>200</v>
          </cell>
          <cell r="W3075">
            <v>400</v>
          </cell>
          <cell r="X3075">
            <v>4400</v>
          </cell>
        </row>
        <row r="3076">
          <cell r="B3076" t="str">
            <v>9X032311</v>
          </cell>
          <cell r="C3076" t="str">
            <v>完売</v>
          </cell>
          <cell r="D3076"/>
          <cell r="E3076">
            <v>0</v>
          </cell>
          <cell r="F3076" t="str">
            <v>アマローネ･デッラ･ヴァルポリチェッラ</v>
          </cell>
          <cell r="G3076">
            <v>2011</v>
          </cell>
          <cell r="H3076" t="str">
            <v>赤</v>
          </cell>
          <cell r="I3076" t="str">
            <v>ピエロパン</v>
          </cell>
          <cell r="J3076" t="str">
            <v>ヴェネトDOC</v>
          </cell>
          <cell r="K3076">
            <v>750</v>
          </cell>
          <cell r="L3076"/>
          <cell r="M3076">
            <v>28</v>
          </cell>
          <cell r="N3076">
            <v>132</v>
          </cell>
          <cell r="O3076">
            <v>350</v>
          </cell>
          <cell r="P3076">
            <v>4062.1840000000002</v>
          </cell>
          <cell r="Q3076">
            <v>93.75</v>
          </cell>
          <cell r="R3076">
            <v>4305.9340000000002</v>
          </cell>
          <cell r="S3076">
            <v>5305.8047058823531</v>
          </cell>
          <cell r="T3076">
            <v>10600</v>
          </cell>
          <cell r="U3076">
            <v>4550.33</v>
          </cell>
          <cell r="V3076">
            <v>5553.3294117647056</v>
          </cell>
          <cell r="W3076">
            <v>11100</v>
          </cell>
          <cell r="X3076">
            <v>10700</v>
          </cell>
        </row>
        <row r="3077">
          <cell r="B3077" t="str">
            <v>9X031809</v>
          </cell>
          <cell r="C3077" t="str">
            <v>完売</v>
          </cell>
          <cell r="D3077"/>
          <cell r="E3077">
            <v>0</v>
          </cell>
          <cell r="F3077" t="str">
            <v>カプテル・クローチェ</v>
          </cell>
          <cell r="G3077">
            <v>2009</v>
          </cell>
          <cell r="H3077" t="str">
            <v>白</v>
          </cell>
          <cell r="I3077" t="str">
            <v>ロベルト・アンセルミ</v>
          </cell>
          <cell r="J3077" t="str">
            <v>ヴェネトIGT</v>
          </cell>
          <cell r="K3077">
            <v>750</v>
          </cell>
          <cell r="L3077" t="str">
            <v>３グラス</v>
          </cell>
          <cell r="M3077">
            <v>10</v>
          </cell>
          <cell r="N3077">
            <v>132</v>
          </cell>
          <cell r="O3077">
            <v>350</v>
          </cell>
          <cell r="P3077">
            <v>1676.68</v>
          </cell>
          <cell r="Q3077">
            <v>93.75</v>
          </cell>
          <cell r="R3077">
            <v>1920.43</v>
          </cell>
          <cell r="S3077">
            <v>2499.329411764706</v>
          </cell>
          <cell r="T3077">
            <v>5000</v>
          </cell>
          <cell r="U3077">
            <v>1761.66</v>
          </cell>
          <cell r="V3077">
            <v>2272.5411764705882</v>
          </cell>
          <cell r="W3077">
            <v>4500</v>
          </cell>
          <cell r="X3077">
            <v>4000</v>
          </cell>
        </row>
        <row r="3078">
          <cell r="B3078" t="str">
            <v>9X200004</v>
          </cell>
          <cell r="C3078" t="str">
            <v>完売</v>
          </cell>
          <cell r="D3078"/>
          <cell r="E3078">
            <v>0</v>
          </cell>
          <cell r="F3078" t="str">
            <v>ヴィティアーノ・ロッソ</v>
          </cell>
          <cell r="G3078">
            <v>2004</v>
          </cell>
          <cell r="H3078" t="str">
            <v>赤</v>
          </cell>
          <cell r="I3078" t="str">
            <v>ファレスコ</v>
          </cell>
          <cell r="J3078" t="str">
            <v>ウンブリアIGT</v>
          </cell>
          <cell r="K3078">
            <v>750</v>
          </cell>
          <cell r="L3078" t="str">
            <v>９０点（WS)</v>
          </cell>
          <cell r="M3078">
            <v>4.3</v>
          </cell>
          <cell r="N3078">
            <v>132</v>
          </cell>
          <cell r="O3078">
            <v>350</v>
          </cell>
          <cell r="P3078">
            <v>921.2704</v>
          </cell>
          <cell r="Q3078">
            <v>93.75</v>
          </cell>
          <cell r="R3078">
            <v>1165.0203999999999</v>
          </cell>
          <cell r="S3078">
            <v>1610.6122352941175</v>
          </cell>
          <cell r="T3078">
            <v>3200</v>
          </cell>
          <cell r="U3078">
            <v>0</v>
          </cell>
          <cell r="V3078">
            <v>200</v>
          </cell>
          <cell r="W3078">
            <v>400</v>
          </cell>
          <cell r="X3078">
            <v>2320</v>
          </cell>
        </row>
        <row r="3079">
          <cell r="B3079" t="str">
            <v>9X200301</v>
          </cell>
          <cell r="C3079" t="str">
            <v>完売</v>
          </cell>
          <cell r="D3079"/>
          <cell r="E3079">
            <v>0</v>
          </cell>
          <cell r="F3079" t="str">
            <v>マルチリャーノ</v>
          </cell>
          <cell r="G3079">
            <v>2001</v>
          </cell>
          <cell r="H3079" t="str">
            <v>赤</v>
          </cell>
          <cell r="I3079" t="str">
            <v>ファレスコ</v>
          </cell>
          <cell r="J3079" t="str">
            <v>ウンブリアIGT</v>
          </cell>
          <cell r="K3079">
            <v>750</v>
          </cell>
          <cell r="L3079" t="str">
            <v>９５点</v>
          </cell>
          <cell r="M3079">
            <v>22.1</v>
          </cell>
          <cell r="N3079">
            <v>132</v>
          </cell>
          <cell r="O3079">
            <v>350</v>
          </cell>
          <cell r="P3079">
            <v>3280.2688000000003</v>
          </cell>
          <cell r="Q3079">
            <v>93.75</v>
          </cell>
          <cell r="R3079">
            <v>3524.0188000000003</v>
          </cell>
          <cell r="S3079">
            <v>4385.9044705882361</v>
          </cell>
          <cell r="T3079">
            <v>8800</v>
          </cell>
          <cell r="U3079">
            <v>0</v>
          </cell>
          <cell r="V3079">
            <v>200</v>
          </cell>
          <cell r="W3079">
            <v>400</v>
          </cell>
          <cell r="X3079">
            <v>8000</v>
          </cell>
        </row>
        <row r="3080">
          <cell r="B3080" t="str">
            <v>9X200102</v>
          </cell>
          <cell r="C3080" t="str">
            <v>完売</v>
          </cell>
          <cell r="D3080"/>
          <cell r="E3080">
            <v>0</v>
          </cell>
          <cell r="F3080" t="str">
            <v>メルロ</v>
          </cell>
          <cell r="G3080">
            <v>2002</v>
          </cell>
          <cell r="H3080" t="str">
            <v>赤</v>
          </cell>
          <cell r="I3080" t="str">
            <v>ファレスコ</v>
          </cell>
          <cell r="J3080" t="str">
            <v>ウンブリアIGT</v>
          </cell>
          <cell r="K3080">
            <v>750</v>
          </cell>
          <cell r="L3080" t="str">
            <v>１グラス</v>
          </cell>
          <cell r="M3080">
            <v>8.4</v>
          </cell>
          <cell r="N3080">
            <v>132</v>
          </cell>
          <cell r="O3080">
            <v>350</v>
          </cell>
          <cell r="P3080">
            <v>1464.6351999999999</v>
          </cell>
          <cell r="Q3080">
            <v>93.75</v>
          </cell>
          <cell r="R3080">
            <v>1708.3851999999999</v>
          </cell>
          <cell r="S3080">
            <v>2249.8649411764709</v>
          </cell>
          <cell r="T3080">
            <v>4500</v>
          </cell>
          <cell r="U3080">
            <v>0</v>
          </cell>
          <cell r="V3080">
            <v>200</v>
          </cell>
          <cell r="W3080">
            <v>400</v>
          </cell>
          <cell r="X3080">
            <v>3200</v>
          </cell>
        </row>
        <row r="3081">
          <cell r="B3081" t="str">
            <v>9X200201</v>
          </cell>
          <cell r="C3081" t="str">
            <v>完売</v>
          </cell>
          <cell r="D3081"/>
          <cell r="E3081">
            <v>0</v>
          </cell>
          <cell r="F3081" t="str">
            <v>モンティアーノ</v>
          </cell>
          <cell r="G3081">
            <v>2001</v>
          </cell>
          <cell r="H3081" t="str">
            <v>赤</v>
          </cell>
          <cell r="I3081" t="str">
            <v>ファレスコ</v>
          </cell>
          <cell r="J3081" t="str">
            <v>ウンブリアVdT</v>
          </cell>
          <cell r="K3081">
            <v>750</v>
          </cell>
          <cell r="L3081" t="str">
            <v>３グラス</v>
          </cell>
          <cell r="M3081">
            <v>18.7</v>
          </cell>
          <cell r="N3081">
            <v>132</v>
          </cell>
          <cell r="O3081">
            <v>350</v>
          </cell>
          <cell r="P3081">
            <v>2829.6736000000001</v>
          </cell>
          <cell r="Q3081">
            <v>93.75</v>
          </cell>
          <cell r="R3081">
            <v>3073.4236000000001</v>
          </cell>
          <cell r="S3081">
            <v>3855.7924705882356</v>
          </cell>
          <cell r="T3081">
            <v>7700</v>
          </cell>
          <cell r="U3081">
            <v>0</v>
          </cell>
          <cell r="V3081">
            <v>200</v>
          </cell>
          <cell r="W3081">
            <v>400</v>
          </cell>
          <cell r="X3081">
            <v>6400</v>
          </cell>
        </row>
        <row r="3082">
          <cell r="B3082" t="str">
            <v>9X200401</v>
          </cell>
          <cell r="C3082" t="str">
            <v>完売</v>
          </cell>
          <cell r="D3082"/>
          <cell r="E3082">
            <v>0</v>
          </cell>
          <cell r="F3082" t="str">
            <v>フォッビアーノ･ロッソ</v>
          </cell>
          <cell r="G3082">
            <v>2001</v>
          </cell>
          <cell r="H3082" t="str">
            <v>赤</v>
          </cell>
          <cell r="I3082" t="str">
            <v>ラ・カライア</v>
          </cell>
          <cell r="J3082" t="str">
            <v>ウンブリアIGT</v>
          </cell>
          <cell r="K3082">
            <v>750</v>
          </cell>
          <cell r="L3082" t="str">
            <v>９１点T,ﾊﾞﾘｯｸ12,alc.13%</v>
          </cell>
          <cell r="M3082">
            <v>11.4</v>
          </cell>
          <cell r="N3082">
            <v>132</v>
          </cell>
          <cell r="O3082">
            <v>350</v>
          </cell>
          <cell r="P3082">
            <v>1862.2192</v>
          </cell>
          <cell r="Q3082">
            <v>93.75</v>
          </cell>
          <cell r="R3082">
            <v>2105.9692</v>
          </cell>
          <cell r="S3082">
            <v>2717.6108235294118</v>
          </cell>
          <cell r="T3082">
            <v>5400</v>
          </cell>
          <cell r="U3082">
            <v>0</v>
          </cell>
          <cell r="V3082">
            <v>200</v>
          </cell>
          <cell r="W3082">
            <v>400</v>
          </cell>
          <cell r="X3082">
            <v>4000</v>
          </cell>
        </row>
        <row r="3083">
          <cell r="B3083" t="str">
            <v>9X200506</v>
          </cell>
          <cell r="C3083" t="str">
            <v>完売</v>
          </cell>
          <cell r="D3083"/>
          <cell r="E3083">
            <v>0</v>
          </cell>
          <cell r="F3083" t="str">
            <v>カンポレオーネ</v>
          </cell>
          <cell r="G3083">
            <v>2006</v>
          </cell>
          <cell r="H3083" t="str">
            <v>赤</v>
          </cell>
          <cell r="I3083" t="str">
            <v>ランボルギーニ</v>
          </cell>
          <cell r="J3083" t="str">
            <v>ウンブリアIGT</v>
          </cell>
          <cell r="K3083">
            <v>750</v>
          </cell>
          <cell r="L3083" t="str">
            <v>９１点</v>
          </cell>
          <cell r="M3083">
            <v>22</v>
          </cell>
          <cell r="N3083">
            <v>132</v>
          </cell>
          <cell r="O3083">
            <v>350</v>
          </cell>
          <cell r="P3083">
            <v>3267.0160000000001</v>
          </cell>
          <cell r="Q3083">
            <v>93.75</v>
          </cell>
          <cell r="R3083">
            <v>3510.7660000000001</v>
          </cell>
          <cell r="S3083">
            <v>4370.3129411764712</v>
          </cell>
          <cell r="T3083">
            <v>8700</v>
          </cell>
          <cell r="U3083">
            <v>0</v>
          </cell>
          <cell r="V3083">
            <v>200</v>
          </cell>
          <cell r="W3083">
            <v>400</v>
          </cell>
          <cell r="X3083">
            <v>7100</v>
          </cell>
        </row>
        <row r="3084">
          <cell r="B3084" t="str">
            <v>9X340012</v>
          </cell>
          <cell r="C3084" t="str">
            <v>完売</v>
          </cell>
          <cell r="D3084"/>
          <cell r="E3084">
            <v>0</v>
          </cell>
          <cell r="F3084" t="str">
            <v>リブランディ/グラヴェッロ・ロッソ</v>
          </cell>
          <cell r="G3084">
            <v>2012</v>
          </cell>
          <cell r="H3084" t="str">
            <v>赤</v>
          </cell>
          <cell r="I3084" t="str">
            <v>リブランディ</v>
          </cell>
          <cell r="J3084" t="str">
            <v>カラーブリアIGT</v>
          </cell>
          <cell r="K3084">
            <v>750</v>
          </cell>
          <cell r="L3084"/>
          <cell r="M3084">
            <v>13</v>
          </cell>
          <cell r="N3084">
            <v>132</v>
          </cell>
          <cell r="O3084">
            <v>350</v>
          </cell>
          <cell r="P3084">
            <v>2074.2640000000001</v>
          </cell>
          <cell r="Q3084">
            <v>93.75</v>
          </cell>
          <cell r="R3084">
            <v>2318.0140000000001</v>
          </cell>
          <cell r="S3084">
            <v>2967.0752941176474</v>
          </cell>
          <cell r="T3084">
            <v>5900</v>
          </cell>
          <cell r="U3084">
            <v>2155.16</v>
          </cell>
          <cell r="V3084">
            <v>2735.4823529411765</v>
          </cell>
          <cell r="W3084">
            <v>5500</v>
          </cell>
          <cell r="X3084">
            <v>5200</v>
          </cell>
        </row>
        <row r="3085">
          <cell r="B3085" t="str">
            <v>9X300002</v>
          </cell>
          <cell r="C3085" t="str">
            <v>完売</v>
          </cell>
          <cell r="D3085"/>
          <cell r="E3085">
            <v>0</v>
          </cell>
          <cell r="F3085" t="str">
            <v>オンニソーレ･プリミティーヴォ･ディ･マンドゥーリア</v>
          </cell>
          <cell r="G3085">
            <v>2002</v>
          </cell>
          <cell r="H3085" t="str">
            <v>赤</v>
          </cell>
          <cell r="I3085" t="str">
            <v>ﾌｪｳﾃﾞｨ･ﾃﾞｨ･ｻﾝ・ｸﾞﾚｺﾞﾘｵ</v>
          </cell>
          <cell r="J3085" t="str">
            <v>カンパーニャIGT</v>
          </cell>
          <cell r="K3085">
            <v>750</v>
          </cell>
          <cell r="L3085"/>
          <cell r="M3085">
            <v>9.1999999999999993</v>
          </cell>
          <cell r="N3085">
            <v>132</v>
          </cell>
          <cell r="O3085">
            <v>350</v>
          </cell>
          <cell r="P3085">
            <v>1570.6575999999998</v>
          </cell>
          <cell r="Q3085">
            <v>93.75</v>
          </cell>
          <cell r="R3085">
            <v>1814.4075999999998</v>
          </cell>
          <cell r="S3085">
            <v>2374.5971764705882</v>
          </cell>
          <cell r="T3085">
            <v>4700</v>
          </cell>
          <cell r="U3085">
            <v>0</v>
          </cell>
          <cell r="V3085">
            <v>200</v>
          </cell>
          <cell r="W3085">
            <v>400</v>
          </cell>
          <cell r="X3085">
            <v>3760</v>
          </cell>
        </row>
        <row r="3086">
          <cell r="B3086" t="str">
            <v>9X300303</v>
          </cell>
          <cell r="C3086" t="str">
            <v>完売</v>
          </cell>
          <cell r="D3086"/>
          <cell r="E3086">
            <v>0</v>
          </cell>
          <cell r="F3086" t="str">
            <v>セルピコ</v>
          </cell>
          <cell r="G3086">
            <v>2003</v>
          </cell>
          <cell r="H3086" t="str">
            <v>赤</v>
          </cell>
          <cell r="I3086" t="str">
            <v>ﾌｪｳﾃﾞｨ･ﾃﾞｨ･ｻﾝ・ｸﾞﾚｺﾞﾘｵ</v>
          </cell>
          <cell r="J3086" t="str">
            <v>カンパーニャIGT</v>
          </cell>
          <cell r="K3086">
            <v>750</v>
          </cell>
          <cell r="L3086" t="str">
            <v>３グラス、９８点(ｳﾞｪﾛﾈﾘ)</v>
          </cell>
          <cell r="M3086">
            <v>31</v>
          </cell>
          <cell r="N3086">
            <v>132</v>
          </cell>
          <cell r="O3086">
            <v>350</v>
          </cell>
          <cell r="P3086">
            <v>4459.768</v>
          </cell>
          <cell r="Q3086">
            <v>93.75</v>
          </cell>
          <cell r="R3086">
            <v>4703.518</v>
          </cell>
          <cell r="S3086">
            <v>5773.5505882352945</v>
          </cell>
          <cell r="T3086">
            <v>11500</v>
          </cell>
          <cell r="U3086">
            <v>4654</v>
          </cell>
          <cell r="V3086">
            <v>5675.2941176470586</v>
          </cell>
          <cell r="W3086">
            <v>11400</v>
          </cell>
          <cell r="X3086">
            <v>12000</v>
          </cell>
        </row>
        <row r="3087">
          <cell r="B3087" t="str">
            <v>9X301108</v>
          </cell>
          <cell r="C3087" t="str">
            <v>完売</v>
          </cell>
          <cell r="D3087"/>
          <cell r="E3087">
            <v>0</v>
          </cell>
          <cell r="F3087" t="str">
            <v>タウラージ</v>
          </cell>
          <cell r="G3087">
            <v>2008</v>
          </cell>
          <cell r="H3087" t="str">
            <v>赤</v>
          </cell>
          <cell r="I3087" t="str">
            <v>ﾌｪｳﾃﾞｨ･ﾃﾞｨ･ｻﾝ・ｸﾞﾚｺﾞﾘｵ</v>
          </cell>
          <cell r="J3087" t="str">
            <v>カンパーニャDOCG</v>
          </cell>
          <cell r="K3087">
            <v>750</v>
          </cell>
          <cell r="L3087" t="str">
            <v>９３点</v>
          </cell>
          <cell r="M3087">
            <v>16</v>
          </cell>
          <cell r="N3087">
            <v>132</v>
          </cell>
          <cell r="O3087">
            <v>350</v>
          </cell>
          <cell r="P3087">
            <v>2471.848</v>
          </cell>
          <cell r="Q3087">
            <v>93.75</v>
          </cell>
          <cell r="R3087">
            <v>2715.598</v>
          </cell>
          <cell r="S3087">
            <v>3434.8211764705884</v>
          </cell>
          <cell r="T3087">
            <v>6900</v>
          </cell>
          <cell r="U3087">
            <v>2614</v>
          </cell>
          <cell r="V3087">
            <v>3275.294117647059</v>
          </cell>
          <cell r="W3087">
            <v>6600</v>
          </cell>
          <cell r="X3087">
            <v>6600</v>
          </cell>
        </row>
        <row r="3088">
          <cell r="B3088" t="str">
            <v>9X300199</v>
          </cell>
          <cell r="C3088" t="str">
            <v>完売</v>
          </cell>
          <cell r="D3088"/>
          <cell r="E3088">
            <v>0</v>
          </cell>
          <cell r="F3088" t="str">
            <v>タウラージ･セルヴェ・デォ・ルオーティ</v>
          </cell>
          <cell r="G3088">
            <v>1999</v>
          </cell>
          <cell r="H3088" t="str">
            <v>赤</v>
          </cell>
          <cell r="I3088" t="str">
            <v>ﾌｪｳﾃﾞｨ･ﾃﾞｨ･ｻﾝ・ｸﾞﾚｺﾞﾘｵ</v>
          </cell>
          <cell r="J3088" t="str">
            <v>カンパーニャDOCG</v>
          </cell>
          <cell r="K3088">
            <v>750</v>
          </cell>
          <cell r="L3088" t="str">
            <v>２グラス</v>
          </cell>
          <cell r="M3088">
            <v>15</v>
          </cell>
          <cell r="N3088">
            <v>132</v>
          </cell>
          <cell r="O3088">
            <v>350</v>
          </cell>
          <cell r="P3088">
            <v>2339.3200000000002</v>
          </cell>
          <cell r="Q3088">
            <v>93.75</v>
          </cell>
          <cell r="R3088">
            <v>2583.0700000000002</v>
          </cell>
          <cell r="S3088">
            <v>3278.9058823529413</v>
          </cell>
          <cell r="T3088">
            <v>6600</v>
          </cell>
          <cell r="U3088">
            <v>0</v>
          </cell>
          <cell r="V3088">
            <v>200</v>
          </cell>
          <cell r="W3088">
            <v>400</v>
          </cell>
          <cell r="X3088">
            <v>5680</v>
          </cell>
        </row>
        <row r="3089">
          <cell r="B3089" t="str">
            <v>9X300299</v>
          </cell>
          <cell r="C3089" t="e">
            <v>#N/A</v>
          </cell>
          <cell r="D3089"/>
          <cell r="E3089" t="e">
            <v>#N/A</v>
          </cell>
          <cell r="F3089" t="str">
            <v>タウラージ･ピアノ・ディ・モンテヴェルジネ･リゼルヴァ</v>
          </cell>
          <cell r="G3089">
            <v>1999</v>
          </cell>
          <cell r="H3089" t="str">
            <v>赤</v>
          </cell>
          <cell r="I3089" t="str">
            <v>ﾌｪｳﾃﾞｨ･ﾃﾞｨ･ｻﾝ・ｸﾞﾚｺﾞﾘｵ</v>
          </cell>
          <cell r="J3089" t="str">
            <v>カンパーニャDOCG</v>
          </cell>
          <cell r="K3089">
            <v>750</v>
          </cell>
          <cell r="L3089" t="str">
            <v>２グラス</v>
          </cell>
          <cell r="M3089">
            <v>24.5</v>
          </cell>
          <cell r="N3089">
            <v>132</v>
          </cell>
          <cell r="O3089">
            <v>350</v>
          </cell>
          <cell r="P3089">
            <v>3598.3360000000002</v>
          </cell>
          <cell r="Q3089">
            <v>93.75</v>
          </cell>
          <cell r="R3089">
            <v>3842.0860000000002</v>
          </cell>
          <cell r="S3089">
            <v>4760.1011764705891</v>
          </cell>
          <cell r="T3089">
            <v>9500</v>
          </cell>
          <cell r="U3089" t="e">
            <v>#N/A</v>
          </cell>
          <cell r="V3089" t="e">
            <v>#N/A</v>
          </cell>
          <cell r="W3089" t="e">
            <v>#N/A</v>
          </cell>
          <cell r="X3089">
            <v>10000</v>
          </cell>
        </row>
        <row r="3090">
          <cell r="B3090" t="str">
            <v>9X300404</v>
          </cell>
          <cell r="C3090" t="str">
            <v>完売</v>
          </cell>
          <cell r="D3090"/>
          <cell r="E3090">
            <v>0</v>
          </cell>
          <cell r="F3090" t="str">
            <v>グレコ・ディ・トゥーフォ・ノヴァセッラ</v>
          </cell>
          <cell r="G3090">
            <v>2004</v>
          </cell>
          <cell r="H3090" t="str">
            <v>白</v>
          </cell>
          <cell r="I3090" t="str">
            <v>マストロベラルディーノ</v>
          </cell>
          <cell r="J3090" t="str">
            <v>カンパーニャDOC</v>
          </cell>
          <cell r="K3090">
            <v>750</v>
          </cell>
          <cell r="L3090" t="str">
            <v>３グラス</v>
          </cell>
          <cell r="M3090">
            <v>7.8</v>
          </cell>
          <cell r="N3090">
            <v>132</v>
          </cell>
          <cell r="O3090">
            <v>350</v>
          </cell>
          <cell r="P3090">
            <v>1385.1183999999998</v>
          </cell>
          <cell r="Q3090">
            <v>93.75</v>
          </cell>
          <cell r="R3090">
            <v>1628.8683999999998</v>
          </cell>
          <cell r="S3090">
            <v>2156.3157647058824</v>
          </cell>
          <cell r="T3090">
            <v>4300</v>
          </cell>
          <cell r="U3090">
            <v>0</v>
          </cell>
          <cell r="V3090">
            <v>200</v>
          </cell>
          <cell r="W3090">
            <v>400</v>
          </cell>
          <cell r="X3090">
            <v>3200</v>
          </cell>
        </row>
        <row r="3091">
          <cell r="B3091" t="str">
            <v>9X300500</v>
          </cell>
          <cell r="C3091" t="str">
            <v>完売</v>
          </cell>
          <cell r="D3091"/>
          <cell r="E3091">
            <v>0</v>
          </cell>
          <cell r="F3091" t="str">
            <v>タウラージ・ラディーチ</v>
          </cell>
          <cell r="G3091">
            <v>2000</v>
          </cell>
          <cell r="H3091" t="str">
            <v>赤</v>
          </cell>
          <cell r="I3091" t="str">
            <v>マストロベラルディーノ</v>
          </cell>
          <cell r="J3091" t="str">
            <v>カンパーニャDOCG</v>
          </cell>
          <cell r="K3091">
            <v>750</v>
          </cell>
          <cell r="L3091" t="str">
            <v>３グラス</v>
          </cell>
          <cell r="M3091">
            <v>13.6</v>
          </cell>
          <cell r="N3091">
            <v>132</v>
          </cell>
          <cell r="O3091">
            <v>350</v>
          </cell>
          <cell r="P3091">
            <v>2153.7808</v>
          </cell>
          <cell r="Q3091">
            <v>93.75</v>
          </cell>
          <cell r="R3091">
            <v>2397.5308</v>
          </cell>
          <cell r="S3091">
            <v>3060.6244705882355</v>
          </cell>
          <cell r="T3091">
            <v>6100</v>
          </cell>
          <cell r="U3091">
            <v>0</v>
          </cell>
          <cell r="V3091">
            <v>200</v>
          </cell>
          <cell r="W3091">
            <v>400</v>
          </cell>
          <cell r="X3091">
            <v>5200</v>
          </cell>
        </row>
        <row r="3092">
          <cell r="B3092" t="str">
            <v>9X301005</v>
          </cell>
          <cell r="C3092" t="str">
            <v>完売</v>
          </cell>
          <cell r="D3092"/>
          <cell r="E3092">
            <v>0</v>
          </cell>
          <cell r="F3092" t="str">
            <v>タウラージ・ラディーチ・リゼルヴァ</v>
          </cell>
          <cell r="G3092">
            <v>2005</v>
          </cell>
          <cell r="H3092" t="str">
            <v>赤</v>
          </cell>
          <cell r="I3092" t="str">
            <v>マストロベラルディーノ</v>
          </cell>
          <cell r="J3092" t="str">
            <v>カンパーニャDOCG</v>
          </cell>
          <cell r="K3092">
            <v>750</v>
          </cell>
          <cell r="L3092" t="str">
            <v>９５点</v>
          </cell>
          <cell r="M3092">
            <v>25</v>
          </cell>
          <cell r="N3092">
            <v>132</v>
          </cell>
          <cell r="O3092">
            <v>350</v>
          </cell>
          <cell r="P3092">
            <v>3664.6</v>
          </cell>
          <cell r="Q3092">
            <v>93.75</v>
          </cell>
          <cell r="R3092">
            <v>3908.35</v>
          </cell>
          <cell r="S3092">
            <v>4838.0588235294117</v>
          </cell>
          <cell r="T3092">
            <v>9700</v>
          </cell>
          <cell r="U3092">
            <v>3745</v>
          </cell>
          <cell r="V3092">
            <v>4605.8823529411766</v>
          </cell>
          <cell r="W3092">
            <v>9200</v>
          </cell>
          <cell r="X3092">
            <v>9400</v>
          </cell>
        </row>
        <row r="3093">
          <cell r="B3093" t="str">
            <v>9X300608</v>
          </cell>
          <cell r="C3093" t="str">
            <v>完売</v>
          </cell>
          <cell r="D3093"/>
          <cell r="E3093">
            <v>0</v>
          </cell>
          <cell r="F3093" t="str">
            <v>モンテヴェトラーノ</v>
          </cell>
          <cell r="G3093">
            <v>2008</v>
          </cell>
          <cell r="H3093" t="str">
            <v>赤</v>
          </cell>
          <cell r="I3093" t="str">
            <v>モンテヴェトラーノ</v>
          </cell>
          <cell r="J3093" t="str">
            <v>カンパーニャIGT</v>
          </cell>
          <cell r="K3093">
            <v>750</v>
          </cell>
          <cell r="L3093" t="str">
            <v>９４点＋</v>
          </cell>
          <cell r="M3093">
            <v>41.12</v>
          </cell>
          <cell r="N3093">
            <v>132</v>
          </cell>
          <cell r="O3093">
            <v>350</v>
          </cell>
          <cell r="P3093">
            <v>5800.9513599999991</v>
          </cell>
          <cell r="Q3093">
            <v>93.75</v>
          </cell>
          <cell r="R3093">
            <v>6044.7013599999991</v>
          </cell>
          <cell r="S3093">
            <v>7351.4133647058816</v>
          </cell>
          <cell r="T3093">
            <v>14700</v>
          </cell>
          <cell r="U3093">
            <v>5229</v>
          </cell>
          <cell r="V3093">
            <v>6351.7647058823532</v>
          </cell>
          <cell r="W3093">
            <v>12700</v>
          </cell>
          <cell r="X3093">
            <v>14000</v>
          </cell>
        </row>
        <row r="3094">
          <cell r="B3094" t="str">
            <v>9X400208</v>
          </cell>
          <cell r="C3094" t="str">
            <v>完売</v>
          </cell>
          <cell r="D3094"/>
          <cell r="E3094">
            <v>0</v>
          </cell>
          <cell r="F3094" t="str">
            <v>コーレム</v>
          </cell>
          <cell r="G3094">
            <v>2008</v>
          </cell>
          <cell r="H3094" t="str">
            <v>赤</v>
          </cell>
          <cell r="I3094" t="str">
            <v>アルジオラス</v>
          </cell>
          <cell r="J3094" t="str">
            <v>サルディーニャIGT</v>
          </cell>
          <cell r="K3094">
            <v>750</v>
          </cell>
          <cell r="L3094" t="str">
            <v>９３点</v>
          </cell>
          <cell r="M3094">
            <v>14</v>
          </cell>
          <cell r="N3094">
            <v>132</v>
          </cell>
          <cell r="O3094">
            <v>350</v>
          </cell>
          <cell r="P3094">
            <v>2206.7919999999999</v>
          </cell>
          <cell r="Q3094">
            <v>93.75</v>
          </cell>
          <cell r="R3094">
            <v>2450.5419999999999</v>
          </cell>
          <cell r="S3094">
            <v>3122.9905882352941</v>
          </cell>
          <cell r="T3094">
            <v>6200</v>
          </cell>
          <cell r="U3094">
            <v>0</v>
          </cell>
          <cell r="V3094">
            <v>200</v>
          </cell>
          <cell r="W3094">
            <v>400</v>
          </cell>
          <cell r="X3094">
            <v>4600</v>
          </cell>
        </row>
        <row r="3095">
          <cell r="B3095" t="str">
            <v>9X400112</v>
          </cell>
          <cell r="C3095" t="str">
            <v>完売</v>
          </cell>
          <cell r="D3095"/>
          <cell r="E3095">
            <v>0</v>
          </cell>
          <cell r="F3095" t="str">
            <v>トゥーリガ</v>
          </cell>
          <cell r="G3095">
            <v>2012</v>
          </cell>
          <cell r="H3095" t="str">
            <v>赤</v>
          </cell>
          <cell r="I3095" t="str">
            <v>アルジオラス</v>
          </cell>
          <cell r="J3095" t="str">
            <v>サルディーニャIGT</v>
          </cell>
          <cell r="K3095">
            <v>750</v>
          </cell>
          <cell r="L3095"/>
          <cell r="M3095">
            <v>36</v>
          </cell>
          <cell r="N3095">
            <v>132</v>
          </cell>
          <cell r="O3095">
            <v>350</v>
          </cell>
          <cell r="P3095">
            <v>5122.4080000000004</v>
          </cell>
          <cell r="Q3095">
            <v>93.75</v>
          </cell>
          <cell r="R3095">
            <v>5366.1580000000004</v>
          </cell>
          <cell r="S3095">
            <v>6553.1270588235302</v>
          </cell>
          <cell r="T3095">
            <v>13100</v>
          </cell>
          <cell r="U3095">
            <v>4611</v>
          </cell>
          <cell r="V3095">
            <v>5624.7058823529414</v>
          </cell>
          <cell r="W3095">
            <v>11200</v>
          </cell>
          <cell r="X3095">
            <v>11400</v>
          </cell>
        </row>
        <row r="3096">
          <cell r="B3096" t="str">
            <v>9X382110</v>
          </cell>
          <cell r="C3096" t="str">
            <v>完売</v>
          </cell>
          <cell r="D3096"/>
          <cell r="E3096">
            <v>0</v>
          </cell>
          <cell r="F3096" t="str">
            <v>サガナ</v>
          </cell>
          <cell r="G3096">
            <v>2010</v>
          </cell>
          <cell r="H3096" t="str">
            <v>赤</v>
          </cell>
          <cell r="I3096" t="str">
            <v>クズマーノ</v>
          </cell>
          <cell r="J3096" t="str">
            <v>シチリアDOC</v>
          </cell>
          <cell r="K3096">
            <v>750</v>
          </cell>
          <cell r="L3096"/>
          <cell r="M3096">
            <v>10.5</v>
          </cell>
          <cell r="N3096">
            <v>132</v>
          </cell>
          <cell r="O3096">
            <v>350</v>
          </cell>
          <cell r="P3096">
            <v>1742.944</v>
          </cell>
          <cell r="Q3096">
            <v>93.75</v>
          </cell>
          <cell r="R3096">
            <v>1986.694</v>
          </cell>
          <cell r="S3096">
            <v>2577.2870588235296</v>
          </cell>
          <cell r="T3096">
            <v>5200</v>
          </cell>
          <cell r="U3096">
            <v>1792.83</v>
          </cell>
          <cell r="V3096">
            <v>2309.2117647058822</v>
          </cell>
          <cell r="W3096">
            <v>4600</v>
          </cell>
          <cell r="X3096">
            <v>4600</v>
          </cell>
        </row>
        <row r="3097">
          <cell r="B3097" t="str">
            <v>9X382608</v>
          </cell>
          <cell r="C3097" t="str">
            <v>完売</v>
          </cell>
          <cell r="D3097"/>
          <cell r="E3097">
            <v>0</v>
          </cell>
          <cell r="F3097" t="str">
            <v>エトナ・ロッソ</v>
          </cell>
          <cell r="G3097">
            <v>2008</v>
          </cell>
          <cell r="H3097" t="str">
            <v>赤</v>
          </cell>
          <cell r="I3097" t="str">
            <v>コッタネーラ</v>
          </cell>
          <cell r="J3097" t="str">
            <v>シチリアDOC</v>
          </cell>
          <cell r="K3097">
            <v>750</v>
          </cell>
          <cell r="L3097" t="str">
            <v>９３点 (JS)</v>
          </cell>
          <cell r="M3097">
            <v>15.1</v>
          </cell>
          <cell r="N3097">
            <v>132</v>
          </cell>
          <cell r="O3097">
            <v>350</v>
          </cell>
          <cell r="P3097">
            <v>2352.5727999999999</v>
          </cell>
          <cell r="Q3097">
            <v>93.75</v>
          </cell>
          <cell r="R3097">
            <v>2596.3227999999999</v>
          </cell>
          <cell r="S3097">
            <v>3294.4974117647057</v>
          </cell>
          <cell r="T3097">
            <v>6600</v>
          </cell>
          <cell r="U3097">
            <v>2095.75</v>
          </cell>
          <cell r="V3097">
            <v>2665.5882352941176</v>
          </cell>
          <cell r="W3097">
            <v>5300</v>
          </cell>
          <cell r="X3097">
            <v>5400</v>
          </cell>
        </row>
        <row r="3098">
          <cell r="B3098" t="str">
            <v>9X382310</v>
          </cell>
          <cell r="C3098" t="str">
            <v>完売</v>
          </cell>
          <cell r="D3098"/>
          <cell r="E3098">
            <v>0</v>
          </cell>
          <cell r="F3098" t="str">
            <v>バルバッツァーレ・ロッソ</v>
          </cell>
          <cell r="G3098">
            <v>2010</v>
          </cell>
          <cell r="H3098" t="str">
            <v>赤</v>
          </cell>
          <cell r="I3098" t="str">
            <v>コッタネーラ</v>
          </cell>
          <cell r="J3098" t="str">
            <v>シチリアIGT</v>
          </cell>
          <cell r="K3098">
            <v>750</v>
          </cell>
          <cell r="L3098" t="str">
            <v>９３点（WS)</v>
          </cell>
          <cell r="M3098">
            <v>5</v>
          </cell>
          <cell r="N3098">
            <v>132</v>
          </cell>
          <cell r="O3098">
            <v>350</v>
          </cell>
          <cell r="P3098">
            <v>1014.04</v>
          </cell>
          <cell r="Q3098">
            <v>93.75</v>
          </cell>
          <cell r="R3098">
            <v>1257.79</v>
          </cell>
          <cell r="S3098">
            <v>1719.7529411764706</v>
          </cell>
          <cell r="T3098">
            <v>3400</v>
          </cell>
          <cell r="U3098">
            <v>0</v>
          </cell>
          <cell r="V3098">
            <v>200</v>
          </cell>
          <cell r="W3098">
            <v>400</v>
          </cell>
          <cell r="X3098">
            <v>2300</v>
          </cell>
        </row>
        <row r="3099">
          <cell r="B3099" t="str">
            <v>9X300776</v>
          </cell>
          <cell r="C3099" t="str">
            <v>完売</v>
          </cell>
          <cell r="D3099"/>
          <cell r="E3099">
            <v>0</v>
          </cell>
          <cell r="F3099" t="str">
            <v>パッシート・ディ・パンテッレリア・クレアート【500ｍｌ】</v>
          </cell>
          <cell r="G3099">
            <v>1976</v>
          </cell>
          <cell r="H3099" t="str">
            <v>白</v>
          </cell>
          <cell r="I3099" t="str">
            <v>サルヴァトーレ・ムラーナ</v>
          </cell>
          <cell r="J3099" t="str">
            <v>シチリアDOC</v>
          </cell>
          <cell r="K3099">
            <v>500</v>
          </cell>
          <cell r="L3099" t="str">
            <v>ﾍﾞｽﾄ･ﾃﾞｻﾞｰﾄﾜｲﾝ/ｶﾞﾝﾍﾞﾛﾛｯｿ'06</v>
          </cell>
          <cell r="M3099">
            <v>199</v>
          </cell>
          <cell r="N3099">
            <v>132</v>
          </cell>
          <cell r="O3099">
            <v>233.33333333333331</v>
          </cell>
          <cell r="P3099">
            <v>26607.338666666667</v>
          </cell>
          <cell r="Q3099">
            <v>62.5</v>
          </cell>
          <cell r="R3099">
            <v>26799.838666666667</v>
          </cell>
          <cell r="S3099">
            <v>31769.221960784314</v>
          </cell>
          <cell r="T3099">
            <v>63500</v>
          </cell>
          <cell r="U3099">
            <v>28534.17</v>
          </cell>
          <cell r="V3099">
            <v>33769.611764705878</v>
          </cell>
          <cell r="W3099">
            <v>67500</v>
          </cell>
          <cell r="X3099">
            <v>59000</v>
          </cell>
        </row>
        <row r="3100">
          <cell r="B3100" t="str">
            <v>9X380811</v>
          </cell>
          <cell r="C3100" t="str">
            <v>完売</v>
          </cell>
          <cell r="D3100"/>
          <cell r="E3100">
            <v>0</v>
          </cell>
          <cell r="F3100" t="str">
            <v>アンシリア・ビアンコ</v>
          </cell>
          <cell r="G3100">
            <v>2011</v>
          </cell>
          <cell r="H3100" t="str">
            <v>白</v>
          </cell>
          <cell r="I3100" t="str">
            <v>ドンナフガータ</v>
          </cell>
          <cell r="J3100" t="str">
            <v>シチリアIGT</v>
          </cell>
          <cell r="K3100">
            <v>750</v>
          </cell>
          <cell r="L3100"/>
          <cell r="M3100">
            <v>6.2</v>
          </cell>
          <cell r="N3100">
            <v>132</v>
          </cell>
          <cell r="O3100">
            <v>350</v>
          </cell>
          <cell r="P3100">
            <v>1173.0736000000002</v>
          </cell>
          <cell r="Q3100">
            <v>93.75</v>
          </cell>
          <cell r="R3100">
            <v>1416.8236000000002</v>
          </cell>
          <cell r="S3100">
            <v>1906.8512941176473</v>
          </cell>
          <cell r="T3100">
            <v>3800</v>
          </cell>
          <cell r="U3100">
            <v>1244.6600000000001</v>
          </cell>
          <cell r="V3100">
            <v>1664.3058823529414</v>
          </cell>
          <cell r="W3100">
            <v>3300</v>
          </cell>
          <cell r="X3100">
            <v>3300</v>
          </cell>
        </row>
        <row r="3101">
          <cell r="B3101" t="str">
            <v>9X382713</v>
          </cell>
          <cell r="C3101" t="str">
            <v>完売</v>
          </cell>
          <cell r="D3101"/>
          <cell r="E3101">
            <v>0</v>
          </cell>
          <cell r="F3101" t="str">
            <v>ヴィニャ・ディ・ガブリ</v>
          </cell>
          <cell r="G3101">
            <v>2013</v>
          </cell>
          <cell r="H3101" t="str">
            <v>白</v>
          </cell>
          <cell r="I3101" t="str">
            <v>ドンナフガータ</v>
          </cell>
          <cell r="J3101" t="str">
            <v>シチリアDOC</v>
          </cell>
          <cell r="K3101">
            <v>750</v>
          </cell>
          <cell r="L3101"/>
          <cell r="M3101">
            <v>9.1</v>
          </cell>
          <cell r="N3101">
            <v>132</v>
          </cell>
          <cell r="O3101">
            <v>350</v>
          </cell>
          <cell r="P3101">
            <v>1557.4048</v>
          </cell>
          <cell r="Q3101">
            <v>93.75</v>
          </cell>
          <cell r="R3101">
            <v>1801.1548</v>
          </cell>
          <cell r="S3101">
            <v>2359.0056470588238</v>
          </cell>
          <cell r="T3101">
            <v>4700</v>
          </cell>
          <cell r="U3101">
            <v>1933</v>
          </cell>
          <cell r="V3101">
            <v>2474.1176470588234</v>
          </cell>
          <cell r="W3101">
            <v>4900</v>
          </cell>
          <cell r="X3101">
            <v>4700</v>
          </cell>
        </row>
        <row r="3102">
          <cell r="B3102" t="str">
            <v>9X383014</v>
          </cell>
          <cell r="C3102" t="str">
            <v>完売</v>
          </cell>
          <cell r="D3102"/>
          <cell r="E3102">
            <v>0</v>
          </cell>
          <cell r="F3102" t="str">
            <v>スル・スル</v>
          </cell>
          <cell r="G3102">
            <v>2014</v>
          </cell>
          <cell r="H3102" t="str">
            <v>白</v>
          </cell>
          <cell r="I3102" t="str">
            <v>ドンナフガータ</v>
          </cell>
          <cell r="J3102" t="str">
            <v>シチリアDOC</v>
          </cell>
          <cell r="K3102">
            <v>750</v>
          </cell>
          <cell r="L3102"/>
          <cell r="M3102">
            <v>7.4</v>
          </cell>
          <cell r="N3102">
            <v>132</v>
          </cell>
          <cell r="O3102">
            <v>350</v>
          </cell>
          <cell r="P3102">
            <v>1332.1072000000001</v>
          </cell>
          <cell r="Q3102">
            <v>93.75</v>
          </cell>
          <cell r="R3102">
            <v>1575.8572000000001</v>
          </cell>
          <cell r="S3102">
            <v>2093.9496470588238</v>
          </cell>
          <cell r="T3102">
            <v>4200</v>
          </cell>
          <cell r="U3102">
            <v>1697.5</v>
          </cell>
          <cell r="V3102">
            <v>2197.0588235294117</v>
          </cell>
          <cell r="W3102">
            <v>4400</v>
          </cell>
          <cell r="X3102">
            <v>4000</v>
          </cell>
        </row>
        <row r="3103">
          <cell r="B3103" t="str">
            <v>9X381010</v>
          </cell>
          <cell r="C3103" t="str">
            <v>完売</v>
          </cell>
          <cell r="D3103"/>
          <cell r="E3103">
            <v>0</v>
          </cell>
          <cell r="F3103" t="str">
            <v>セダーラ</v>
          </cell>
          <cell r="G3103">
            <v>2010</v>
          </cell>
          <cell r="H3103" t="str">
            <v>赤</v>
          </cell>
          <cell r="I3103" t="str">
            <v>ドンナフガータ</v>
          </cell>
          <cell r="J3103" t="str">
            <v>シチリアIGT</v>
          </cell>
          <cell r="K3103">
            <v>750</v>
          </cell>
          <cell r="L3103"/>
          <cell r="M3103">
            <v>6.2</v>
          </cell>
          <cell r="N3103">
            <v>132</v>
          </cell>
          <cell r="O3103">
            <v>350</v>
          </cell>
          <cell r="P3103">
            <v>1173.0736000000002</v>
          </cell>
          <cell r="Q3103">
            <v>93.75</v>
          </cell>
          <cell r="R3103">
            <v>1416.8236000000002</v>
          </cell>
          <cell r="S3103">
            <v>1906.8512941176473</v>
          </cell>
          <cell r="T3103">
            <v>3800</v>
          </cell>
          <cell r="U3103">
            <v>1243</v>
          </cell>
          <cell r="V3103">
            <v>1662.3529411764707</v>
          </cell>
          <cell r="W3103">
            <v>3300</v>
          </cell>
          <cell r="X3103">
            <v>3000</v>
          </cell>
        </row>
        <row r="3104">
          <cell r="B3104" t="str">
            <v>9X380906</v>
          </cell>
          <cell r="C3104" t="str">
            <v>完売</v>
          </cell>
          <cell r="D3104"/>
          <cell r="E3104">
            <v>0</v>
          </cell>
          <cell r="F3104" t="str">
            <v>タンクレディ</v>
          </cell>
          <cell r="G3104">
            <v>2006</v>
          </cell>
          <cell r="H3104" t="str">
            <v>赤</v>
          </cell>
          <cell r="I3104" t="str">
            <v>ドンナフガータ</v>
          </cell>
          <cell r="J3104" t="str">
            <v>シチリアDOC</v>
          </cell>
          <cell r="K3104">
            <v>750</v>
          </cell>
          <cell r="L3104" t="str">
            <v>９１点</v>
          </cell>
          <cell r="M3104">
            <v>17.5</v>
          </cell>
          <cell r="N3104">
            <v>132</v>
          </cell>
          <cell r="O3104">
            <v>350</v>
          </cell>
          <cell r="P3104">
            <v>2670.64</v>
          </cell>
          <cell r="Q3104">
            <v>93.75</v>
          </cell>
          <cell r="R3104">
            <v>2914.39</v>
          </cell>
          <cell r="S3104">
            <v>3668.6941176470586</v>
          </cell>
          <cell r="T3104">
            <v>7300</v>
          </cell>
          <cell r="U3104">
            <v>2871.77</v>
          </cell>
          <cell r="V3104">
            <v>3578.5529411764705</v>
          </cell>
          <cell r="W3104">
            <v>7200</v>
          </cell>
          <cell r="X3104">
            <v>7100</v>
          </cell>
        </row>
        <row r="3105">
          <cell r="B3105" t="str">
            <v>9X380911</v>
          </cell>
          <cell r="C3105" t="str">
            <v>完売</v>
          </cell>
          <cell r="D3105"/>
          <cell r="E3105">
            <v>0</v>
          </cell>
          <cell r="F3105" t="str">
            <v>タンクレディ</v>
          </cell>
          <cell r="G3105">
            <v>2011</v>
          </cell>
          <cell r="H3105" t="str">
            <v>赤</v>
          </cell>
          <cell r="I3105" t="str">
            <v>ドンナフガータ</v>
          </cell>
          <cell r="J3105" t="str">
            <v>シチリアDOC</v>
          </cell>
          <cell r="K3105">
            <v>750</v>
          </cell>
          <cell r="L3105"/>
          <cell r="M3105">
            <v>17.8</v>
          </cell>
          <cell r="N3105">
            <v>132</v>
          </cell>
          <cell r="O3105">
            <v>350</v>
          </cell>
          <cell r="P3105">
            <v>2710.3984</v>
          </cell>
          <cell r="Q3105">
            <v>93.75</v>
          </cell>
          <cell r="R3105">
            <v>2954.1484</v>
          </cell>
          <cell r="S3105">
            <v>3715.4687058823529</v>
          </cell>
          <cell r="T3105">
            <v>7400</v>
          </cell>
          <cell r="U3105">
            <v>2718.85</v>
          </cell>
          <cell r="V3105">
            <v>3398.6470588235293</v>
          </cell>
          <cell r="W3105">
            <v>6800</v>
          </cell>
          <cell r="X3105">
            <v>6700</v>
          </cell>
        </row>
        <row r="3106">
          <cell r="B3106" t="str">
            <v>9X382910</v>
          </cell>
          <cell r="C3106" t="str">
            <v>完売</v>
          </cell>
          <cell r="D3106"/>
          <cell r="E3106">
            <v>0</v>
          </cell>
          <cell r="F3106" t="str">
            <v>パッシート・ディ・パンテッレリア・ベン・リエ</v>
          </cell>
          <cell r="G3106">
            <v>2010</v>
          </cell>
          <cell r="H3106" t="str">
            <v>白</v>
          </cell>
          <cell r="I3106" t="str">
            <v>ドンナフガータ</v>
          </cell>
          <cell r="J3106" t="str">
            <v>シチリアIGT</v>
          </cell>
          <cell r="K3106">
            <v>750</v>
          </cell>
          <cell r="L3106" t="str">
            <v>９３点</v>
          </cell>
          <cell r="M3106">
            <v>29</v>
          </cell>
          <cell r="N3106">
            <v>132</v>
          </cell>
          <cell r="O3106">
            <v>350</v>
          </cell>
          <cell r="P3106">
            <v>4194.7120000000004</v>
          </cell>
          <cell r="Q3106">
            <v>93.75</v>
          </cell>
          <cell r="R3106">
            <v>4438.4620000000004</v>
          </cell>
          <cell r="S3106">
            <v>5461.72</v>
          </cell>
          <cell r="T3106">
            <v>10900</v>
          </cell>
          <cell r="U3106">
            <v>4274</v>
          </cell>
          <cell r="V3106">
            <v>5228.2352941176468</v>
          </cell>
          <cell r="W3106">
            <v>10500</v>
          </cell>
          <cell r="X3106">
            <v>10800</v>
          </cell>
        </row>
        <row r="3107">
          <cell r="B3107" t="str">
            <v>9X382213</v>
          </cell>
          <cell r="C3107" t="str">
            <v>完売</v>
          </cell>
          <cell r="D3107"/>
          <cell r="E3107">
            <v>0</v>
          </cell>
          <cell r="F3107" t="str">
            <v>パッシート・ディ・パンテッレリア・ベン・リエ【ハーフ】</v>
          </cell>
          <cell r="G3107">
            <v>2013</v>
          </cell>
          <cell r="H3107" t="str">
            <v>白</v>
          </cell>
          <cell r="I3107" t="str">
            <v>ドンナフガータ</v>
          </cell>
          <cell r="J3107" t="str">
            <v>シチリアIGT</v>
          </cell>
          <cell r="K3107">
            <v>375</v>
          </cell>
          <cell r="L3107"/>
          <cell r="M3107">
            <v>15.5</v>
          </cell>
          <cell r="N3107">
            <v>132</v>
          </cell>
          <cell r="O3107">
            <v>175</v>
          </cell>
          <cell r="P3107">
            <v>2229.884</v>
          </cell>
          <cell r="Q3107">
            <v>46.875</v>
          </cell>
          <cell r="R3107">
            <v>2396.759</v>
          </cell>
          <cell r="S3107">
            <v>3059.7164705882356</v>
          </cell>
          <cell r="T3107">
            <v>6100</v>
          </cell>
          <cell r="U3107">
            <v>2639</v>
          </cell>
          <cell r="V3107">
            <v>3304.7058823529414</v>
          </cell>
          <cell r="W3107">
            <v>6600</v>
          </cell>
          <cell r="X3107">
            <v>5900</v>
          </cell>
        </row>
        <row r="3108">
          <cell r="B3108" t="str">
            <v>9X380509</v>
          </cell>
          <cell r="C3108" t="str">
            <v>完売</v>
          </cell>
          <cell r="D3108"/>
          <cell r="E3108">
            <v>0</v>
          </cell>
          <cell r="F3108" t="str">
            <v>ミレ・エ・ウナ・ノッテ</v>
          </cell>
          <cell r="G3108">
            <v>2009</v>
          </cell>
          <cell r="H3108" t="str">
            <v>赤</v>
          </cell>
          <cell r="I3108" t="str">
            <v>ドンナフガータ</v>
          </cell>
          <cell r="J3108" t="str">
            <v>シチリアDOC</v>
          </cell>
          <cell r="K3108">
            <v>750</v>
          </cell>
          <cell r="L3108"/>
          <cell r="M3108">
            <v>31</v>
          </cell>
          <cell r="N3108">
            <v>132</v>
          </cell>
          <cell r="O3108">
            <v>350</v>
          </cell>
          <cell r="P3108">
            <v>4459.768</v>
          </cell>
          <cell r="Q3108">
            <v>93.75</v>
          </cell>
          <cell r="R3108">
            <v>4703.518</v>
          </cell>
          <cell r="S3108">
            <v>5773.5505882352945</v>
          </cell>
          <cell r="T3108">
            <v>11500</v>
          </cell>
          <cell r="U3108">
            <v>4704.58</v>
          </cell>
          <cell r="V3108">
            <v>5734.8</v>
          </cell>
          <cell r="W3108">
            <v>11500</v>
          </cell>
          <cell r="X3108">
            <v>11100</v>
          </cell>
        </row>
        <row r="3109">
          <cell r="B3109" t="str">
            <v>9X383308</v>
          </cell>
          <cell r="C3109" t="str">
            <v>完売</v>
          </cell>
          <cell r="D3109"/>
          <cell r="E3109">
            <v>0</v>
          </cell>
          <cell r="F3109" t="str">
            <v>ミレ・エ・ウナ・ノッテ【マグナム】</v>
          </cell>
          <cell r="G3109">
            <v>2008</v>
          </cell>
          <cell r="H3109" t="str">
            <v>赤</v>
          </cell>
          <cell r="I3109" t="str">
            <v>ドンナフガータ</v>
          </cell>
          <cell r="J3109" t="str">
            <v>シチリアDOC</v>
          </cell>
          <cell r="K3109">
            <v>1500</v>
          </cell>
          <cell r="L3109"/>
          <cell r="M3109">
            <v>63</v>
          </cell>
          <cell r="N3109">
            <v>132</v>
          </cell>
          <cell r="O3109">
            <v>700</v>
          </cell>
          <cell r="P3109">
            <v>9052.0640000000003</v>
          </cell>
          <cell r="Q3109">
            <v>187.5</v>
          </cell>
          <cell r="R3109">
            <v>9449.5640000000003</v>
          </cell>
          <cell r="S3109">
            <v>11357.13411764706</v>
          </cell>
          <cell r="T3109">
            <v>22700</v>
          </cell>
          <cell r="U3109">
            <v>8540</v>
          </cell>
          <cell r="V3109">
            <v>10247.058823529413</v>
          </cell>
          <cell r="W3109">
            <v>20500</v>
          </cell>
          <cell r="X3109">
            <v>23000</v>
          </cell>
        </row>
        <row r="3110">
          <cell r="B3110" t="str">
            <v>9X383716</v>
          </cell>
          <cell r="C3110" t="str">
            <v>完売</v>
          </cell>
          <cell r="D3110"/>
          <cell r="E3110">
            <v>0</v>
          </cell>
          <cell r="F3110" t="str">
            <v>エトナ・ロッソ・プレフィロキセラ・ラ・ヴィーニャ・ディ・ドン・ペッピーノ</v>
          </cell>
          <cell r="G3110">
            <v>2016</v>
          </cell>
          <cell r="H3110" t="str">
            <v>赤</v>
          </cell>
          <cell r="I3110" t="str">
            <v>デッレ・テッレ・ネレ</v>
          </cell>
          <cell r="J3110" t="str">
            <v>シチリアDOC</v>
          </cell>
          <cell r="K3110">
            <v>750</v>
          </cell>
          <cell r="L3110"/>
          <cell r="M3110">
            <v>64.400000000000006</v>
          </cell>
          <cell r="N3110">
            <v>132</v>
          </cell>
          <cell r="O3110">
            <v>350</v>
          </cell>
          <cell r="P3110">
            <v>8886.2032000000017</v>
          </cell>
          <cell r="Q3110">
            <v>93.75</v>
          </cell>
          <cell r="R3110">
            <v>9129.9532000000017</v>
          </cell>
          <cell r="S3110">
            <v>10981.121411764709</v>
          </cell>
          <cell r="T3110">
            <v>22000</v>
          </cell>
          <cell r="U3110">
            <v>8194.66</v>
          </cell>
          <cell r="V3110">
            <v>9840.7764705882346</v>
          </cell>
          <cell r="W3110">
            <v>19700</v>
          </cell>
          <cell r="X3110">
            <v>19600</v>
          </cell>
        </row>
        <row r="3111">
          <cell r="B3111" t="str">
            <v>9X383112</v>
          </cell>
          <cell r="C3111" t="str">
            <v>完売</v>
          </cell>
          <cell r="D3111"/>
          <cell r="E3111">
            <v>0</v>
          </cell>
          <cell r="F3111" t="str">
            <v>コントラーダ・グアルディオーラ</v>
          </cell>
          <cell r="G3111">
            <v>2012</v>
          </cell>
          <cell r="H3111" t="str">
            <v>白</v>
          </cell>
          <cell r="I3111" t="str">
            <v>パッソピッシャーロ</v>
          </cell>
          <cell r="J3111" t="str">
            <v>シチリアIGT</v>
          </cell>
          <cell r="K3111">
            <v>750</v>
          </cell>
          <cell r="L3111" t="str">
            <v>９１点</v>
          </cell>
          <cell r="M3111">
            <v>16.5</v>
          </cell>
          <cell r="N3111">
            <v>132</v>
          </cell>
          <cell r="O3111">
            <v>350</v>
          </cell>
          <cell r="P3111">
            <v>2538.1120000000001</v>
          </cell>
          <cell r="Q3111">
            <v>93.75</v>
          </cell>
          <cell r="R3111">
            <v>2781.8620000000001</v>
          </cell>
          <cell r="S3111">
            <v>3512.778823529412</v>
          </cell>
          <cell r="T3111">
            <v>7000</v>
          </cell>
          <cell r="U3111">
            <v>2621</v>
          </cell>
          <cell r="V3111">
            <v>3283.5294117647059</v>
          </cell>
          <cell r="W3111">
            <v>6600</v>
          </cell>
          <cell r="X3111">
            <v>6700</v>
          </cell>
        </row>
        <row r="3112">
          <cell r="B3112" t="str">
            <v>9X383414</v>
          </cell>
          <cell r="C3112" t="str">
            <v>完売</v>
          </cell>
          <cell r="D3112"/>
          <cell r="E3112">
            <v>0</v>
          </cell>
          <cell r="F3112" t="str">
            <v>コントラーダ・ランパンテ</v>
          </cell>
          <cell r="G3112">
            <v>2014</v>
          </cell>
          <cell r="H3112" t="str">
            <v>赤</v>
          </cell>
          <cell r="I3112" t="str">
            <v>パッソピッシャーロ</v>
          </cell>
          <cell r="J3112" t="str">
            <v>シチリアIGT</v>
          </cell>
          <cell r="K3112">
            <v>750</v>
          </cell>
          <cell r="L3112"/>
          <cell r="M3112">
            <v>25.2</v>
          </cell>
          <cell r="N3112">
            <v>132</v>
          </cell>
          <cell r="O3112">
            <v>350</v>
          </cell>
          <cell r="P3112">
            <v>3691.1056000000003</v>
          </cell>
          <cell r="Q3112">
            <v>93.75</v>
          </cell>
          <cell r="R3112">
            <v>3934.8556000000003</v>
          </cell>
          <cell r="S3112">
            <v>4869.2418823529415</v>
          </cell>
          <cell r="T3112">
            <v>9700</v>
          </cell>
          <cell r="U3112">
            <v>3373.5</v>
          </cell>
          <cell r="V3112">
            <v>4168.8235294117649</v>
          </cell>
          <cell r="W3112">
            <v>8300</v>
          </cell>
          <cell r="X3112">
            <v>9200</v>
          </cell>
        </row>
        <row r="3113">
          <cell r="B3113" t="str">
            <v>9X380012</v>
          </cell>
          <cell r="C3113" t="str">
            <v>完売</v>
          </cell>
          <cell r="D3113"/>
          <cell r="E3113">
            <v>0</v>
          </cell>
          <cell r="F3113" t="str">
            <v>パッソピッシャーロ</v>
          </cell>
          <cell r="G3113">
            <v>2012</v>
          </cell>
          <cell r="H3113" t="str">
            <v>赤</v>
          </cell>
          <cell r="I3113" t="str">
            <v>パッソピッシャーロ</v>
          </cell>
          <cell r="J3113" t="str">
            <v>シチリアIGT</v>
          </cell>
          <cell r="K3113">
            <v>750</v>
          </cell>
          <cell r="L3113"/>
          <cell r="M3113">
            <v>24</v>
          </cell>
          <cell r="N3113">
            <v>132</v>
          </cell>
          <cell r="O3113">
            <v>350</v>
          </cell>
          <cell r="P3113">
            <v>3532.0720000000001</v>
          </cell>
          <cell r="Q3113">
            <v>93.75</v>
          </cell>
          <cell r="R3113">
            <v>3775.8220000000001</v>
          </cell>
          <cell r="S3113">
            <v>4682.1435294117646</v>
          </cell>
          <cell r="T3113">
            <v>9400</v>
          </cell>
          <cell r="U3113">
            <v>3329.7</v>
          </cell>
          <cell r="V3113">
            <v>4117.2941176470586</v>
          </cell>
          <cell r="W3113">
            <v>8200</v>
          </cell>
          <cell r="X3113">
            <v>8800</v>
          </cell>
        </row>
        <row r="3114">
          <cell r="B3114" t="str">
            <v>9X382513</v>
          </cell>
          <cell r="C3114" t="str">
            <v>完売</v>
          </cell>
          <cell r="D3114"/>
          <cell r="E3114">
            <v>0</v>
          </cell>
          <cell r="F3114" t="str">
            <v>フランケッティ</v>
          </cell>
          <cell r="G3114">
            <v>2013</v>
          </cell>
          <cell r="H3114" t="str">
            <v>赤</v>
          </cell>
          <cell r="I3114" t="str">
            <v>パッソピッシャーロ</v>
          </cell>
          <cell r="J3114" t="str">
            <v>シチリアIGT</v>
          </cell>
          <cell r="K3114">
            <v>750</v>
          </cell>
          <cell r="L3114" t="str">
            <v>９4点</v>
          </cell>
          <cell r="M3114">
            <v>69.7</v>
          </cell>
          <cell r="N3114">
            <v>132</v>
          </cell>
          <cell r="O3114">
            <v>350</v>
          </cell>
          <cell r="P3114">
            <v>9588.6016</v>
          </cell>
          <cell r="Q3114">
            <v>93.75</v>
          </cell>
          <cell r="R3114">
            <v>9832.3516</v>
          </cell>
          <cell r="S3114">
            <v>11807.472470588236</v>
          </cell>
          <cell r="T3114">
            <v>23600</v>
          </cell>
          <cell r="U3114">
            <v>9148</v>
          </cell>
          <cell r="V3114">
            <v>10962.35294117647</v>
          </cell>
          <cell r="W3114">
            <v>21900</v>
          </cell>
          <cell r="X3114">
            <v>22800</v>
          </cell>
        </row>
        <row r="3115">
          <cell r="B3115" t="str">
            <v>9X380208</v>
          </cell>
          <cell r="C3115" t="str">
            <v>完売</v>
          </cell>
          <cell r="D3115"/>
          <cell r="E3115">
            <v>0</v>
          </cell>
          <cell r="F3115" t="str">
            <v>ファロ</v>
          </cell>
          <cell r="G3115">
            <v>2008</v>
          </cell>
          <cell r="H3115" t="str">
            <v>赤</v>
          </cell>
          <cell r="I3115" t="str">
            <v>パラーリ</v>
          </cell>
          <cell r="J3115" t="str">
            <v>シチリアDOC</v>
          </cell>
          <cell r="K3115">
            <v>750</v>
          </cell>
          <cell r="L3115" t="str">
            <v>３グラス</v>
          </cell>
          <cell r="M3115">
            <v>35</v>
          </cell>
          <cell r="N3115">
            <v>132</v>
          </cell>
          <cell r="O3115">
            <v>350</v>
          </cell>
          <cell r="P3115">
            <v>4989.88</v>
          </cell>
          <cell r="Q3115">
            <v>93.75</v>
          </cell>
          <cell r="R3115">
            <v>5233.63</v>
          </cell>
          <cell r="S3115">
            <v>6397.2117647058831</v>
          </cell>
          <cell r="T3115">
            <v>12800</v>
          </cell>
          <cell r="U3115">
            <v>5166.5</v>
          </cell>
          <cell r="V3115">
            <v>6278.2352941176468</v>
          </cell>
          <cell r="W3115">
            <v>12600</v>
          </cell>
          <cell r="X3115">
            <v>13200</v>
          </cell>
        </row>
        <row r="3116">
          <cell r="B3116" t="str">
            <v>9X380211</v>
          </cell>
          <cell r="C3116" t="str">
            <v>完売</v>
          </cell>
          <cell r="D3116"/>
          <cell r="E3116">
            <v>0</v>
          </cell>
          <cell r="F3116" t="str">
            <v>ファロ</v>
          </cell>
          <cell r="G3116">
            <v>2011</v>
          </cell>
          <cell r="H3116" t="str">
            <v>赤</v>
          </cell>
          <cell r="I3116" t="str">
            <v>パラーリ</v>
          </cell>
          <cell r="J3116" t="str">
            <v>シチリアDOC</v>
          </cell>
          <cell r="K3116">
            <v>750</v>
          </cell>
          <cell r="L3116"/>
          <cell r="M3116">
            <v>36.5</v>
          </cell>
          <cell r="N3116">
            <v>132</v>
          </cell>
          <cell r="O3116">
            <v>350</v>
          </cell>
          <cell r="P3116">
            <v>5188.6719999999996</v>
          </cell>
          <cell r="Q3116">
            <v>93.75</v>
          </cell>
          <cell r="R3116">
            <v>5432.4219999999996</v>
          </cell>
          <cell r="S3116">
            <v>6631.0847058823529</v>
          </cell>
          <cell r="T3116">
            <v>13300</v>
          </cell>
          <cell r="U3116">
            <v>5554.33</v>
          </cell>
          <cell r="V3116">
            <v>6734.5058823529416</v>
          </cell>
          <cell r="W3116">
            <v>13500</v>
          </cell>
          <cell r="X3116">
            <v>13000</v>
          </cell>
        </row>
        <row r="3117">
          <cell r="B3117" t="str">
            <v>9X380107</v>
          </cell>
          <cell r="C3117" t="str">
            <v>完売</v>
          </cell>
          <cell r="D3117"/>
          <cell r="E3117">
            <v>0</v>
          </cell>
          <cell r="F3117" t="str">
            <v>ロッソ・デル・ソプラーノ</v>
          </cell>
          <cell r="G3117">
            <v>2007</v>
          </cell>
          <cell r="H3117" t="str">
            <v>赤</v>
          </cell>
          <cell r="I3117" t="str">
            <v>パラーリ</v>
          </cell>
          <cell r="J3117" t="str">
            <v>シチリアIGT</v>
          </cell>
          <cell r="K3117">
            <v>750</v>
          </cell>
          <cell r="L3117"/>
          <cell r="M3117">
            <v>12</v>
          </cell>
          <cell r="N3117">
            <v>132</v>
          </cell>
          <cell r="O3117">
            <v>350</v>
          </cell>
          <cell r="P3117">
            <v>1941.7360000000001</v>
          </cell>
          <cell r="Q3117">
            <v>93.75</v>
          </cell>
          <cell r="R3117">
            <v>2185.4859999999999</v>
          </cell>
          <cell r="S3117">
            <v>2811.16</v>
          </cell>
          <cell r="T3117">
            <v>5600</v>
          </cell>
          <cell r="U3117">
            <v>0</v>
          </cell>
          <cell r="V3117">
            <v>200</v>
          </cell>
          <cell r="W3117">
            <v>400</v>
          </cell>
          <cell r="X3117">
            <v>4500</v>
          </cell>
        </row>
        <row r="3118">
          <cell r="B3118" t="str">
            <v>9X380112</v>
          </cell>
          <cell r="C3118" t="str">
            <v>完売</v>
          </cell>
          <cell r="D3118"/>
          <cell r="E3118">
            <v>0</v>
          </cell>
          <cell r="F3118" t="str">
            <v>ロッソ・デル・ソプラーノ</v>
          </cell>
          <cell r="G3118">
            <v>2012</v>
          </cell>
          <cell r="H3118" t="str">
            <v>赤</v>
          </cell>
          <cell r="I3118" t="str">
            <v>パラーリ</v>
          </cell>
          <cell r="J3118" t="str">
            <v>シチリアIGT</v>
          </cell>
          <cell r="K3118">
            <v>750</v>
          </cell>
          <cell r="L3118"/>
          <cell r="M3118">
            <v>17.3</v>
          </cell>
          <cell r="N3118">
            <v>132</v>
          </cell>
          <cell r="O3118">
            <v>350</v>
          </cell>
          <cell r="P3118">
            <v>2644.1343999999999</v>
          </cell>
          <cell r="Q3118">
            <v>93.75</v>
          </cell>
          <cell r="R3118">
            <v>2887.8843999999999</v>
          </cell>
          <cell r="S3118">
            <v>3637.5110588235293</v>
          </cell>
          <cell r="T3118">
            <v>7300</v>
          </cell>
          <cell r="U3118">
            <v>2774</v>
          </cell>
          <cell r="V3118">
            <v>3463.5294117647059</v>
          </cell>
          <cell r="W3118">
            <v>6900</v>
          </cell>
          <cell r="X3118">
            <v>6600</v>
          </cell>
        </row>
        <row r="3119">
          <cell r="B3119" t="str">
            <v>9X380401</v>
          </cell>
          <cell r="C3119" t="str">
            <v>完売</v>
          </cell>
          <cell r="D3119"/>
          <cell r="E3119">
            <v>0</v>
          </cell>
          <cell r="F3119" t="str">
            <v>イレーニア・ビアンコ【極甘口】【500ｍｌ】</v>
          </cell>
          <cell r="G3119">
            <v>2001</v>
          </cell>
          <cell r="H3119" t="str">
            <v>白</v>
          </cell>
          <cell r="I3119" t="str">
            <v>ファターシャ</v>
          </cell>
          <cell r="J3119" t="str">
            <v>シチリアIGT</v>
          </cell>
          <cell r="K3119">
            <v>500</v>
          </cell>
          <cell r="L3119" t="str">
            <v>９２点(ﾜｲﾅｰﾄ)</v>
          </cell>
          <cell r="M3119">
            <v>15.8</v>
          </cell>
          <cell r="N3119">
            <v>132</v>
          </cell>
          <cell r="O3119">
            <v>233.33333333333331</v>
          </cell>
          <cell r="P3119">
            <v>2328.2090666666668</v>
          </cell>
          <cell r="Q3119">
            <v>62.5</v>
          </cell>
          <cell r="R3119">
            <v>2520.7090666666668</v>
          </cell>
          <cell r="S3119">
            <v>3205.5400784313729</v>
          </cell>
          <cell r="T3119">
            <v>6400</v>
          </cell>
          <cell r="U3119">
            <v>2391.15</v>
          </cell>
          <cell r="V3119">
            <v>3013.1176470588239</v>
          </cell>
          <cell r="W3119">
            <v>6000</v>
          </cell>
          <cell r="X3119">
            <v>5200</v>
          </cell>
        </row>
        <row r="3120">
          <cell r="B3120" t="str">
            <v>9X380301</v>
          </cell>
          <cell r="C3120" t="str">
            <v>完売</v>
          </cell>
          <cell r="D3120"/>
          <cell r="E3120">
            <v>0</v>
          </cell>
          <cell r="F3120" t="str">
            <v>ロッソ・デル・プレジデント</v>
          </cell>
          <cell r="G3120">
            <v>2001</v>
          </cell>
          <cell r="H3120" t="str">
            <v>赤</v>
          </cell>
          <cell r="I3120" t="str">
            <v>ファターシャ</v>
          </cell>
          <cell r="J3120" t="str">
            <v>シチリアIGT</v>
          </cell>
          <cell r="K3120">
            <v>750</v>
          </cell>
          <cell r="L3120" t="str">
            <v>９４点(ﾜｲﾅｰﾄ)</v>
          </cell>
          <cell r="M3120">
            <v>13.3</v>
          </cell>
          <cell r="N3120">
            <v>132</v>
          </cell>
          <cell r="O3120">
            <v>350</v>
          </cell>
          <cell r="P3120">
            <v>2114.0224000000003</v>
          </cell>
          <cell r="Q3120">
            <v>93.75</v>
          </cell>
          <cell r="R3120">
            <v>2357.7724000000003</v>
          </cell>
          <cell r="S3120">
            <v>3013.8498823529417</v>
          </cell>
          <cell r="T3120">
            <v>6000</v>
          </cell>
          <cell r="U3120">
            <v>0</v>
          </cell>
          <cell r="V3120">
            <v>200</v>
          </cell>
          <cell r="W3120">
            <v>400</v>
          </cell>
          <cell r="X3120">
            <v>5040</v>
          </cell>
        </row>
        <row r="3121">
          <cell r="B3121" t="str">
            <v>9X381509</v>
          </cell>
          <cell r="C3121" t="str">
            <v>完売</v>
          </cell>
          <cell r="D3121"/>
          <cell r="E3121">
            <v>0</v>
          </cell>
          <cell r="F3121" t="str">
            <v>アラストロ</v>
          </cell>
          <cell r="G3121">
            <v>2009</v>
          </cell>
          <cell r="H3121" t="str">
            <v>白</v>
          </cell>
          <cell r="I3121" t="str">
            <v>プラネタ</v>
          </cell>
          <cell r="J3121" t="str">
            <v>シチリアIGT</v>
          </cell>
          <cell r="K3121">
            <v>750</v>
          </cell>
          <cell r="L3121"/>
          <cell r="M3121">
            <v>6.8</v>
          </cell>
          <cell r="N3121">
            <v>132</v>
          </cell>
          <cell r="O3121">
            <v>350</v>
          </cell>
          <cell r="P3121">
            <v>1252.5903999999998</v>
          </cell>
          <cell r="Q3121">
            <v>93.75</v>
          </cell>
          <cell r="R3121">
            <v>1496.3403999999998</v>
          </cell>
          <cell r="S3121">
            <v>2000.4004705882351</v>
          </cell>
          <cell r="T3121">
            <v>4000</v>
          </cell>
          <cell r="U3121">
            <v>0</v>
          </cell>
          <cell r="V3121">
            <v>200</v>
          </cell>
          <cell r="W3121">
            <v>400</v>
          </cell>
          <cell r="X3121">
            <v>3200</v>
          </cell>
        </row>
        <row r="3122">
          <cell r="B3122" t="str">
            <v>9X381317</v>
          </cell>
          <cell r="C3122" t="str">
            <v>完売</v>
          </cell>
          <cell r="D3122"/>
          <cell r="E3122">
            <v>0</v>
          </cell>
          <cell r="F3122" t="str">
            <v>コメータ</v>
          </cell>
          <cell r="G3122">
            <v>2017</v>
          </cell>
          <cell r="H3122" t="str">
            <v>白</v>
          </cell>
          <cell r="I3122" t="str">
            <v>プラネタ</v>
          </cell>
          <cell r="J3122" t="str">
            <v>シチリアIGT</v>
          </cell>
          <cell r="K3122">
            <v>750</v>
          </cell>
          <cell r="L3122"/>
          <cell r="M3122">
            <v>16.899999999999999</v>
          </cell>
          <cell r="N3122">
            <v>132</v>
          </cell>
          <cell r="O3122">
            <v>350</v>
          </cell>
          <cell r="P3122">
            <v>2591.1231999999995</v>
          </cell>
          <cell r="Q3122">
            <v>93.75</v>
          </cell>
          <cell r="R3122">
            <v>2834.8731999999995</v>
          </cell>
          <cell r="S3122">
            <v>3575.1449411764702</v>
          </cell>
          <cell r="T3122">
            <v>7200</v>
          </cell>
          <cell r="U3122">
            <v>2551.91</v>
          </cell>
          <cell r="V3122">
            <v>3202.2470588235292</v>
          </cell>
          <cell r="W3122">
            <v>6400</v>
          </cell>
          <cell r="X3122">
            <v>6500</v>
          </cell>
        </row>
        <row r="3123">
          <cell r="B3123" t="str">
            <v>9X381318</v>
          </cell>
          <cell r="C3123">
            <v>2</v>
          </cell>
          <cell r="D3123"/>
          <cell r="E3123">
            <v>2</v>
          </cell>
          <cell r="F3123" t="str">
            <v>コメータ</v>
          </cell>
          <cell r="G3123">
            <v>2018</v>
          </cell>
          <cell r="H3123" t="str">
            <v>白</v>
          </cell>
          <cell r="I3123" t="str">
            <v>プラネタ</v>
          </cell>
          <cell r="J3123" t="str">
            <v>シチリアIGT</v>
          </cell>
          <cell r="K3123">
            <v>750</v>
          </cell>
          <cell r="L3123"/>
          <cell r="M3123">
            <v>17.399999999999999</v>
          </cell>
          <cell r="N3123">
            <v>132</v>
          </cell>
          <cell r="O3123">
            <v>350</v>
          </cell>
          <cell r="P3123">
            <v>2657.3871999999997</v>
          </cell>
          <cell r="Q3123">
            <v>93.75</v>
          </cell>
          <cell r="R3123">
            <v>2901.1371999999997</v>
          </cell>
          <cell r="S3123">
            <v>3653.1025882352938</v>
          </cell>
          <cell r="T3123">
            <v>7300</v>
          </cell>
          <cell r="U3123">
            <v>2835.28</v>
          </cell>
          <cell r="V3123">
            <v>3535.623529411765</v>
          </cell>
          <cell r="W3123">
            <v>7100</v>
          </cell>
          <cell r="X3123">
            <v>7800</v>
          </cell>
        </row>
        <row r="3124">
          <cell r="B3124" t="str">
            <v>9X382015</v>
          </cell>
          <cell r="C3124" t="str">
            <v>完売</v>
          </cell>
          <cell r="D3124"/>
          <cell r="E3124">
            <v>0</v>
          </cell>
          <cell r="F3124" t="str">
            <v>サンタ・チェチリア</v>
          </cell>
          <cell r="G3124">
            <v>2015</v>
          </cell>
          <cell r="H3124" t="str">
            <v>赤</v>
          </cell>
          <cell r="I3124" t="str">
            <v>プラネタ</v>
          </cell>
          <cell r="J3124" t="str">
            <v>シチリアIGT</v>
          </cell>
          <cell r="K3124">
            <v>750</v>
          </cell>
          <cell r="L3124"/>
          <cell r="M3124">
            <v>17.2</v>
          </cell>
          <cell r="N3124">
            <v>132</v>
          </cell>
          <cell r="O3124">
            <v>350</v>
          </cell>
          <cell r="P3124">
            <v>2630.8816000000002</v>
          </cell>
          <cell r="Q3124">
            <v>93.75</v>
          </cell>
          <cell r="R3124">
            <v>2874.6316000000002</v>
          </cell>
          <cell r="S3124">
            <v>3621.9195294117649</v>
          </cell>
          <cell r="T3124">
            <v>7200</v>
          </cell>
          <cell r="U3124">
            <v>2691.5</v>
          </cell>
          <cell r="V3124">
            <v>3366.4705882352941</v>
          </cell>
          <cell r="W3124">
            <v>6700</v>
          </cell>
          <cell r="X3124">
            <v>6700</v>
          </cell>
        </row>
        <row r="3125">
          <cell r="B3125" t="str">
            <v>9X381817</v>
          </cell>
          <cell r="C3125" t="str">
            <v>完売</v>
          </cell>
          <cell r="D3125"/>
          <cell r="E3125">
            <v>0</v>
          </cell>
          <cell r="F3125" t="str">
            <v>シャルドネ</v>
          </cell>
          <cell r="G3125">
            <v>2017</v>
          </cell>
          <cell r="H3125" t="str">
            <v>白</v>
          </cell>
          <cell r="I3125" t="str">
            <v>プラネタ</v>
          </cell>
          <cell r="J3125" t="str">
            <v>シチリアIGT</v>
          </cell>
          <cell r="K3125">
            <v>750</v>
          </cell>
          <cell r="L3125"/>
          <cell r="M3125">
            <v>17.2</v>
          </cell>
          <cell r="N3125">
            <v>132</v>
          </cell>
          <cell r="O3125">
            <v>350</v>
          </cell>
          <cell r="P3125">
            <v>2630.8816000000002</v>
          </cell>
          <cell r="Q3125">
            <v>93.75</v>
          </cell>
          <cell r="R3125">
            <v>2874.6316000000002</v>
          </cell>
          <cell r="S3125">
            <v>3621.9195294117649</v>
          </cell>
          <cell r="T3125">
            <v>7200</v>
          </cell>
          <cell r="U3125">
            <v>2458.25</v>
          </cell>
          <cell r="V3125">
            <v>3092.0588235294117</v>
          </cell>
          <cell r="W3125">
            <v>6200</v>
          </cell>
          <cell r="X3125">
            <v>6700</v>
          </cell>
        </row>
        <row r="3126">
          <cell r="B3126" t="str">
            <v>9X381818</v>
          </cell>
          <cell r="C3126" t="str">
            <v>完売</v>
          </cell>
          <cell r="D3126"/>
          <cell r="E3126">
            <v>0</v>
          </cell>
          <cell r="F3126" t="str">
            <v>シャルドネ</v>
          </cell>
          <cell r="G3126">
            <v>2018</v>
          </cell>
          <cell r="H3126" t="str">
            <v>白</v>
          </cell>
          <cell r="I3126" t="str">
            <v>プラネタ</v>
          </cell>
          <cell r="J3126" t="str">
            <v>シチリアIGT</v>
          </cell>
          <cell r="K3126">
            <v>750</v>
          </cell>
          <cell r="L3126"/>
          <cell r="M3126">
            <v>17.399999999999999</v>
          </cell>
          <cell r="N3126">
            <v>132</v>
          </cell>
          <cell r="O3126">
            <v>350</v>
          </cell>
          <cell r="P3126">
            <v>2657.3871999999997</v>
          </cell>
          <cell r="Q3126">
            <v>93.75</v>
          </cell>
          <cell r="R3126">
            <v>2901.1371999999997</v>
          </cell>
          <cell r="S3126">
            <v>3653.1025882352938</v>
          </cell>
          <cell r="T3126">
            <v>7300</v>
          </cell>
          <cell r="U3126">
            <v>2663.29</v>
          </cell>
          <cell r="V3126">
            <v>3333.2823529411767</v>
          </cell>
          <cell r="W3126">
            <v>6700</v>
          </cell>
          <cell r="X3126">
            <v>6900</v>
          </cell>
        </row>
        <row r="3127">
          <cell r="B3127" t="str">
            <v>9X381907</v>
          </cell>
          <cell r="C3127" t="str">
            <v>完売</v>
          </cell>
          <cell r="D3127"/>
          <cell r="E3127">
            <v>0</v>
          </cell>
          <cell r="F3127" t="str">
            <v>シラー</v>
          </cell>
          <cell r="G3127">
            <v>2007</v>
          </cell>
          <cell r="H3127" t="str">
            <v>赤</v>
          </cell>
          <cell r="I3127" t="str">
            <v>プラネタ</v>
          </cell>
          <cell r="J3127" t="str">
            <v>シチリアIGT</v>
          </cell>
          <cell r="K3127">
            <v>750</v>
          </cell>
          <cell r="L3127"/>
          <cell r="M3127">
            <v>14.8</v>
          </cell>
          <cell r="N3127">
            <v>132</v>
          </cell>
          <cell r="O3127">
            <v>350</v>
          </cell>
          <cell r="P3127">
            <v>2312.8144000000002</v>
          </cell>
          <cell r="Q3127">
            <v>93.75</v>
          </cell>
          <cell r="R3127">
            <v>2556.5644000000002</v>
          </cell>
          <cell r="S3127">
            <v>3247.7228235294119</v>
          </cell>
          <cell r="T3127">
            <v>6500</v>
          </cell>
          <cell r="U3127">
            <v>1948.19</v>
          </cell>
          <cell r="V3127">
            <v>2491.9882352941177</v>
          </cell>
          <cell r="W3127">
            <v>5000</v>
          </cell>
          <cell r="X3127">
            <v>5500</v>
          </cell>
        </row>
        <row r="3128">
          <cell r="B3128" t="str">
            <v>9X380611</v>
          </cell>
          <cell r="C3128" t="str">
            <v>完売</v>
          </cell>
          <cell r="D3128"/>
          <cell r="E3128">
            <v>0</v>
          </cell>
          <cell r="F3128" t="str">
            <v>セグレタ・ビアンコ</v>
          </cell>
          <cell r="G3128">
            <v>2011</v>
          </cell>
          <cell r="H3128" t="str">
            <v>白</v>
          </cell>
          <cell r="I3128" t="str">
            <v>プラネタ</v>
          </cell>
          <cell r="J3128" t="str">
            <v>シチリアIGT</v>
          </cell>
          <cell r="K3128">
            <v>750</v>
          </cell>
          <cell r="L3128"/>
          <cell r="M3128">
            <v>5.6</v>
          </cell>
          <cell r="N3128">
            <v>132</v>
          </cell>
          <cell r="O3128">
            <v>350</v>
          </cell>
          <cell r="P3128">
            <v>1093.5567999999998</v>
          </cell>
          <cell r="Q3128">
            <v>93.75</v>
          </cell>
          <cell r="R3128">
            <v>1337.3067999999998</v>
          </cell>
          <cell r="S3128">
            <v>1813.3021176470586</v>
          </cell>
          <cell r="T3128">
            <v>3600</v>
          </cell>
          <cell r="U3128">
            <v>904.38</v>
          </cell>
          <cell r="V3128">
            <v>1263.9764705882353</v>
          </cell>
          <cell r="W3128">
            <v>2500</v>
          </cell>
          <cell r="X3128">
            <v>2900</v>
          </cell>
        </row>
        <row r="3129">
          <cell r="B3129" t="str">
            <v>9X380710</v>
          </cell>
          <cell r="C3129" t="str">
            <v>完売</v>
          </cell>
          <cell r="D3129"/>
          <cell r="E3129">
            <v>0</v>
          </cell>
          <cell r="F3129" t="str">
            <v>セグレタ・ロッソ</v>
          </cell>
          <cell r="G3129">
            <v>2010</v>
          </cell>
          <cell r="H3129" t="str">
            <v>赤</v>
          </cell>
          <cell r="I3129" t="str">
            <v>プラネタ</v>
          </cell>
          <cell r="J3129" t="str">
            <v>シチリアIGT</v>
          </cell>
          <cell r="K3129">
            <v>750</v>
          </cell>
          <cell r="L3129"/>
          <cell r="M3129">
            <v>5.6</v>
          </cell>
          <cell r="N3129">
            <v>132</v>
          </cell>
          <cell r="O3129">
            <v>350</v>
          </cell>
          <cell r="P3129">
            <v>1093.5567999999998</v>
          </cell>
          <cell r="Q3129">
            <v>93.75</v>
          </cell>
          <cell r="R3129">
            <v>1337.3067999999998</v>
          </cell>
          <cell r="S3129">
            <v>1813.3021176470586</v>
          </cell>
          <cell r="T3129">
            <v>3600</v>
          </cell>
          <cell r="U3129">
            <v>904.38</v>
          </cell>
          <cell r="V3129">
            <v>1263.9764705882353</v>
          </cell>
          <cell r="W3129">
            <v>2500</v>
          </cell>
          <cell r="X3129">
            <v>2900</v>
          </cell>
        </row>
        <row r="3130">
          <cell r="B3130" t="str">
            <v>9X381710</v>
          </cell>
          <cell r="C3130" t="str">
            <v>完売</v>
          </cell>
          <cell r="D3130"/>
          <cell r="E3130">
            <v>0</v>
          </cell>
          <cell r="F3130" t="str">
            <v>チェラズオーロ・ディ・ヴィットリア</v>
          </cell>
          <cell r="G3130">
            <v>2010</v>
          </cell>
          <cell r="H3130" t="str">
            <v>赤</v>
          </cell>
          <cell r="I3130" t="str">
            <v>プラネタ</v>
          </cell>
          <cell r="J3130" t="str">
            <v>シチリアDOCG</v>
          </cell>
          <cell r="K3130">
            <v>750</v>
          </cell>
          <cell r="L3130"/>
          <cell r="M3130">
            <v>10</v>
          </cell>
          <cell r="N3130">
            <v>132</v>
          </cell>
          <cell r="O3130">
            <v>350</v>
          </cell>
          <cell r="P3130">
            <v>1676.68</v>
          </cell>
          <cell r="Q3130">
            <v>93.75</v>
          </cell>
          <cell r="R3130">
            <v>1920.43</v>
          </cell>
          <cell r="S3130">
            <v>2499.329411764706</v>
          </cell>
          <cell r="T3130">
            <v>5000</v>
          </cell>
          <cell r="U3130">
            <v>1556.33</v>
          </cell>
          <cell r="V3130">
            <v>2030.9764705882353</v>
          </cell>
          <cell r="W3130">
            <v>4100</v>
          </cell>
          <cell r="X3130">
            <v>4200</v>
          </cell>
        </row>
        <row r="3131">
          <cell r="B3131" t="str">
            <v>9X382810</v>
          </cell>
          <cell r="C3131" t="str">
            <v>完売</v>
          </cell>
          <cell r="D3131"/>
          <cell r="E3131">
            <v>0</v>
          </cell>
          <cell r="F3131" t="str">
            <v>ドリッリ・チェラズオーロ・ディ・ヴィットリア</v>
          </cell>
          <cell r="G3131">
            <v>2010</v>
          </cell>
          <cell r="H3131" t="str">
            <v>赤</v>
          </cell>
          <cell r="I3131" t="str">
            <v>プラネタ</v>
          </cell>
          <cell r="J3131" t="str">
            <v>シチリアDOCG</v>
          </cell>
          <cell r="K3131">
            <v>750</v>
          </cell>
          <cell r="L3131" t="str">
            <v>９０点</v>
          </cell>
          <cell r="M3131">
            <v>9.5</v>
          </cell>
          <cell r="N3131">
            <v>132</v>
          </cell>
          <cell r="O3131">
            <v>350</v>
          </cell>
          <cell r="P3131">
            <v>1610.4159999999999</v>
          </cell>
          <cell r="Q3131">
            <v>93.75</v>
          </cell>
          <cell r="R3131">
            <v>1854.1659999999999</v>
          </cell>
          <cell r="S3131">
            <v>2421.3717647058825</v>
          </cell>
          <cell r="T3131">
            <v>4800</v>
          </cell>
          <cell r="U3131">
            <v>1701.66</v>
          </cell>
          <cell r="V3131">
            <v>2201.9529411764706</v>
          </cell>
          <cell r="W3131">
            <v>4400</v>
          </cell>
          <cell r="X3131">
            <v>4500</v>
          </cell>
        </row>
        <row r="3132">
          <cell r="B3132" t="str">
            <v>9X381609</v>
          </cell>
          <cell r="C3132" t="str">
            <v>完売</v>
          </cell>
          <cell r="D3132"/>
          <cell r="E3132">
            <v>0</v>
          </cell>
          <cell r="F3132" t="str">
            <v>プラムバーゴ・ネロ・ダヴォラ</v>
          </cell>
          <cell r="G3132">
            <v>2009</v>
          </cell>
          <cell r="H3132" t="str">
            <v>赤</v>
          </cell>
          <cell r="I3132" t="str">
            <v>プラネタ</v>
          </cell>
          <cell r="J3132" t="str">
            <v>シチリアIGT</v>
          </cell>
          <cell r="K3132">
            <v>750</v>
          </cell>
          <cell r="L3132"/>
          <cell r="M3132">
            <v>6.7</v>
          </cell>
          <cell r="N3132">
            <v>132</v>
          </cell>
          <cell r="O3132">
            <v>350</v>
          </cell>
          <cell r="P3132">
            <v>1239.3376000000001</v>
          </cell>
          <cell r="Q3132">
            <v>93.75</v>
          </cell>
          <cell r="R3132">
            <v>1483.0876000000001</v>
          </cell>
          <cell r="S3132">
            <v>1984.8089411764706</v>
          </cell>
          <cell r="T3132">
            <v>4000</v>
          </cell>
          <cell r="U3132">
            <v>0</v>
          </cell>
          <cell r="V3132">
            <v>200</v>
          </cell>
          <cell r="W3132">
            <v>400</v>
          </cell>
          <cell r="X3132">
            <v>3200</v>
          </cell>
        </row>
        <row r="3133">
          <cell r="B3133" t="str">
            <v>9X381214</v>
          </cell>
          <cell r="C3133" t="str">
            <v>完売</v>
          </cell>
          <cell r="D3133"/>
          <cell r="E3133">
            <v>0</v>
          </cell>
          <cell r="F3133" t="str">
            <v>ブルデーゼ</v>
          </cell>
          <cell r="G3133">
            <v>2014</v>
          </cell>
          <cell r="H3133" t="str">
            <v>赤</v>
          </cell>
          <cell r="I3133" t="str">
            <v>プラネタ</v>
          </cell>
          <cell r="J3133" t="str">
            <v>シチリアIGT</v>
          </cell>
          <cell r="K3133">
            <v>750</v>
          </cell>
          <cell r="L3133"/>
          <cell r="M3133">
            <v>14.9</v>
          </cell>
          <cell r="N3133">
            <v>132</v>
          </cell>
          <cell r="O3133">
            <v>350</v>
          </cell>
          <cell r="P3133">
            <v>2326.0672000000004</v>
          </cell>
          <cell r="Q3133">
            <v>93.75</v>
          </cell>
          <cell r="R3133">
            <v>2569.8172000000004</v>
          </cell>
          <cell r="S3133">
            <v>3263.3143529411768</v>
          </cell>
          <cell r="T3133">
            <v>6500</v>
          </cell>
          <cell r="U3133">
            <v>2408.5</v>
          </cell>
          <cell r="V3133">
            <v>3033.5294117647059</v>
          </cell>
          <cell r="W3133">
            <v>6100</v>
          </cell>
          <cell r="X3133">
            <v>5600</v>
          </cell>
        </row>
        <row r="3134">
          <cell r="B3134" t="str">
            <v>9X381410</v>
          </cell>
          <cell r="C3134" t="str">
            <v>完売</v>
          </cell>
          <cell r="D3134"/>
          <cell r="E3134">
            <v>0</v>
          </cell>
          <cell r="F3134" t="str">
            <v>メルロ</v>
          </cell>
          <cell r="G3134">
            <v>2010</v>
          </cell>
          <cell r="H3134" t="str">
            <v>赤</v>
          </cell>
          <cell r="I3134" t="str">
            <v>プラネタ</v>
          </cell>
          <cell r="J3134" t="str">
            <v>シチリアIGT</v>
          </cell>
          <cell r="K3134">
            <v>750</v>
          </cell>
          <cell r="L3134"/>
          <cell r="M3134">
            <v>14.1</v>
          </cell>
          <cell r="N3134">
            <v>132</v>
          </cell>
          <cell r="O3134">
            <v>350</v>
          </cell>
          <cell r="P3134">
            <v>2220.0447999999997</v>
          </cell>
          <cell r="Q3134">
            <v>93.75</v>
          </cell>
          <cell r="R3134">
            <v>2463.7947999999997</v>
          </cell>
          <cell r="S3134">
            <v>3138.5821176470586</v>
          </cell>
          <cell r="T3134">
            <v>6300</v>
          </cell>
          <cell r="U3134">
            <v>2342</v>
          </cell>
          <cell r="V3134">
            <v>2955.294117647059</v>
          </cell>
          <cell r="W3134">
            <v>5900</v>
          </cell>
          <cell r="X3134">
            <v>6000</v>
          </cell>
        </row>
        <row r="3135">
          <cell r="B3135" t="str">
            <v>9X382408</v>
          </cell>
          <cell r="C3135" t="str">
            <v>完売</v>
          </cell>
          <cell r="D3135"/>
          <cell r="E3135">
            <v>0</v>
          </cell>
          <cell r="F3135" t="str">
            <v>ドン・アントニオ</v>
          </cell>
          <cell r="G3135">
            <v>2008</v>
          </cell>
          <cell r="H3135" t="str">
            <v>赤</v>
          </cell>
          <cell r="I3135" t="str">
            <v>モルガンテ</v>
          </cell>
          <cell r="J3135" t="str">
            <v>シチリアIGT</v>
          </cell>
          <cell r="K3135">
            <v>750</v>
          </cell>
          <cell r="L3135" t="str">
            <v>９２点</v>
          </cell>
          <cell r="M3135">
            <v>16.5</v>
          </cell>
          <cell r="N3135">
            <v>132</v>
          </cell>
          <cell r="O3135">
            <v>350</v>
          </cell>
          <cell r="P3135">
            <v>2538.1120000000001</v>
          </cell>
          <cell r="Q3135">
            <v>93.75</v>
          </cell>
          <cell r="R3135">
            <v>2781.8620000000001</v>
          </cell>
          <cell r="S3135">
            <v>3512.778823529412</v>
          </cell>
          <cell r="T3135">
            <v>7000</v>
          </cell>
          <cell r="U3135">
            <v>0</v>
          </cell>
          <cell r="V3135">
            <v>200</v>
          </cell>
          <cell r="W3135">
            <v>400</v>
          </cell>
          <cell r="X3135">
            <v>5800</v>
          </cell>
        </row>
        <row r="3136">
          <cell r="B3136" t="str">
            <v>9X071708</v>
          </cell>
          <cell r="C3136" t="str">
            <v>完売</v>
          </cell>
          <cell r="D3136"/>
          <cell r="E3136">
            <v>0</v>
          </cell>
          <cell r="F3136" t="str">
            <v>アーカナム</v>
          </cell>
          <cell r="G3136">
            <v>2008</v>
          </cell>
          <cell r="H3136" t="str">
            <v>赤</v>
          </cell>
          <cell r="I3136" t="str">
            <v>アーカナム</v>
          </cell>
          <cell r="J3136" t="str">
            <v>トスカーナIGT</v>
          </cell>
          <cell r="K3136">
            <v>750</v>
          </cell>
          <cell r="L3136" t="str">
            <v>96点</v>
          </cell>
          <cell r="M3136">
            <v>43</v>
          </cell>
          <cell r="N3136">
            <v>132</v>
          </cell>
          <cell r="O3136">
            <v>350</v>
          </cell>
          <cell r="P3136">
            <v>6050.1040000000003</v>
          </cell>
          <cell r="Q3136">
            <v>93.75</v>
          </cell>
          <cell r="R3136">
            <v>6293.8540000000003</v>
          </cell>
          <cell r="S3136">
            <v>7644.5341176470592</v>
          </cell>
          <cell r="T3136">
            <v>15300</v>
          </cell>
          <cell r="U3136">
            <v>5943.16</v>
          </cell>
          <cell r="V3136">
            <v>7191.9529411764706</v>
          </cell>
          <cell r="W3136">
            <v>14400</v>
          </cell>
          <cell r="X3136">
            <v>14500</v>
          </cell>
        </row>
        <row r="3137">
          <cell r="B3137" t="str">
            <v>9X061794</v>
          </cell>
          <cell r="C3137" t="str">
            <v>完売</v>
          </cell>
          <cell r="D3137"/>
          <cell r="E3137">
            <v>0</v>
          </cell>
          <cell r="F3137" t="str">
            <v>グリッフィ</v>
          </cell>
          <cell r="G3137">
            <v>1994</v>
          </cell>
          <cell r="H3137" t="str">
            <v>赤</v>
          </cell>
          <cell r="I3137" t="str">
            <v>アヴィニョネジ</v>
          </cell>
          <cell r="J3137" t="str">
            <v>トスカーナVdT</v>
          </cell>
          <cell r="K3137">
            <v>750</v>
          </cell>
          <cell r="L3137"/>
          <cell r="M3137">
            <v>15.9</v>
          </cell>
          <cell r="N3137">
            <v>132</v>
          </cell>
          <cell r="O3137">
            <v>350</v>
          </cell>
          <cell r="P3137">
            <v>2458.5952000000002</v>
          </cell>
          <cell r="Q3137">
            <v>93.75</v>
          </cell>
          <cell r="R3137">
            <v>2702.3452000000002</v>
          </cell>
          <cell r="S3137">
            <v>3419.229647058824</v>
          </cell>
          <cell r="T3137">
            <v>6800</v>
          </cell>
          <cell r="U3137">
            <v>0</v>
          </cell>
          <cell r="V3137">
            <v>200</v>
          </cell>
          <cell r="W3137">
            <v>400</v>
          </cell>
          <cell r="X3137">
            <v>5500</v>
          </cell>
        </row>
        <row r="3138">
          <cell r="B3138" t="str">
            <v>9X050007</v>
          </cell>
          <cell r="C3138" t="str">
            <v>完売</v>
          </cell>
          <cell r="D3138"/>
          <cell r="E3138">
            <v>0</v>
          </cell>
          <cell r="F3138" t="str">
            <v>５０＆５０</v>
          </cell>
          <cell r="G3138">
            <v>2007</v>
          </cell>
          <cell r="H3138" t="str">
            <v>赤</v>
          </cell>
          <cell r="I3138" t="str">
            <v>アヴィニョネジ＆カパネッレ</v>
          </cell>
          <cell r="J3138" t="str">
            <v>トスカーナVdT</v>
          </cell>
          <cell r="K3138">
            <v>750</v>
          </cell>
          <cell r="L3138"/>
          <cell r="M3138">
            <v>73</v>
          </cell>
          <cell r="N3138">
            <v>132</v>
          </cell>
          <cell r="O3138">
            <v>350</v>
          </cell>
          <cell r="P3138">
            <v>10025.944</v>
          </cell>
          <cell r="Q3138">
            <v>93.75</v>
          </cell>
          <cell r="R3138">
            <v>10269.694</v>
          </cell>
          <cell r="S3138">
            <v>12321.99294117647</v>
          </cell>
          <cell r="T3138">
            <v>24600</v>
          </cell>
          <cell r="U3138">
            <v>10247</v>
          </cell>
          <cell r="V3138">
            <v>12255.294117647059</v>
          </cell>
          <cell r="W3138">
            <v>24500</v>
          </cell>
          <cell r="X3138">
            <v>24000</v>
          </cell>
        </row>
        <row r="3139">
          <cell r="B3139" t="str">
            <v>9X061104</v>
          </cell>
          <cell r="C3139" t="str">
            <v>完売</v>
          </cell>
          <cell r="D3139"/>
          <cell r="E3139">
            <v>0</v>
          </cell>
          <cell r="F3139" t="str">
            <v>ブルネッロ・ディ・モンタルチーノ</v>
          </cell>
          <cell r="G3139">
            <v>2004</v>
          </cell>
          <cell r="H3139" t="str">
            <v>赤</v>
          </cell>
          <cell r="I3139" t="str">
            <v>アゴスティーナ・ピエリ</v>
          </cell>
          <cell r="J3139" t="str">
            <v>トスカーナDOCG</v>
          </cell>
          <cell r="K3139">
            <v>750</v>
          </cell>
          <cell r="L3139" t="str">
            <v>９４点</v>
          </cell>
          <cell r="M3139">
            <v>41</v>
          </cell>
          <cell r="N3139">
            <v>132</v>
          </cell>
          <cell r="O3139">
            <v>350</v>
          </cell>
          <cell r="P3139">
            <v>5785.0479999999998</v>
          </cell>
          <cell r="Q3139">
            <v>93.75</v>
          </cell>
          <cell r="R3139">
            <v>6028.7979999999998</v>
          </cell>
          <cell r="S3139">
            <v>7332.703529411765</v>
          </cell>
          <cell r="T3139">
            <v>14700</v>
          </cell>
          <cell r="U3139">
            <v>0</v>
          </cell>
          <cell r="V3139">
            <v>200</v>
          </cell>
          <cell r="W3139">
            <v>400</v>
          </cell>
          <cell r="X3139">
            <v>9200</v>
          </cell>
        </row>
        <row r="3140">
          <cell r="B3140" t="str">
            <v>9X050100</v>
          </cell>
          <cell r="C3140" t="str">
            <v>完売</v>
          </cell>
          <cell r="D3140"/>
          <cell r="E3140">
            <v>0</v>
          </cell>
          <cell r="F3140" t="str">
            <v>ソレンゴ</v>
          </cell>
          <cell r="G3140">
            <v>2000</v>
          </cell>
          <cell r="H3140" t="str">
            <v>赤</v>
          </cell>
          <cell r="I3140" t="str">
            <v>アルジャーノ</v>
          </cell>
          <cell r="J3140" t="str">
            <v>トスカーナVdT</v>
          </cell>
          <cell r="K3140">
            <v>750</v>
          </cell>
          <cell r="L3140" t="str">
            <v>９５点+</v>
          </cell>
          <cell r="M3140">
            <v>51</v>
          </cell>
          <cell r="N3140">
            <v>132</v>
          </cell>
          <cell r="O3140">
            <v>350</v>
          </cell>
          <cell r="P3140">
            <v>7110.3280000000004</v>
          </cell>
          <cell r="Q3140">
            <v>93.75</v>
          </cell>
          <cell r="R3140">
            <v>7354.0780000000004</v>
          </cell>
          <cell r="S3140">
            <v>8891.8564705882363</v>
          </cell>
          <cell r="T3140">
            <v>17800</v>
          </cell>
          <cell r="U3140">
            <v>6998</v>
          </cell>
          <cell r="V3140">
            <v>8432.9411764705892</v>
          </cell>
          <cell r="W3140">
            <v>16900</v>
          </cell>
          <cell r="X3140">
            <v>16000</v>
          </cell>
        </row>
        <row r="3141">
          <cell r="B3141" t="str">
            <v>9X066310</v>
          </cell>
          <cell r="C3141" t="str">
            <v>完売</v>
          </cell>
          <cell r="D3141"/>
          <cell r="E3141">
            <v>0</v>
          </cell>
          <cell r="F3141" t="str">
            <v>ブルネッロ・ディ・モンタルチーノ</v>
          </cell>
          <cell r="G3141">
            <v>2010</v>
          </cell>
          <cell r="H3141" t="str">
            <v>赤</v>
          </cell>
          <cell r="I3141" t="str">
            <v>アルジャーノ</v>
          </cell>
          <cell r="J3141" t="str">
            <v>トスカーナDOCG</v>
          </cell>
          <cell r="K3141">
            <v>750</v>
          </cell>
          <cell r="L3141" t="str">
            <v>９５点</v>
          </cell>
          <cell r="M3141">
            <v>35</v>
          </cell>
          <cell r="N3141">
            <v>132</v>
          </cell>
          <cell r="O3141">
            <v>350</v>
          </cell>
          <cell r="P3141">
            <v>4989.88</v>
          </cell>
          <cell r="Q3141">
            <v>93.75</v>
          </cell>
          <cell r="R3141">
            <v>5233.63</v>
          </cell>
          <cell r="S3141">
            <v>6397.2117647058831</v>
          </cell>
          <cell r="T3141">
            <v>12800</v>
          </cell>
          <cell r="U3141">
            <v>4686.6000000000004</v>
          </cell>
          <cell r="V3141">
            <v>5713.6470588235297</v>
          </cell>
          <cell r="W3141">
            <v>11400</v>
          </cell>
          <cell r="X3141">
            <v>11600</v>
          </cell>
        </row>
        <row r="3142">
          <cell r="B3142" t="str">
            <v>9X061693</v>
          </cell>
          <cell r="C3142" t="str">
            <v>完売</v>
          </cell>
          <cell r="D3142"/>
          <cell r="E3142">
            <v>0</v>
          </cell>
          <cell r="F3142" t="str">
            <v>ブルネッロ・ディ・モンタルチーノ</v>
          </cell>
          <cell r="G3142">
            <v>1993</v>
          </cell>
          <cell r="H3142" t="str">
            <v>赤</v>
          </cell>
          <cell r="I3142" t="str">
            <v>アルテジー</v>
          </cell>
          <cell r="J3142" t="str">
            <v>トスカーナDOCG</v>
          </cell>
          <cell r="K3142">
            <v>750</v>
          </cell>
          <cell r="L3142"/>
          <cell r="M3142">
            <v>39</v>
          </cell>
          <cell r="N3142">
            <v>132</v>
          </cell>
          <cell r="O3142">
            <v>350</v>
          </cell>
          <cell r="P3142">
            <v>5519.9920000000002</v>
          </cell>
          <cell r="Q3142">
            <v>93.75</v>
          </cell>
          <cell r="R3142">
            <v>5763.7420000000002</v>
          </cell>
          <cell r="S3142">
            <v>7020.8729411764707</v>
          </cell>
          <cell r="T3142">
            <v>14000</v>
          </cell>
          <cell r="U3142">
            <v>4517</v>
          </cell>
          <cell r="V3142">
            <v>5514.1176470588234</v>
          </cell>
          <cell r="W3142">
            <v>11000</v>
          </cell>
          <cell r="X3142">
            <v>12200</v>
          </cell>
        </row>
        <row r="3143">
          <cell r="B3143" t="str">
            <v>9X061607</v>
          </cell>
          <cell r="C3143" t="str">
            <v>完売</v>
          </cell>
          <cell r="D3143"/>
          <cell r="E3143">
            <v>0</v>
          </cell>
          <cell r="F3143" t="str">
            <v>ブルネッロ・ディ・モンタルチーノ</v>
          </cell>
          <cell r="G3143">
            <v>2007</v>
          </cell>
          <cell r="H3143" t="str">
            <v>赤</v>
          </cell>
          <cell r="I3143" t="str">
            <v>アルテジー</v>
          </cell>
          <cell r="J3143" t="str">
            <v>トスカーナDOCG</v>
          </cell>
          <cell r="K3143">
            <v>750</v>
          </cell>
          <cell r="L3143" t="str">
            <v>９２点</v>
          </cell>
          <cell r="M3143">
            <v>24.7</v>
          </cell>
          <cell r="N3143">
            <v>132</v>
          </cell>
          <cell r="O3143">
            <v>350</v>
          </cell>
          <cell r="P3143">
            <v>3624.8416000000002</v>
          </cell>
          <cell r="Q3143">
            <v>93.75</v>
          </cell>
          <cell r="R3143">
            <v>3868.5916000000002</v>
          </cell>
          <cell r="S3143">
            <v>4791.2842352941179</v>
          </cell>
          <cell r="T3143">
            <v>9600</v>
          </cell>
          <cell r="U3143">
            <v>0</v>
          </cell>
          <cell r="V3143">
            <v>200</v>
          </cell>
          <cell r="W3143">
            <v>400</v>
          </cell>
          <cell r="X3143">
            <v>7000</v>
          </cell>
        </row>
        <row r="3144">
          <cell r="B3144" t="str">
            <v>9X058698</v>
          </cell>
          <cell r="C3144" t="str">
            <v>完売</v>
          </cell>
          <cell r="D3144"/>
          <cell r="E3144">
            <v>0</v>
          </cell>
          <cell r="F3144" t="str">
            <v>グァド・アル・タッソ</v>
          </cell>
          <cell r="G3144">
            <v>1998</v>
          </cell>
          <cell r="H3144" t="str">
            <v>赤</v>
          </cell>
          <cell r="I3144" t="str">
            <v>アンティノリ</v>
          </cell>
          <cell r="J3144" t="str">
            <v>トスカーナDOC</v>
          </cell>
          <cell r="K3144">
            <v>750</v>
          </cell>
          <cell r="L3144" t="str">
            <v>９２点</v>
          </cell>
          <cell r="M3144">
            <v>63.4</v>
          </cell>
          <cell r="N3144">
            <v>132</v>
          </cell>
          <cell r="O3144">
            <v>350</v>
          </cell>
          <cell r="P3144">
            <v>8753.6751999999997</v>
          </cell>
          <cell r="Q3144">
            <v>93.75</v>
          </cell>
          <cell r="R3144">
            <v>8997.4251999999997</v>
          </cell>
          <cell r="S3144">
            <v>10825.206117647058</v>
          </cell>
          <cell r="T3144">
            <v>21700</v>
          </cell>
          <cell r="U3144">
            <v>8714</v>
          </cell>
          <cell r="V3144">
            <v>10451.764705882353</v>
          </cell>
          <cell r="W3144">
            <v>20900</v>
          </cell>
          <cell r="X3144">
            <v>20400</v>
          </cell>
        </row>
        <row r="3145">
          <cell r="B3145" t="str">
            <v>9X050304</v>
          </cell>
          <cell r="C3145" t="str">
            <v>完売</v>
          </cell>
          <cell r="D3145"/>
          <cell r="E3145">
            <v>0</v>
          </cell>
          <cell r="F3145" t="str">
            <v>ソライア</v>
          </cell>
          <cell r="G3145">
            <v>2004</v>
          </cell>
          <cell r="H3145" t="str">
            <v>赤</v>
          </cell>
          <cell r="I3145" t="str">
            <v>アンティノリ</v>
          </cell>
          <cell r="J3145" t="str">
            <v>トスカーナIGT</v>
          </cell>
          <cell r="K3145">
            <v>750</v>
          </cell>
          <cell r="L3145"/>
          <cell r="M3145">
            <v>194.2</v>
          </cell>
          <cell r="N3145">
            <v>132</v>
          </cell>
          <cell r="O3145">
            <v>350</v>
          </cell>
          <cell r="P3145">
            <v>26088.337599999999</v>
          </cell>
          <cell r="Q3145">
            <v>93.75</v>
          </cell>
          <cell r="R3145">
            <v>26332.087599999999</v>
          </cell>
          <cell r="S3145">
            <v>31218.926588235292</v>
          </cell>
          <cell r="T3145">
            <v>62400</v>
          </cell>
          <cell r="U3145">
            <v>25677</v>
          </cell>
          <cell r="V3145">
            <v>30408.235294117647</v>
          </cell>
          <cell r="W3145">
            <v>60800</v>
          </cell>
          <cell r="X3145">
            <v>62600</v>
          </cell>
        </row>
        <row r="3146">
          <cell r="B3146" t="str">
            <v>9X050307</v>
          </cell>
          <cell r="C3146" t="str">
            <v>完売</v>
          </cell>
          <cell r="D3146"/>
          <cell r="E3146">
            <v>0</v>
          </cell>
          <cell r="F3146" t="str">
            <v>ソライア</v>
          </cell>
          <cell r="G3146">
            <v>2007</v>
          </cell>
          <cell r="H3146" t="str">
            <v>赤</v>
          </cell>
          <cell r="I3146" t="str">
            <v>アンティノリ</v>
          </cell>
          <cell r="J3146" t="str">
            <v>トスカーナIGT</v>
          </cell>
          <cell r="K3146">
            <v>750</v>
          </cell>
          <cell r="L3146" t="str">
            <v>９７点</v>
          </cell>
          <cell r="M3146">
            <v>145</v>
          </cell>
          <cell r="N3146">
            <v>132</v>
          </cell>
          <cell r="O3146">
            <v>350</v>
          </cell>
          <cell r="P3146">
            <v>19567.96</v>
          </cell>
          <cell r="Q3146">
            <v>93.75</v>
          </cell>
          <cell r="R3146">
            <v>19811.71</v>
          </cell>
          <cell r="S3146">
            <v>23547.894117647058</v>
          </cell>
          <cell r="T3146">
            <v>47100</v>
          </cell>
          <cell r="U3146">
            <v>19428</v>
          </cell>
          <cell r="V3146">
            <v>23056.470588235294</v>
          </cell>
          <cell r="W3146">
            <v>46100</v>
          </cell>
          <cell r="X3146">
            <v>48600</v>
          </cell>
        </row>
        <row r="3147">
          <cell r="B3147" t="str">
            <v>9X050308</v>
          </cell>
          <cell r="C3147" t="str">
            <v>完売</v>
          </cell>
          <cell r="D3147"/>
          <cell r="E3147">
            <v>0</v>
          </cell>
          <cell r="F3147" t="str">
            <v>ソライア</v>
          </cell>
          <cell r="G3147">
            <v>2008</v>
          </cell>
          <cell r="H3147" t="str">
            <v>赤</v>
          </cell>
          <cell r="I3147" t="str">
            <v>アンティノリ</v>
          </cell>
          <cell r="J3147" t="str">
            <v>トスカーナIGT</v>
          </cell>
          <cell r="K3147">
            <v>750</v>
          </cell>
          <cell r="L3147"/>
          <cell r="M3147">
            <v>148</v>
          </cell>
          <cell r="N3147">
            <v>132</v>
          </cell>
          <cell r="O3147">
            <v>350</v>
          </cell>
          <cell r="P3147">
            <v>19965.544000000002</v>
          </cell>
          <cell r="Q3147">
            <v>93.75</v>
          </cell>
          <cell r="R3147">
            <v>20209.294000000002</v>
          </cell>
          <cell r="S3147">
            <v>24015.640000000003</v>
          </cell>
          <cell r="T3147">
            <v>48000</v>
          </cell>
          <cell r="U3147">
            <v>19369.830000000002</v>
          </cell>
          <cell r="V3147">
            <v>22988.03529411765</v>
          </cell>
          <cell r="W3147">
            <v>46000</v>
          </cell>
          <cell r="X3147">
            <v>48000</v>
          </cell>
        </row>
        <row r="3148">
          <cell r="B3148" t="str">
            <v>9X050312</v>
          </cell>
          <cell r="C3148" t="str">
            <v>完売</v>
          </cell>
          <cell r="D3148"/>
          <cell r="E3148">
            <v>0</v>
          </cell>
          <cell r="F3148" t="str">
            <v>ソライア</v>
          </cell>
          <cell r="G3148">
            <v>2012</v>
          </cell>
          <cell r="H3148" t="str">
            <v>赤</v>
          </cell>
          <cell r="I3148" t="str">
            <v>アンティノリ</v>
          </cell>
          <cell r="J3148" t="str">
            <v>トスカーナIGT</v>
          </cell>
          <cell r="K3148">
            <v>750</v>
          </cell>
          <cell r="L3148"/>
          <cell r="M3148">
            <v>140</v>
          </cell>
          <cell r="N3148">
            <v>132</v>
          </cell>
          <cell r="O3148">
            <v>350</v>
          </cell>
          <cell r="P3148">
            <v>18905.32</v>
          </cell>
          <cell r="Q3148">
            <v>93.75</v>
          </cell>
          <cell r="R3148">
            <v>19149.07</v>
          </cell>
          <cell r="S3148">
            <v>22768.317647058822</v>
          </cell>
          <cell r="T3148">
            <v>45500</v>
          </cell>
          <cell r="U3148">
            <v>19743.5</v>
          </cell>
          <cell r="V3148">
            <v>23427.647058823532</v>
          </cell>
          <cell r="W3148">
            <v>46900</v>
          </cell>
          <cell r="X3148">
            <v>45000</v>
          </cell>
        </row>
        <row r="3149">
          <cell r="B3149" t="str">
            <v>9X050209</v>
          </cell>
          <cell r="C3149" t="str">
            <v>完売</v>
          </cell>
          <cell r="D3149"/>
          <cell r="E3149">
            <v>0</v>
          </cell>
          <cell r="F3149" t="str">
            <v>ティニャネロ</v>
          </cell>
          <cell r="G3149">
            <v>2009</v>
          </cell>
          <cell r="H3149" t="str">
            <v>赤</v>
          </cell>
          <cell r="I3149" t="str">
            <v>アンティノリ</v>
          </cell>
          <cell r="J3149" t="str">
            <v>トスカーナVdT</v>
          </cell>
          <cell r="K3149">
            <v>750</v>
          </cell>
          <cell r="L3149" t="str">
            <v>９５点/3グラス</v>
          </cell>
          <cell r="M3149">
            <v>46</v>
          </cell>
          <cell r="N3149">
            <v>132</v>
          </cell>
          <cell r="O3149">
            <v>350</v>
          </cell>
          <cell r="P3149">
            <v>6447.6880000000001</v>
          </cell>
          <cell r="Q3149">
            <v>93.75</v>
          </cell>
          <cell r="R3149">
            <v>6691.4380000000001</v>
          </cell>
          <cell r="S3149">
            <v>8112.2800000000007</v>
          </cell>
          <cell r="T3149">
            <v>16200</v>
          </cell>
          <cell r="U3149">
            <v>6561</v>
          </cell>
          <cell r="V3149">
            <v>7918.8235294117649</v>
          </cell>
          <cell r="W3149">
            <v>15800</v>
          </cell>
          <cell r="X3149">
            <v>17100</v>
          </cell>
        </row>
        <row r="3150">
          <cell r="B3150" t="str">
            <v>9X050213</v>
          </cell>
          <cell r="C3150" t="str">
            <v>完売</v>
          </cell>
          <cell r="D3150"/>
          <cell r="E3150">
            <v>0</v>
          </cell>
          <cell r="F3150" t="str">
            <v>ティニャネロ</v>
          </cell>
          <cell r="G3150">
            <v>2013</v>
          </cell>
          <cell r="H3150" t="str">
            <v>赤</v>
          </cell>
          <cell r="I3150" t="str">
            <v>アンティノリ</v>
          </cell>
          <cell r="J3150" t="str">
            <v>トスカーナVdT</v>
          </cell>
          <cell r="K3150">
            <v>750</v>
          </cell>
          <cell r="L3150"/>
          <cell r="M3150">
            <v>82.5</v>
          </cell>
          <cell r="N3150">
            <v>132</v>
          </cell>
          <cell r="O3150">
            <v>350</v>
          </cell>
          <cell r="P3150">
            <v>11284.960000000001</v>
          </cell>
          <cell r="Q3150">
            <v>93.75</v>
          </cell>
          <cell r="R3150">
            <v>11528.710000000001</v>
          </cell>
          <cell r="S3150">
            <v>13803.188235294119</v>
          </cell>
          <cell r="T3150">
            <v>27600</v>
          </cell>
          <cell r="U3150">
            <v>11204.8</v>
          </cell>
          <cell r="V3150">
            <v>13382.117647058823</v>
          </cell>
          <cell r="W3150">
            <v>26800</v>
          </cell>
          <cell r="X3150">
            <v>27300</v>
          </cell>
        </row>
        <row r="3151">
          <cell r="B3151" t="str">
            <v>9X065081</v>
          </cell>
          <cell r="C3151" t="str">
            <v>完売</v>
          </cell>
          <cell r="D3151"/>
          <cell r="E3151">
            <v>0</v>
          </cell>
          <cell r="F3151" t="str">
            <v>ティニャネロ【マグナム】</v>
          </cell>
          <cell r="G3151">
            <v>1981</v>
          </cell>
          <cell r="H3151" t="str">
            <v>赤</v>
          </cell>
          <cell r="I3151" t="str">
            <v>アンティノリ</v>
          </cell>
          <cell r="J3151" t="str">
            <v>トスカーナVdT</v>
          </cell>
          <cell r="K3151">
            <v>1500</v>
          </cell>
          <cell r="L3151"/>
          <cell r="M3151">
            <v>140</v>
          </cell>
          <cell r="N3151">
            <v>132</v>
          </cell>
          <cell r="O3151">
            <v>700</v>
          </cell>
          <cell r="P3151">
            <v>19256.72</v>
          </cell>
          <cell r="Q3151">
            <v>187.5</v>
          </cell>
          <cell r="R3151">
            <v>19654.22</v>
          </cell>
          <cell r="S3151">
            <v>23362.611764705885</v>
          </cell>
          <cell r="T3151">
            <v>46700</v>
          </cell>
          <cell r="U3151">
            <v>14626.66</v>
          </cell>
          <cell r="V3151">
            <v>17407.835294117649</v>
          </cell>
          <cell r="W3151">
            <v>34800</v>
          </cell>
          <cell r="X3151">
            <v>39900</v>
          </cell>
        </row>
        <row r="3152">
          <cell r="B3152" t="str">
            <v>9X063305</v>
          </cell>
          <cell r="C3152" t="str">
            <v>完売</v>
          </cell>
          <cell r="D3152"/>
          <cell r="E3152">
            <v>0</v>
          </cell>
          <cell r="F3152" t="str">
            <v>アンペレイア</v>
          </cell>
          <cell r="G3152">
            <v>2005</v>
          </cell>
          <cell r="H3152" t="str">
            <v>赤</v>
          </cell>
          <cell r="I3152" t="str">
            <v>アンペレイア</v>
          </cell>
          <cell r="J3152" t="str">
            <v>トスカーナIGT</v>
          </cell>
          <cell r="K3152">
            <v>750</v>
          </cell>
          <cell r="L3152" t="str">
            <v>９２点</v>
          </cell>
          <cell r="M3152">
            <v>17</v>
          </cell>
          <cell r="N3152">
            <v>132</v>
          </cell>
          <cell r="O3152">
            <v>350</v>
          </cell>
          <cell r="P3152">
            <v>2604.3760000000002</v>
          </cell>
          <cell r="Q3152">
            <v>93.75</v>
          </cell>
          <cell r="R3152">
            <v>2848.1260000000002</v>
          </cell>
          <cell r="S3152">
            <v>3590.7364705882355</v>
          </cell>
          <cell r="T3152">
            <v>7200</v>
          </cell>
          <cell r="U3152">
            <v>2231.0500000000002</v>
          </cell>
          <cell r="V3152">
            <v>2824.7647058823532</v>
          </cell>
          <cell r="W3152">
            <v>5600</v>
          </cell>
          <cell r="X3152">
            <v>5500</v>
          </cell>
        </row>
        <row r="3153">
          <cell r="B3153" t="str">
            <v>9X061587</v>
          </cell>
          <cell r="C3153" t="str">
            <v>完売</v>
          </cell>
          <cell r="D3153"/>
          <cell r="E3153">
            <v>0</v>
          </cell>
          <cell r="F3153" t="str">
            <v>カベルネ･コレッチオーネ・デ・マルキ</v>
          </cell>
          <cell r="G3153">
            <v>1987</v>
          </cell>
          <cell r="H3153" t="str">
            <v>赤</v>
          </cell>
          <cell r="I3153" t="str">
            <v>イゾーレ・エ・オレーナ</v>
          </cell>
          <cell r="J3153" t="str">
            <v>トスカーナIGT</v>
          </cell>
          <cell r="K3153">
            <v>750</v>
          </cell>
          <cell r="L3153"/>
          <cell r="M3153">
            <v>49.5</v>
          </cell>
          <cell r="N3153">
            <v>132</v>
          </cell>
          <cell r="O3153">
            <v>350</v>
          </cell>
          <cell r="P3153">
            <v>6911.5360000000001</v>
          </cell>
          <cell r="Q3153">
            <v>93.75</v>
          </cell>
          <cell r="R3153">
            <v>7155.2860000000001</v>
          </cell>
          <cell r="S3153">
            <v>8657.9835294117656</v>
          </cell>
          <cell r="T3153">
            <v>17300</v>
          </cell>
          <cell r="U3153">
            <v>6740.5</v>
          </cell>
          <cell r="V3153">
            <v>8130</v>
          </cell>
          <cell r="W3153">
            <v>16300</v>
          </cell>
          <cell r="X3153">
            <v>17100</v>
          </cell>
        </row>
        <row r="3154">
          <cell r="B3154" t="str">
            <v>9X061598</v>
          </cell>
          <cell r="C3154" t="str">
            <v>完売</v>
          </cell>
          <cell r="D3154"/>
          <cell r="E3154">
            <v>0</v>
          </cell>
          <cell r="F3154" t="str">
            <v>カベルネ・ソ-ヴィニヨン</v>
          </cell>
          <cell r="G3154">
            <v>1998</v>
          </cell>
          <cell r="H3154" t="str">
            <v>赤</v>
          </cell>
          <cell r="I3154" t="str">
            <v>イゾーレ・エ・オレーナ</v>
          </cell>
          <cell r="J3154" t="str">
            <v>トスカーナIGT</v>
          </cell>
          <cell r="K3154">
            <v>750</v>
          </cell>
          <cell r="L3154"/>
          <cell r="M3154">
            <v>29</v>
          </cell>
          <cell r="N3154">
            <v>132</v>
          </cell>
          <cell r="O3154">
            <v>350</v>
          </cell>
          <cell r="P3154">
            <v>4194.7120000000004</v>
          </cell>
          <cell r="Q3154">
            <v>93.75</v>
          </cell>
          <cell r="R3154">
            <v>4438.4620000000004</v>
          </cell>
          <cell r="S3154">
            <v>5461.72</v>
          </cell>
          <cell r="T3154">
            <v>10900</v>
          </cell>
          <cell r="U3154">
            <v>4802.33</v>
          </cell>
          <cell r="V3154">
            <v>5849.8</v>
          </cell>
          <cell r="W3154">
            <v>11700</v>
          </cell>
          <cell r="X3154">
            <v>9200</v>
          </cell>
        </row>
        <row r="3155">
          <cell r="B3155" t="str">
            <v>9X050402</v>
          </cell>
          <cell r="C3155" t="str">
            <v>完売</v>
          </cell>
          <cell r="D3155"/>
          <cell r="E3155">
            <v>0</v>
          </cell>
          <cell r="F3155" t="str">
            <v>キャンティ・クラシコ</v>
          </cell>
          <cell r="G3155">
            <v>2002</v>
          </cell>
          <cell r="H3155" t="str">
            <v>赤</v>
          </cell>
          <cell r="I3155" t="str">
            <v>イゾーレ・エ・オレーナ</v>
          </cell>
          <cell r="J3155" t="str">
            <v>トスカーナDOCG</v>
          </cell>
          <cell r="K3155">
            <v>750</v>
          </cell>
          <cell r="L3155"/>
          <cell r="M3155">
            <v>9.8000000000000007</v>
          </cell>
          <cell r="N3155">
            <v>132</v>
          </cell>
          <cell r="O3155">
            <v>350</v>
          </cell>
          <cell r="P3155">
            <v>1650.1744000000001</v>
          </cell>
          <cell r="Q3155">
            <v>93.75</v>
          </cell>
          <cell r="R3155">
            <v>1893.9244000000001</v>
          </cell>
          <cell r="S3155">
            <v>2468.1463529411767</v>
          </cell>
          <cell r="T3155">
            <v>4900</v>
          </cell>
          <cell r="U3155">
            <v>0</v>
          </cell>
          <cell r="V3155">
            <v>200</v>
          </cell>
          <cell r="W3155">
            <v>400</v>
          </cell>
          <cell r="X3155">
            <v>3600</v>
          </cell>
        </row>
        <row r="3156">
          <cell r="B3156" t="str">
            <v>9X050508</v>
          </cell>
          <cell r="C3156" t="str">
            <v>完売</v>
          </cell>
          <cell r="D3156"/>
          <cell r="E3156">
            <v>0</v>
          </cell>
          <cell r="F3156" t="str">
            <v>シャルドネ･コレッチオーネ・デ・マルキ</v>
          </cell>
          <cell r="G3156">
            <v>2008</v>
          </cell>
          <cell r="H3156" t="str">
            <v>白</v>
          </cell>
          <cell r="I3156" t="str">
            <v>イゾーレ・エ・オレーナ</v>
          </cell>
          <cell r="J3156" t="str">
            <v>トスカーナIGT</v>
          </cell>
          <cell r="K3156">
            <v>750</v>
          </cell>
          <cell r="L3156" t="str">
            <v>９２点</v>
          </cell>
          <cell r="M3156">
            <v>20</v>
          </cell>
          <cell r="N3156">
            <v>132</v>
          </cell>
          <cell r="O3156">
            <v>350</v>
          </cell>
          <cell r="P3156">
            <v>3001.96</v>
          </cell>
          <cell r="Q3156">
            <v>93.75</v>
          </cell>
          <cell r="R3156">
            <v>3245.71</v>
          </cell>
          <cell r="S3156">
            <v>4058.4823529411765</v>
          </cell>
          <cell r="T3156">
            <v>8100</v>
          </cell>
          <cell r="U3156">
            <v>0</v>
          </cell>
          <cell r="V3156">
            <v>200</v>
          </cell>
          <cell r="W3156">
            <v>400</v>
          </cell>
          <cell r="X3156">
            <v>6500</v>
          </cell>
        </row>
        <row r="3157">
          <cell r="B3157" t="str">
            <v>9X050699</v>
          </cell>
          <cell r="C3157" t="str">
            <v>完売</v>
          </cell>
          <cell r="D3157"/>
          <cell r="E3157">
            <v>0</v>
          </cell>
          <cell r="F3157" t="str">
            <v>シラー</v>
          </cell>
          <cell r="G3157">
            <v>1999</v>
          </cell>
          <cell r="H3157" t="str">
            <v>赤</v>
          </cell>
          <cell r="I3157" t="str">
            <v>イゾーレ・エ・オレーナ</v>
          </cell>
          <cell r="J3157" t="str">
            <v>トスカーナIGT</v>
          </cell>
          <cell r="K3157">
            <v>750</v>
          </cell>
          <cell r="L3157" t="str">
            <v>３グラス</v>
          </cell>
          <cell r="M3157">
            <v>25</v>
          </cell>
          <cell r="N3157">
            <v>132</v>
          </cell>
          <cell r="O3157">
            <v>350</v>
          </cell>
          <cell r="P3157">
            <v>3664.6</v>
          </cell>
          <cell r="Q3157">
            <v>93.75</v>
          </cell>
          <cell r="R3157">
            <v>3908.35</v>
          </cell>
          <cell r="S3157">
            <v>4838.0588235294117</v>
          </cell>
          <cell r="T3157">
            <v>9700</v>
          </cell>
          <cell r="U3157">
            <v>0</v>
          </cell>
          <cell r="V3157">
            <v>200</v>
          </cell>
          <cell r="W3157">
            <v>400</v>
          </cell>
          <cell r="X3157">
            <v>11000</v>
          </cell>
        </row>
        <row r="3158">
          <cell r="B3158" t="str">
            <v>9X050711</v>
          </cell>
          <cell r="C3158" t="str">
            <v>完売</v>
          </cell>
          <cell r="D3158"/>
          <cell r="E3158">
            <v>0</v>
          </cell>
          <cell r="F3158" t="str">
            <v>チェッパレロ</v>
          </cell>
          <cell r="G3158">
            <v>2011</v>
          </cell>
          <cell r="H3158" t="str">
            <v>赤</v>
          </cell>
          <cell r="I3158" t="str">
            <v>イゾーレ・エ・オレーナ</v>
          </cell>
          <cell r="J3158" t="str">
            <v>トスカーナDOCG</v>
          </cell>
          <cell r="K3158">
            <v>750</v>
          </cell>
          <cell r="L3158" t="str">
            <v>９４点</v>
          </cell>
          <cell r="M3158">
            <v>36</v>
          </cell>
          <cell r="N3158">
            <v>132</v>
          </cell>
          <cell r="O3158">
            <v>350</v>
          </cell>
          <cell r="P3158">
            <v>5122.4080000000004</v>
          </cell>
          <cell r="Q3158">
            <v>93.75</v>
          </cell>
          <cell r="R3158">
            <v>5366.1580000000004</v>
          </cell>
          <cell r="S3158">
            <v>6553.1270588235302</v>
          </cell>
          <cell r="T3158">
            <v>13100</v>
          </cell>
          <cell r="U3158">
            <v>5334.5</v>
          </cell>
          <cell r="V3158">
            <v>6475.8823529411766</v>
          </cell>
          <cell r="W3158">
            <v>13000</v>
          </cell>
          <cell r="X3158">
            <v>12900</v>
          </cell>
        </row>
        <row r="3159">
          <cell r="B3159" t="str">
            <v>9X067810</v>
          </cell>
          <cell r="C3159" t="str">
            <v>完売</v>
          </cell>
          <cell r="D3159"/>
          <cell r="E3159">
            <v>0</v>
          </cell>
          <cell r="F3159" t="str">
            <v xml:space="preserve">ブルネッロ・ディ・モンタルチーノ・リゼルヴァ ヴィーニャ・パガネッリ </v>
          </cell>
          <cell r="G3159">
            <v>2010</v>
          </cell>
          <cell r="H3159" t="str">
            <v>赤</v>
          </cell>
          <cell r="I3159" t="str">
            <v>イル・ ポッジオーネ</v>
          </cell>
          <cell r="J3159" t="str">
            <v>トスカーナDOCG</v>
          </cell>
          <cell r="K3159">
            <v>750</v>
          </cell>
          <cell r="L3159"/>
          <cell r="M3159">
            <v>58.9</v>
          </cell>
          <cell r="N3159">
            <v>132</v>
          </cell>
          <cell r="O3159">
            <v>350</v>
          </cell>
          <cell r="P3159">
            <v>8157.2992000000004</v>
          </cell>
          <cell r="Q3159">
            <v>93.75</v>
          </cell>
          <cell r="R3159">
            <v>8401.0492000000013</v>
          </cell>
          <cell r="S3159">
            <v>10123.587294117649</v>
          </cell>
          <cell r="T3159">
            <v>20200</v>
          </cell>
          <cell r="U3159">
            <v>7235</v>
          </cell>
          <cell r="V3159">
            <v>8711.7647058823532</v>
          </cell>
          <cell r="W3159">
            <v>17400</v>
          </cell>
          <cell r="X3159">
            <v>18100</v>
          </cell>
        </row>
        <row r="3160">
          <cell r="B3160" t="str">
            <v>9X061411</v>
          </cell>
          <cell r="C3160" t="str">
            <v>完売</v>
          </cell>
          <cell r="D3160"/>
          <cell r="E3160">
            <v>0</v>
          </cell>
          <cell r="F3160" t="str">
            <v>ブルネロ・ディ・モンタルチーノ</v>
          </cell>
          <cell r="G3160">
            <v>2011</v>
          </cell>
          <cell r="H3160" t="str">
            <v>赤</v>
          </cell>
          <cell r="I3160" t="str">
            <v>イル・ ポッジオーネ</v>
          </cell>
          <cell r="J3160" t="str">
            <v>トスカーナDOCG</v>
          </cell>
          <cell r="K3160">
            <v>750</v>
          </cell>
          <cell r="L3160" t="str">
            <v>95点</v>
          </cell>
          <cell r="M3160">
            <v>26.6</v>
          </cell>
          <cell r="N3160">
            <v>132</v>
          </cell>
          <cell r="O3160">
            <v>350</v>
          </cell>
          <cell r="P3160">
            <v>3876.6448000000005</v>
          </cell>
          <cell r="Q3160">
            <v>93.75</v>
          </cell>
          <cell r="R3160">
            <v>4120.3948</v>
          </cell>
          <cell r="S3160">
            <v>5087.5232941176473</v>
          </cell>
          <cell r="T3160">
            <v>10200</v>
          </cell>
          <cell r="U3160">
            <v>3974</v>
          </cell>
          <cell r="V3160">
            <v>4875.2941176470586</v>
          </cell>
          <cell r="W3160">
            <v>9800</v>
          </cell>
          <cell r="X3160">
            <v>9900</v>
          </cell>
        </row>
        <row r="3161">
          <cell r="B3161" t="str">
            <v>9X066410</v>
          </cell>
          <cell r="C3161" t="str">
            <v>完売</v>
          </cell>
          <cell r="D3161"/>
          <cell r="E3161">
            <v>0</v>
          </cell>
          <cell r="F3161" t="str">
            <v>ブルネッロ・ディ・モンタルチーノ</v>
          </cell>
          <cell r="G3161">
            <v>2010</v>
          </cell>
          <cell r="H3161" t="str">
            <v>赤</v>
          </cell>
          <cell r="I3161" t="str">
            <v>イル・マッロネート</v>
          </cell>
          <cell r="J3161" t="str">
            <v>トスカーナDOCG</v>
          </cell>
          <cell r="K3161">
            <v>750</v>
          </cell>
          <cell r="L3161" t="str">
            <v>９５点</v>
          </cell>
          <cell r="M3161">
            <v>35</v>
          </cell>
          <cell r="N3161">
            <v>132</v>
          </cell>
          <cell r="O3161">
            <v>350</v>
          </cell>
          <cell r="P3161">
            <v>4989.88</v>
          </cell>
          <cell r="Q3161">
            <v>93.75</v>
          </cell>
          <cell r="R3161">
            <v>5233.63</v>
          </cell>
          <cell r="S3161">
            <v>6397.2117647058831</v>
          </cell>
          <cell r="T3161">
            <v>12800</v>
          </cell>
          <cell r="U3161">
            <v>4711.66</v>
          </cell>
          <cell r="V3161">
            <v>5743.1294117647058</v>
          </cell>
          <cell r="W3161">
            <v>11500</v>
          </cell>
          <cell r="X3161">
            <v>12600</v>
          </cell>
        </row>
        <row r="3162">
          <cell r="B3162" t="str">
            <v>9X066210</v>
          </cell>
          <cell r="C3162" t="str">
            <v>完売</v>
          </cell>
          <cell r="D3162"/>
          <cell r="E3162">
            <v>0</v>
          </cell>
          <cell r="F3162" t="str">
            <v>ブルネッロ・ディ・モンタルチーノ</v>
          </cell>
          <cell r="G3162">
            <v>2010</v>
          </cell>
          <cell r="H3162" t="str">
            <v>赤</v>
          </cell>
          <cell r="I3162" t="str">
            <v>ヴァル・ディ・スガ</v>
          </cell>
          <cell r="J3162" t="str">
            <v>トスカーナDOCG</v>
          </cell>
          <cell r="K3162">
            <v>750</v>
          </cell>
          <cell r="L3162"/>
          <cell r="M3162">
            <v>17.100000000000001</v>
          </cell>
          <cell r="N3162">
            <v>132</v>
          </cell>
          <cell r="O3162">
            <v>350</v>
          </cell>
          <cell r="P3162">
            <v>2617.6288000000004</v>
          </cell>
          <cell r="Q3162">
            <v>93.75</v>
          </cell>
          <cell r="R3162">
            <v>2861.3788000000004</v>
          </cell>
          <cell r="S3162">
            <v>3606.3280000000004</v>
          </cell>
          <cell r="T3162">
            <v>7200</v>
          </cell>
          <cell r="U3162">
            <v>2817.2</v>
          </cell>
          <cell r="V3162">
            <v>3514.3529411764703</v>
          </cell>
          <cell r="W3162">
            <v>7000</v>
          </cell>
          <cell r="X3162">
            <v>6900</v>
          </cell>
        </row>
        <row r="3163">
          <cell r="B3163" t="str">
            <v>9X064306</v>
          </cell>
          <cell r="C3163" t="str">
            <v>完売</v>
          </cell>
          <cell r="D3163"/>
          <cell r="E3163">
            <v>0</v>
          </cell>
          <cell r="F3163" t="str">
            <v>ブルネッロ・ディ・モンタルチーノ</v>
          </cell>
          <cell r="G3163">
            <v>2006</v>
          </cell>
          <cell r="H3163" t="str">
            <v>赤</v>
          </cell>
          <cell r="I3163" t="str">
            <v>ヴァルディカーヴァ</v>
          </cell>
          <cell r="J3163" t="str">
            <v>トスカーナDOCG</v>
          </cell>
          <cell r="K3163">
            <v>750</v>
          </cell>
          <cell r="L3163" t="str">
            <v>９５＋点</v>
          </cell>
          <cell r="M3163">
            <v>47</v>
          </cell>
          <cell r="N3163">
            <v>132</v>
          </cell>
          <cell r="O3163">
            <v>350</v>
          </cell>
          <cell r="P3163">
            <v>6580.2160000000003</v>
          </cell>
          <cell r="Q3163">
            <v>93.75</v>
          </cell>
          <cell r="R3163">
            <v>6823.9660000000003</v>
          </cell>
          <cell r="S3163">
            <v>8268.1952941176478</v>
          </cell>
          <cell r="T3163">
            <v>16500</v>
          </cell>
          <cell r="U3163">
            <v>5094</v>
          </cell>
          <cell r="V3163">
            <v>6192.9411764705883</v>
          </cell>
          <cell r="W3163">
            <v>12400</v>
          </cell>
          <cell r="X3163">
            <v>12500</v>
          </cell>
        </row>
        <row r="3164">
          <cell r="B3164" t="str">
            <v>9X050897</v>
          </cell>
          <cell r="C3164" t="e">
            <v>#N/A</v>
          </cell>
          <cell r="D3164"/>
          <cell r="E3164" t="e">
            <v>#N/A</v>
          </cell>
          <cell r="F3164" t="str">
            <v>アンフィテアトロ</v>
          </cell>
          <cell r="G3164">
            <v>1997</v>
          </cell>
          <cell r="H3164" t="str">
            <v>赤</v>
          </cell>
          <cell r="I3164" t="str">
            <v>ｳﾞｪｯｷｴ･ﾃﾚ･ﾃﾞｨ･ﾓﾝﾃﾌｨﾘ</v>
          </cell>
          <cell r="J3164" t="str">
            <v>トスカーナVdT</v>
          </cell>
          <cell r="K3164">
            <v>750</v>
          </cell>
          <cell r="L3164" t="str">
            <v>２グラス</v>
          </cell>
          <cell r="M3164">
            <v>0</v>
          </cell>
          <cell r="N3164">
            <v>132</v>
          </cell>
          <cell r="O3164">
            <v>350</v>
          </cell>
          <cell r="P3164">
            <v>351.4</v>
          </cell>
          <cell r="Q3164">
            <v>52.709999999999994</v>
          </cell>
          <cell r="R3164">
            <v>554.1099999999999</v>
          </cell>
          <cell r="S3164">
            <v>891.89411764705869</v>
          </cell>
          <cell r="T3164">
            <v>1800</v>
          </cell>
          <cell r="U3164" t="e">
            <v>#N/A</v>
          </cell>
          <cell r="V3164" t="e">
            <v>#N/A</v>
          </cell>
          <cell r="W3164" t="e">
            <v>#N/A</v>
          </cell>
          <cell r="X3164">
            <v>16000</v>
          </cell>
        </row>
        <row r="3165">
          <cell r="B3165" t="str">
            <v>9X050997</v>
          </cell>
          <cell r="C3165" t="e">
            <v>#N/A</v>
          </cell>
          <cell r="D3165"/>
          <cell r="E3165" t="e">
            <v>#N/A</v>
          </cell>
          <cell r="F3165" t="str">
            <v>キャンティ・クラシコ･リゼルヴァ</v>
          </cell>
          <cell r="G3165">
            <v>1997</v>
          </cell>
          <cell r="H3165" t="str">
            <v>赤</v>
          </cell>
          <cell r="I3165" t="str">
            <v>カーザ・エンマ</v>
          </cell>
          <cell r="J3165" t="str">
            <v>トスカーナDOCG</v>
          </cell>
          <cell r="K3165">
            <v>750</v>
          </cell>
          <cell r="L3165" t="str">
            <v>９０点</v>
          </cell>
          <cell r="M3165">
            <v>0</v>
          </cell>
          <cell r="N3165">
            <v>132</v>
          </cell>
          <cell r="O3165">
            <v>350</v>
          </cell>
          <cell r="P3165">
            <v>351.4</v>
          </cell>
          <cell r="Q3165">
            <v>52.709999999999994</v>
          </cell>
          <cell r="R3165">
            <v>554.1099999999999</v>
          </cell>
          <cell r="S3165">
            <v>891.89411764705869</v>
          </cell>
          <cell r="T3165">
            <v>1800</v>
          </cell>
          <cell r="U3165" t="e">
            <v>#N/A</v>
          </cell>
          <cell r="V3165" t="e">
            <v>#N/A</v>
          </cell>
          <cell r="W3165" t="e">
            <v>#N/A</v>
          </cell>
          <cell r="X3165">
            <v>6700</v>
          </cell>
        </row>
        <row r="3166">
          <cell r="B3166" t="str">
            <v>9X051098</v>
          </cell>
          <cell r="C3166" t="str">
            <v>完売</v>
          </cell>
          <cell r="D3166"/>
          <cell r="E3166">
            <v>0</v>
          </cell>
          <cell r="F3166" t="str">
            <v>ソロイオ</v>
          </cell>
          <cell r="G3166">
            <v>1998</v>
          </cell>
          <cell r="H3166" t="str">
            <v>赤</v>
          </cell>
          <cell r="I3166" t="str">
            <v>カーザ・エンマ</v>
          </cell>
          <cell r="J3166" t="str">
            <v>トスカーナVdT</v>
          </cell>
          <cell r="K3166">
            <v>750</v>
          </cell>
          <cell r="L3166" t="str">
            <v>９０点</v>
          </cell>
          <cell r="M3166">
            <v>0</v>
          </cell>
          <cell r="N3166">
            <v>132</v>
          </cell>
          <cell r="O3166">
            <v>350</v>
          </cell>
          <cell r="P3166">
            <v>351.4</v>
          </cell>
          <cell r="Q3166">
            <v>52.709999999999994</v>
          </cell>
          <cell r="R3166">
            <v>554.1099999999999</v>
          </cell>
          <cell r="S3166">
            <v>891.89411764705869</v>
          </cell>
          <cell r="T3166">
            <v>1800</v>
          </cell>
          <cell r="U3166">
            <v>0</v>
          </cell>
          <cell r="V3166">
            <v>200</v>
          </cell>
          <cell r="W3166">
            <v>400</v>
          </cell>
          <cell r="X3166">
            <v>6800</v>
          </cell>
        </row>
        <row r="3167">
          <cell r="B3167" t="str">
            <v>9X069806</v>
          </cell>
          <cell r="C3167" t="str">
            <v>完売</v>
          </cell>
          <cell r="D3167"/>
          <cell r="E3167">
            <v>0</v>
          </cell>
          <cell r="F3167" t="str">
            <v>カイアロッサ</v>
          </cell>
          <cell r="G3167" t="str">
            <v>2006</v>
          </cell>
          <cell r="H3167" t="str">
            <v>赤</v>
          </cell>
          <cell r="I3167" t="str">
            <v>カイアロッサ</v>
          </cell>
          <cell r="J3167" t="str">
            <v>トスカーナIGT</v>
          </cell>
          <cell r="K3167">
            <v>750</v>
          </cell>
          <cell r="L3167"/>
          <cell r="M3167">
            <v>31</v>
          </cell>
          <cell r="N3167">
            <v>132</v>
          </cell>
          <cell r="O3167">
            <v>350</v>
          </cell>
          <cell r="P3167">
            <v>4459.768</v>
          </cell>
          <cell r="Q3167">
            <v>93.75</v>
          </cell>
          <cell r="R3167">
            <v>4703.518</v>
          </cell>
          <cell r="S3167">
            <v>5773.5505882352945</v>
          </cell>
          <cell r="T3167">
            <v>11500</v>
          </cell>
          <cell r="U3167">
            <v>4980</v>
          </cell>
          <cell r="V3167">
            <v>6058.8235294117649</v>
          </cell>
          <cell r="W3167">
            <v>12100</v>
          </cell>
          <cell r="X3167">
            <v>11000</v>
          </cell>
        </row>
        <row r="3168">
          <cell r="B3168" t="str">
            <v>9X069810</v>
          </cell>
          <cell r="C3168" t="str">
            <v>完売</v>
          </cell>
          <cell r="D3168"/>
          <cell r="E3168">
            <v>0</v>
          </cell>
          <cell r="F3168" t="str">
            <v>カイアロッサ</v>
          </cell>
          <cell r="G3168" t="str">
            <v>2010</v>
          </cell>
          <cell r="H3168" t="str">
            <v>赤</v>
          </cell>
          <cell r="I3168" t="str">
            <v>カイアロッサ</v>
          </cell>
          <cell r="J3168" t="str">
            <v>トスカーナIGT</v>
          </cell>
          <cell r="K3168">
            <v>750</v>
          </cell>
          <cell r="L3168"/>
          <cell r="M3168">
            <v>28</v>
          </cell>
          <cell r="N3168">
            <v>132</v>
          </cell>
          <cell r="O3168">
            <v>350</v>
          </cell>
          <cell r="P3168">
            <v>4062.1840000000002</v>
          </cell>
          <cell r="Q3168">
            <v>93.75</v>
          </cell>
          <cell r="R3168">
            <v>4305.9340000000002</v>
          </cell>
          <cell r="S3168">
            <v>5305.8047058823531</v>
          </cell>
          <cell r="T3168">
            <v>10600</v>
          </cell>
          <cell r="U3168">
            <v>4573</v>
          </cell>
          <cell r="V3168">
            <v>5580</v>
          </cell>
          <cell r="W3168">
            <v>11200</v>
          </cell>
          <cell r="X3168">
            <v>10000</v>
          </cell>
        </row>
        <row r="3169">
          <cell r="B3169" t="str">
            <v>9X069815</v>
          </cell>
          <cell r="C3169" t="str">
            <v>完売</v>
          </cell>
          <cell r="D3169"/>
          <cell r="E3169">
            <v>0</v>
          </cell>
          <cell r="F3169" t="str">
            <v>カイアロッサ</v>
          </cell>
          <cell r="G3169">
            <v>2015</v>
          </cell>
          <cell r="H3169" t="str">
            <v>赤</v>
          </cell>
          <cell r="I3169" t="str">
            <v>カイアロッサ</v>
          </cell>
          <cell r="J3169" t="str">
            <v>トスカーナIGT</v>
          </cell>
          <cell r="K3169">
            <v>750</v>
          </cell>
          <cell r="L3169" t="str">
            <v>96点</v>
          </cell>
          <cell r="M3169">
            <v>29.35</v>
          </cell>
          <cell r="N3169">
            <v>132</v>
          </cell>
          <cell r="O3169">
            <v>350</v>
          </cell>
          <cell r="P3169">
            <v>4241.0968000000012</v>
          </cell>
          <cell r="Q3169">
            <v>93.75</v>
          </cell>
          <cell r="R3169">
            <v>4484.8468000000012</v>
          </cell>
          <cell r="S3169">
            <v>5516.2903529411778</v>
          </cell>
          <cell r="T3169">
            <v>11000</v>
          </cell>
          <cell r="U3169">
            <v>4181.2</v>
          </cell>
          <cell r="V3169">
            <v>5119.0588235294117</v>
          </cell>
          <cell r="W3169">
            <v>10200</v>
          </cell>
          <cell r="X3169">
            <v>10300</v>
          </cell>
        </row>
        <row r="3170">
          <cell r="B3170" t="str">
            <v>9X062909</v>
          </cell>
          <cell r="C3170" t="str">
            <v>完売</v>
          </cell>
          <cell r="D3170"/>
          <cell r="E3170">
            <v>0</v>
          </cell>
          <cell r="F3170" t="str">
            <v>サンタンティモ・ロッソ・ディ・カサノヴァ</v>
          </cell>
          <cell r="G3170">
            <v>2009</v>
          </cell>
          <cell r="H3170" t="str">
            <v>赤</v>
          </cell>
          <cell r="I3170" t="str">
            <v>カサノヴァ・ディ・ネリ</v>
          </cell>
          <cell r="J3170" t="str">
            <v>トスカーナIGT</v>
          </cell>
          <cell r="K3170">
            <v>750</v>
          </cell>
          <cell r="L3170"/>
          <cell r="M3170">
            <v>8</v>
          </cell>
          <cell r="N3170">
            <v>132</v>
          </cell>
          <cell r="O3170">
            <v>350</v>
          </cell>
          <cell r="P3170">
            <v>1411.624</v>
          </cell>
          <cell r="Q3170">
            <v>93.75</v>
          </cell>
          <cell r="R3170">
            <v>1655.374</v>
          </cell>
          <cell r="S3170">
            <v>2187.4988235294118</v>
          </cell>
          <cell r="T3170">
            <v>4400</v>
          </cell>
          <cell r="U3170">
            <v>0</v>
          </cell>
          <cell r="V3170">
            <v>200</v>
          </cell>
          <cell r="W3170">
            <v>400</v>
          </cell>
          <cell r="X3170">
            <v>3200</v>
          </cell>
        </row>
        <row r="3171">
          <cell r="B3171" t="str">
            <v>9X051506</v>
          </cell>
          <cell r="C3171" t="str">
            <v>完売</v>
          </cell>
          <cell r="D3171"/>
          <cell r="E3171">
            <v>0</v>
          </cell>
          <cell r="F3171" t="str">
            <v>ピエトラドニス</v>
          </cell>
          <cell r="G3171">
            <v>2006</v>
          </cell>
          <cell r="H3171" t="str">
            <v>赤</v>
          </cell>
          <cell r="I3171" t="str">
            <v>カサノヴァ・ディ・ネリ</v>
          </cell>
          <cell r="J3171" t="str">
            <v>トスカーナDOCG</v>
          </cell>
          <cell r="K3171">
            <v>750</v>
          </cell>
          <cell r="L3171" t="str">
            <v>９３点</v>
          </cell>
          <cell r="M3171">
            <v>39</v>
          </cell>
          <cell r="N3171">
            <v>132</v>
          </cell>
          <cell r="O3171">
            <v>350</v>
          </cell>
          <cell r="P3171">
            <v>5519.9920000000002</v>
          </cell>
          <cell r="Q3171">
            <v>93.75</v>
          </cell>
          <cell r="R3171">
            <v>5763.7420000000002</v>
          </cell>
          <cell r="S3171">
            <v>7020.8729411764707</v>
          </cell>
          <cell r="T3171">
            <v>14000</v>
          </cell>
          <cell r="U3171">
            <v>4303</v>
          </cell>
          <cell r="V3171">
            <v>5262.3529411764703</v>
          </cell>
          <cell r="W3171">
            <v>10500</v>
          </cell>
          <cell r="X3171">
            <v>11300</v>
          </cell>
        </row>
        <row r="3172">
          <cell r="B3172" t="str">
            <v>9X051208</v>
          </cell>
          <cell r="C3172" t="str">
            <v>完売</v>
          </cell>
          <cell r="D3172"/>
          <cell r="E3172">
            <v>0</v>
          </cell>
          <cell r="F3172" t="str">
            <v>ブルネッロ・ディ・モンタルチーノ</v>
          </cell>
          <cell r="G3172">
            <v>2008</v>
          </cell>
          <cell r="H3172" t="str">
            <v>赤</v>
          </cell>
          <cell r="I3172" t="str">
            <v>カサノヴァ・ディ・ネリ</v>
          </cell>
          <cell r="J3172" t="str">
            <v>トスカーナDOCG</v>
          </cell>
          <cell r="K3172">
            <v>750</v>
          </cell>
          <cell r="L3172" t="str">
            <v>９１点</v>
          </cell>
          <cell r="M3172">
            <v>23.8</v>
          </cell>
          <cell r="N3172">
            <v>132</v>
          </cell>
          <cell r="O3172">
            <v>350</v>
          </cell>
          <cell r="P3172">
            <v>3505.5663999999997</v>
          </cell>
          <cell r="Q3172">
            <v>93.75</v>
          </cell>
          <cell r="R3172">
            <v>3749.3163999999997</v>
          </cell>
          <cell r="S3172">
            <v>4650.9604705882348</v>
          </cell>
          <cell r="T3172">
            <v>9300</v>
          </cell>
          <cell r="U3172">
            <v>3595.6</v>
          </cell>
          <cell r="V3172">
            <v>4430.1176470588234</v>
          </cell>
          <cell r="W3172">
            <v>8900</v>
          </cell>
          <cell r="X3172">
            <v>9400</v>
          </cell>
        </row>
        <row r="3173">
          <cell r="B3173" t="str">
            <v>9X051410</v>
          </cell>
          <cell r="C3173" t="str">
            <v>完売</v>
          </cell>
          <cell r="D3173"/>
          <cell r="E3173">
            <v>0</v>
          </cell>
          <cell r="F3173" t="str">
            <v>ブルネッロ・ディ・モンタルチーノ･チェレッタルト</v>
          </cell>
          <cell r="G3173">
            <v>2010</v>
          </cell>
          <cell r="H3173" t="str">
            <v>赤</v>
          </cell>
          <cell r="I3173" t="str">
            <v>カサノヴァ・ディ・ネリ</v>
          </cell>
          <cell r="J3173" t="str">
            <v>トスカーナDOCG</v>
          </cell>
          <cell r="K3173">
            <v>750</v>
          </cell>
          <cell r="L3173" t="str">
            <v>９９点＋</v>
          </cell>
          <cell r="M3173">
            <v>200</v>
          </cell>
          <cell r="N3173">
            <v>132</v>
          </cell>
          <cell r="O3173">
            <v>350</v>
          </cell>
          <cell r="P3173">
            <v>26857</v>
          </cell>
          <cell r="Q3173">
            <v>93.75</v>
          </cell>
          <cell r="R3173">
            <v>27100.75</v>
          </cell>
          <cell r="S3173">
            <v>32123.235294117647</v>
          </cell>
          <cell r="T3173">
            <v>64200</v>
          </cell>
          <cell r="U3173">
            <v>24676</v>
          </cell>
          <cell r="V3173">
            <v>29230.588235294119</v>
          </cell>
          <cell r="W3173">
            <v>58500</v>
          </cell>
          <cell r="X3173">
            <v>58000</v>
          </cell>
        </row>
        <row r="3174">
          <cell r="B3174" t="str">
            <v>9X051303</v>
          </cell>
          <cell r="C3174" t="str">
            <v>完売</v>
          </cell>
          <cell r="D3174"/>
          <cell r="E3174">
            <v>0</v>
          </cell>
          <cell r="F3174" t="str">
            <v>ブルネッロ・ディ・モンタルチーノ･テヌータ・ヌオヴァ</v>
          </cell>
          <cell r="G3174">
            <v>2003</v>
          </cell>
          <cell r="H3174" t="str">
            <v>赤</v>
          </cell>
          <cell r="I3174" t="str">
            <v>カサノヴァ・ディ・ネリ</v>
          </cell>
          <cell r="J3174" t="str">
            <v>トスカーナDOCG</v>
          </cell>
          <cell r="K3174">
            <v>750</v>
          </cell>
          <cell r="L3174"/>
          <cell r="M3174">
            <v>56.6</v>
          </cell>
          <cell r="N3174">
            <v>132</v>
          </cell>
          <cell r="O3174">
            <v>350</v>
          </cell>
          <cell r="P3174">
            <v>7852.4848000000002</v>
          </cell>
          <cell r="Q3174">
            <v>93.75</v>
          </cell>
          <cell r="R3174">
            <v>8096.2348000000002</v>
          </cell>
          <cell r="S3174">
            <v>9764.9821176470596</v>
          </cell>
          <cell r="T3174">
            <v>19500</v>
          </cell>
          <cell r="U3174">
            <v>7913.66</v>
          </cell>
          <cell r="V3174">
            <v>9510.1882352941175</v>
          </cell>
          <cell r="W3174">
            <v>19000</v>
          </cell>
          <cell r="X3174">
            <v>20400</v>
          </cell>
        </row>
        <row r="3175">
          <cell r="B3175" t="str">
            <v>9X051310</v>
          </cell>
          <cell r="C3175" t="str">
            <v>完売</v>
          </cell>
          <cell r="D3175"/>
          <cell r="E3175">
            <v>0</v>
          </cell>
          <cell r="F3175" t="str">
            <v>ブルネッロ・ディ・モンタルチーノ･テヌータ・ヌオヴァ</v>
          </cell>
          <cell r="G3175">
            <v>2010</v>
          </cell>
          <cell r="H3175" t="str">
            <v>赤</v>
          </cell>
          <cell r="I3175" t="str">
            <v>カサノヴァ・ディ・ネリ</v>
          </cell>
          <cell r="J3175" t="str">
            <v>トスカーナDOCG</v>
          </cell>
          <cell r="K3175">
            <v>750</v>
          </cell>
          <cell r="L3175" t="str">
            <v>１００点</v>
          </cell>
          <cell r="M3175">
            <v>81</v>
          </cell>
          <cell r="N3175">
            <v>132</v>
          </cell>
          <cell r="O3175">
            <v>350</v>
          </cell>
          <cell r="P3175">
            <v>11086.168</v>
          </cell>
          <cell r="Q3175">
            <v>93.75</v>
          </cell>
          <cell r="R3175">
            <v>11329.918</v>
          </cell>
          <cell r="S3175">
            <v>13569.315294117647</v>
          </cell>
          <cell r="T3175">
            <v>27100</v>
          </cell>
          <cell r="U3175">
            <v>32038</v>
          </cell>
          <cell r="V3175">
            <v>37891.764705882357</v>
          </cell>
          <cell r="W3175">
            <v>75800</v>
          </cell>
          <cell r="X3175">
            <v>68500</v>
          </cell>
        </row>
        <row r="3176">
          <cell r="B3176" t="str">
            <v>9X051311</v>
          </cell>
          <cell r="C3176" t="str">
            <v>完売</v>
          </cell>
          <cell r="D3176"/>
          <cell r="E3176">
            <v>0</v>
          </cell>
          <cell r="F3176" t="str">
            <v>ブルネッロ・ディ・モンタルチーノ･テヌータ・ヌオヴァ</v>
          </cell>
          <cell r="G3176">
            <v>2011</v>
          </cell>
          <cell r="H3176" t="str">
            <v>赤</v>
          </cell>
          <cell r="I3176" t="str">
            <v>カサノヴァ・ディ・ネリ</v>
          </cell>
          <cell r="J3176" t="str">
            <v>トスカーナDOCG</v>
          </cell>
          <cell r="K3176">
            <v>750</v>
          </cell>
          <cell r="L3176" t="str">
            <v>95点</v>
          </cell>
          <cell r="M3176">
            <v>50</v>
          </cell>
          <cell r="N3176">
            <v>132</v>
          </cell>
          <cell r="O3176">
            <v>350</v>
          </cell>
          <cell r="P3176">
            <v>6977.8</v>
          </cell>
          <cell r="Q3176">
            <v>93.75</v>
          </cell>
          <cell r="R3176">
            <v>7221.55</v>
          </cell>
          <cell r="S3176">
            <v>8735.9411764705892</v>
          </cell>
          <cell r="T3176">
            <v>17500</v>
          </cell>
          <cell r="U3176">
            <v>7017.5</v>
          </cell>
          <cell r="V3176">
            <v>8455.8823529411766</v>
          </cell>
          <cell r="W3176">
            <v>16900</v>
          </cell>
          <cell r="X3176">
            <v>16700</v>
          </cell>
        </row>
        <row r="3177">
          <cell r="B3177" t="str">
            <v>9X051105</v>
          </cell>
          <cell r="C3177" t="str">
            <v>完売</v>
          </cell>
          <cell r="D3177"/>
          <cell r="E3177">
            <v>0</v>
          </cell>
          <cell r="F3177" t="str">
            <v>ロッソ・ディ・モンタルチーノ</v>
          </cell>
          <cell r="G3177">
            <v>2005</v>
          </cell>
          <cell r="H3177" t="str">
            <v>赤</v>
          </cell>
          <cell r="I3177" t="str">
            <v>カサノヴァ・ディ・ネリ</v>
          </cell>
          <cell r="J3177" t="str">
            <v>トスカーナDOC</v>
          </cell>
          <cell r="K3177">
            <v>750</v>
          </cell>
          <cell r="L3177"/>
          <cell r="M3177">
            <v>9</v>
          </cell>
          <cell r="N3177">
            <v>132</v>
          </cell>
          <cell r="O3177">
            <v>350</v>
          </cell>
          <cell r="P3177">
            <v>1544.152</v>
          </cell>
          <cell r="Q3177">
            <v>93.75</v>
          </cell>
          <cell r="R3177">
            <v>1787.902</v>
          </cell>
          <cell r="S3177">
            <v>2343.4141176470589</v>
          </cell>
          <cell r="T3177">
            <v>4700</v>
          </cell>
          <cell r="U3177">
            <v>0</v>
          </cell>
          <cell r="V3177">
            <v>200</v>
          </cell>
          <cell r="W3177">
            <v>400</v>
          </cell>
          <cell r="X3177">
            <v>4300</v>
          </cell>
        </row>
        <row r="3178">
          <cell r="B3178" t="str">
            <v>9X059395</v>
          </cell>
          <cell r="C3178" t="str">
            <v>完売</v>
          </cell>
          <cell r="D3178"/>
          <cell r="E3178">
            <v>0</v>
          </cell>
          <cell r="F3178" t="str">
            <v>キャンティ・クラシコ・ヴィニェート・ベッラヴィスタ</v>
          </cell>
          <cell r="G3178">
            <v>1995</v>
          </cell>
          <cell r="H3178" t="str">
            <v>赤</v>
          </cell>
          <cell r="I3178" t="str">
            <v>カステッロ・ディ・アマ</v>
          </cell>
          <cell r="J3178" t="str">
            <v>トスカーナVdT</v>
          </cell>
          <cell r="K3178">
            <v>750</v>
          </cell>
          <cell r="L3178"/>
          <cell r="M3178"/>
          <cell r="N3178">
            <v>132</v>
          </cell>
          <cell r="O3178">
            <v>350</v>
          </cell>
          <cell r="P3178">
            <v>351.4</v>
          </cell>
          <cell r="Q3178">
            <v>52.709999999999994</v>
          </cell>
          <cell r="R3178">
            <v>554.1099999999999</v>
          </cell>
          <cell r="S3178">
            <v>891.89411764705869</v>
          </cell>
          <cell r="T3178">
            <v>1800</v>
          </cell>
          <cell r="U3178">
            <v>0</v>
          </cell>
          <cell r="V3178">
            <v>200</v>
          </cell>
          <cell r="W3178">
            <v>400</v>
          </cell>
          <cell r="X3178">
            <v>27000</v>
          </cell>
        </row>
        <row r="3179">
          <cell r="B3179" t="str">
            <v>9X059495</v>
          </cell>
          <cell r="C3179" t="str">
            <v>完売</v>
          </cell>
          <cell r="D3179"/>
          <cell r="E3179">
            <v>0</v>
          </cell>
          <cell r="F3179" t="str">
            <v>キャンティ・クラシコ･ヴィニェート・ラ・カズッチャ</v>
          </cell>
          <cell r="G3179">
            <v>1995</v>
          </cell>
          <cell r="H3179" t="str">
            <v>赤</v>
          </cell>
          <cell r="I3179" t="str">
            <v>カステッロ・ディ・アマ</v>
          </cell>
          <cell r="J3179" t="str">
            <v>トスカーナVdT</v>
          </cell>
          <cell r="K3179">
            <v>750</v>
          </cell>
          <cell r="L3179"/>
          <cell r="M3179"/>
          <cell r="N3179">
            <v>132</v>
          </cell>
          <cell r="O3179">
            <v>350</v>
          </cell>
          <cell r="P3179">
            <v>351.4</v>
          </cell>
          <cell r="Q3179">
            <v>52.709999999999994</v>
          </cell>
          <cell r="R3179">
            <v>554.1099999999999</v>
          </cell>
          <cell r="S3179">
            <v>891.89411764705869</v>
          </cell>
          <cell r="T3179">
            <v>1800</v>
          </cell>
          <cell r="U3179">
            <v>0</v>
          </cell>
          <cell r="V3179">
            <v>200</v>
          </cell>
          <cell r="W3179">
            <v>400</v>
          </cell>
          <cell r="X3179">
            <v>27000</v>
          </cell>
        </row>
        <row r="3180">
          <cell r="B3180" t="str">
            <v>9X066814</v>
          </cell>
          <cell r="C3180" t="str">
            <v>完売</v>
          </cell>
          <cell r="D3180"/>
          <cell r="E3180">
            <v>0</v>
          </cell>
          <cell r="F3180" t="str">
            <v>ロザート</v>
          </cell>
          <cell r="G3180">
            <v>2014</v>
          </cell>
          <cell r="H3180" t="str">
            <v>ﾛｾﾞ</v>
          </cell>
          <cell r="I3180" t="str">
            <v>カステッロ・ディ・アマ</v>
          </cell>
          <cell r="J3180" t="str">
            <v>トスカーナIGT</v>
          </cell>
          <cell r="K3180">
            <v>750</v>
          </cell>
          <cell r="L3180" t="str">
            <v>９１点</v>
          </cell>
          <cell r="M3180">
            <v>9.6</v>
          </cell>
          <cell r="N3180">
            <v>132</v>
          </cell>
          <cell r="O3180">
            <v>350</v>
          </cell>
          <cell r="P3180">
            <v>1623.6688000000001</v>
          </cell>
          <cell r="Q3180">
            <v>93.75</v>
          </cell>
          <cell r="R3180">
            <v>1867.4188000000001</v>
          </cell>
          <cell r="S3180">
            <v>2436.9632941176474</v>
          </cell>
          <cell r="T3180">
            <v>4900</v>
          </cell>
          <cell r="U3180">
            <v>1911</v>
          </cell>
          <cell r="V3180">
            <v>2448.2352941176473</v>
          </cell>
          <cell r="W3180">
            <v>4900</v>
          </cell>
          <cell r="X3180">
            <v>4400</v>
          </cell>
        </row>
        <row r="3181">
          <cell r="B3181" t="str">
            <v>9X058570</v>
          </cell>
          <cell r="C3181" t="str">
            <v>完売</v>
          </cell>
          <cell r="D3181"/>
          <cell r="E3181">
            <v>0</v>
          </cell>
          <cell r="F3181" t="str">
            <v>ブルネッロ・ディ・モンタルチーノ</v>
          </cell>
          <cell r="G3181">
            <v>1970</v>
          </cell>
          <cell r="H3181" t="str">
            <v>赤</v>
          </cell>
          <cell r="I3181" t="str">
            <v>カスティリオン・デル・ボスコ</v>
          </cell>
          <cell r="J3181" t="str">
            <v>トスカーナDOCG</v>
          </cell>
          <cell r="K3181">
            <v>750</v>
          </cell>
          <cell r="L3181"/>
          <cell r="M3181">
            <v>50</v>
          </cell>
          <cell r="N3181">
            <v>132</v>
          </cell>
          <cell r="O3181">
            <v>350</v>
          </cell>
          <cell r="P3181">
            <v>6977.8</v>
          </cell>
          <cell r="Q3181">
            <v>93.75</v>
          </cell>
          <cell r="R3181">
            <v>7221.55</v>
          </cell>
          <cell r="S3181">
            <v>8735.9411764705892</v>
          </cell>
          <cell r="T3181">
            <v>17500</v>
          </cell>
          <cell r="U3181">
            <v>5908</v>
          </cell>
          <cell r="V3181">
            <v>7150.588235294118</v>
          </cell>
          <cell r="W3181">
            <v>14300</v>
          </cell>
          <cell r="X3181">
            <v>14100</v>
          </cell>
        </row>
        <row r="3182">
          <cell r="B3182" t="str">
            <v>9X051699</v>
          </cell>
          <cell r="C3182" t="str">
            <v>完売</v>
          </cell>
          <cell r="D3182"/>
          <cell r="E3182">
            <v>0</v>
          </cell>
          <cell r="F3182" t="str">
            <v>キャンティ・クラシコ･カステロ・ディ・フォンテルトーリ</v>
          </cell>
          <cell r="G3182">
            <v>1999</v>
          </cell>
          <cell r="H3182" t="str">
            <v>赤</v>
          </cell>
          <cell r="I3182" t="str">
            <v>ｶｽﾃｯﾛ・ﾃﾞｨ・ﾌｫﾝﾃﾙﾄｰﾘ</v>
          </cell>
          <cell r="J3182" t="str">
            <v>トスカーナDOCG</v>
          </cell>
          <cell r="K3182">
            <v>750</v>
          </cell>
          <cell r="L3182" t="str">
            <v>３グラス</v>
          </cell>
          <cell r="M3182">
            <v>27</v>
          </cell>
          <cell r="N3182">
            <v>132</v>
          </cell>
          <cell r="O3182">
            <v>350</v>
          </cell>
          <cell r="P3182">
            <v>3929.6559999999999</v>
          </cell>
          <cell r="Q3182">
            <v>93.75</v>
          </cell>
          <cell r="R3182">
            <v>4173.4059999999999</v>
          </cell>
          <cell r="S3182">
            <v>5149.889411764706</v>
          </cell>
          <cell r="T3182">
            <v>10300</v>
          </cell>
          <cell r="U3182">
            <v>0</v>
          </cell>
          <cell r="V3182">
            <v>200</v>
          </cell>
          <cell r="W3182">
            <v>400</v>
          </cell>
          <cell r="X3182">
            <v>8000</v>
          </cell>
        </row>
        <row r="3183">
          <cell r="B3183" t="str">
            <v>9X051705</v>
          </cell>
          <cell r="C3183" t="str">
            <v>完売</v>
          </cell>
          <cell r="D3183"/>
          <cell r="E3183">
            <v>0</v>
          </cell>
          <cell r="F3183" t="str">
            <v>シエピ</v>
          </cell>
          <cell r="G3183">
            <v>2005</v>
          </cell>
          <cell r="H3183" t="str">
            <v>赤</v>
          </cell>
          <cell r="I3183" t="str">
            <v>ｶｽﾃｯﾛ・ﾃﾞｨ・ﾌｫﾝﾃﾙﾄｰﾘ</v>
          </cell>
          <cell r="J3183" t="str">
            <v>トスカーナDOCG</v>
          </cell>
          <cell r="K3183">
            <v>750</v>
          </cell>
          <cell r="L3183" t="str">
            <v>91点</v>
          </cell>
          <cell r="M3183">
            <v>49.3</v>
          </cell>
          <cell r="N3183">
            <v>132</v>
          </cell>
          <cell r="O3183">
            <v>350</v>
          </cell>
          <cell r="P3183">
            <v>6885.0303999999996</v>
          </cell>
          <cell r="Q3183">
            <v>93.75</v>
          </cell>
          <cell r="R3183">
            <v>7128.7803999999996</v>
          </cell>
          <cell r="S3183">
            <v>8626.8004705882358</v>
          </cell>
          <cell r="T3183">
            <v>17300</v>
          </cell>
          <cell r="U3183">
            <v>7090</v>
          </cell>
          <cell r="V3183">
            <v>8541.176470588236</v>
          </cell>
          <cell r="W3183">
            <v>17100</v>
          </cell>
          <cell r="X3183">
            <v>17100</v>
          </cell>
        </row>
        <row r="3184">
          <cell r="B3184" t="str">
            <v>9X051707</v>
          </cell>
          <cell r="C3184" t="str">
            <v>完売</v>
          </cell>
          <cell r="D3184"/>
          <cell r="E3184">
            <v>0</v>
          </cell>
          <cell r="F3184" t="str">
            <v>シエピ</v>
          </cell>
          <cell r="G3184">
            <v>2007</v>
          </cell>
          <cell r="H3184" t="str">
            <v>赤</v>
          </cell>
          <cell r="I3184" t="str">
            <v>ｶｽﾃｯﾛ・ﾃﾞｨ・ﾌｫﾝﾃﾙﾄｰﾘ</v>
          </cell>
          <cell r="J3184" t="str">
            <v>トスカーナDOCG</v>
          </cell>
          <cell r="K3184">
            <v>750</v>
          </cell>
          <cell r="L3184" t="str">
            <v>９４点</v>
          </cell>
          <cell r="M3184">
            <v>61.6</v>
          </cell>
          <cell r="N3184">
            <v>132</v>
          </cell>
          <cell r="O3184">
            <v>350</v>
          </cell>
          <cell r="P3184">
            <v>8515.1248000000014</v>
          </cell>
          <cell r="Q3184">
            <v>93.75</v>
          </cell>
          <cell r="R3184">
            <v>8758.8748000000014</v>
          </cell>
          <cell r="S3184">
            <v>10544.558588235295</v>
          </cell>
          <cell r="T3184">
            <v>21100</v>
          </cell>
          <cell r="U3184">
            <v>7961</v>
          </cell>
          <cell r="V3184">
            <v>9565.8823529411766</v>
          </cell>
          <cell r="W3184">
            <v>19100</v>
          </cell>
          <cell r="X3184">
            <v>19400</v>
          </cell>
        </row>
        <row r="3185">
          <cell r="B3185" t="str">
            <v>9X069197</v>
          </cell>
          <cell r="C3185" t="str">
            <v>完売</v>
          </cell>
          <cell r="D3185"/>
          <cell r="E3185">
            <v>0</v>
          </cell>
          <cell r="F3185" t="str">
            <v>ティンスクヴィル</v>
          </cell>
          <cell r="G3185">
            <v>1997</v>
          </cell>
          <cell r="H3185" t="str">
            <v>赤</v>
          </cell>
          <cell r="I3185" t="str">
            <v>カステッロ・ディ・モンサント</v>
          </cell>
          <cell r="J3185" t="str">
            <v>トスカーナVdT</v>
          </cell>
          <cell r="K3185">
            <v>750</v>
          </cell>
          <cell r="L3185"/>
          <cell r="M3185">
            <v>7</v>
          </cell>
          <cell r="N3185">
            <v>132</v>
          </cell>
          <cell r="O3185">
            <v>350</v>
          </cell>
          <cell r="P3185">
            <v>1279.096</v>
          </cell>
          <cell r="Q3185">
            <v>93.75</v>
          </cell>
          <cell r="R3185">
            <v>1522.846</v>
          </cell>
          <cell r="S3185">
            <v>2031.5835294117649</v>
          </cell>
          <cell r="T3185">
            <v>4100</v>
          </cell>
          <cell r="U3185">
            <v>1280.6600000000001</v>
          </cell>
          <cell r="V3185">
            <v>1706.6588235294118</v>
          </cell>
          <cell r="W3185">
            <v>3400</v>
          </cell>
          <cell r="X3185">
            <v>4000</v>
          </cell>
        </row>
        <row r="3186">
          <cell r="B3186" t="str">
            <v>9X060106</v>
          </cell>
          <cell r="C3186" t="str">
            <v>完売</v>
          </cell>
          <cell r="D3186"/>
          <cell r="E3186">
            <v>0</v>
          </cell>
          <cell r="F3186" t="str">
            <v>サンマルコ</v>
          </cell>
          <cell r="G3186">
            <v>2006</v>
          </cell>
          <cell r="H3186" t="str">
            <v>赤</v>
          </cell>
          <cell r="I3186" t="str">
            <v>カステッロ・ディ・ランポッラ</v>
          </cell>
          <cell r="J3186" t="str">
            <v>トスカーナVdT</v>
          </cell>
          <cell r="K3186">
            <v>750</v>
          </cell>
          <cell r="L3186" t="str">
            <v>９２点</v>
          </cell>
          <cell r="M3186">
            <v>30</v>
          </cell>
          <cell r="N3186">
            <v>132</v>
          </cell>
          <cell r="O3186">
            <v>350</v>
          </cell>
          <cell r="P3186">
            <v>4327.24</v>
          </cell>
          <cell r="Q3186">
            <v>93.75</v>
          </cell>
          <cell r="R3186">
            <v>4570.99</v>
          </cell>
          <cell r="S3186">
            <v>5617.6352941176474</v>
          </cell>
          <cell r="T3186">
            <v>11200</v>
          </cell>
          <cell r="U3186">
            <v>4352.66</v>
          </cell>
          <cell r="V3186">
            <v>5320.7764705882355</v>
          </cell>
          <cell r="W3186">
            <v>10600</v>
          </cell>
          <cell r="X3186">
            <v>10500</v>
          </cell>
        </row>
        <row r="3187">
          <cell r="B3187" t="str">
            <v>9X051898</v>
          </cell>
          <cell r="C3187" t="str">
            <v>完売</v>
          </cell>
          <cell r="D3187"/>
          <cell r="E3187">
            <v>0</v>
          </cell>
          <cell r="F3187" t="str">
            <v>ラ・ヴィーニャ・ダルチェオ</v>
          </cell>
          <cell r="G3187">
            <v>1998</v>
          </cell>
          <cell r="H3187" t="str">
            <v>赤</v>
          </cell>
          <cell r="I3187" t="str">
            <v>カステッロ・ディ・ランポッラ</v>
          </cell>
          <cell r="J3187" t="str">
            <v>トスカーナVdT</v>
          </cell>
          <cell r="K3187">
            <v>750</v>
          </cell>
          <cell r="L3187" t="str">
            <v>３グラス</v>
          </cell>
          <cell r="M3187">
            <v>90</v>
          </cell>
          <cell r="N3187">
            <v>132</v>
          </cell>
          <cell r="O3187">
            <v>350</v>
          </cell>
          <cell r="P3187">
            <v>12278.92</v>
          </cell>
          <cell r="Q3187">
            <v>93.75</v>
          </cell>
          <cell r="R3187">
            <v>12522.67</v>
          </cell>
          <cell r="S3187">
            <v>14972.552941176471</v>
          </cell>
          <cell r="T3187">
            <v>29900</v>
          </cell>
          <cell r="U3187">
            <v>12134.5</v>
          </cell>
          <cell r="V3187">
            <v>14475.882352941177</v>
          </cell>
          <cell r="W3187">
            <v>29000</v>
          </cell>
          <cell r="X3187">
            <v>29000</v>
          </cell>
        </row>
        <row r="3188">
          <cell r="B3188" t="str">
            <v>9X052199</v>
          </cell>
          <cell r="C3188" t="str">
            <v>完売</v>
          </cell>
          <cell r="D3188"/>
          <cell r="E3188">
            <v>0</v>
          </cell>
          <cell r="F3188" t="str">
            <v>エクセルサス</v>
          </cell>
          <cell r="G3188">
            <v>1999</v>
          </cell>
          <cell r="H3188" t="str">
            <v>赤</v>
          </cell>
          <cell r="I3188" t="str">
            <v>カステッロ・バンフィ</v>
          </cell>
          <cell r="J3188" t="str">
            <v>トスカーナVdT</v>
          </cell>
          <cell r="K3188">
            <v>750</v>
          </cell>
          <cell r="L3188" t="str">
            <v>３グラス</v>
          </cell>
          <cell r="M3188">
            <v>33.299999999999997</v>
          </cell>
          <cell r="N3188">
            <v>132</v>
          </cell>
          <cell r="O3188">
            <v>350</v>
          </cell>
          <cell r="P3188">
            <v>4764.5823999999993</v>
          </cell>
          <cell r="Q3188">
            <v>93.75</v>
          </cell>
          <cell r="R3188">
            <v>5008.3323999999993</v>
          </cell>
          <cell r="S3188">
            <v>6132.1557647058817</v>
          </cell>
          <cell r="T3188">
            <v>12300</v>
          </cell>
          <cell r="U3188">
            <v>0</v>
          </cell>
          <cell r="V3188">
            <v>200</v>
          </cell>
          <cell r="W3188">
            <v>400</v>
          </cell>
          <cell r="X3188">
            <v>9600</v>
          </cell>
        </row>
        <row r="3189">
          <cell r="B3189" t="str">
            <v>9X051999</v>
          </cell>
          <cell r="C3189" t="str">
            <v>完売</v>
          </cell>
          <cell r="D3189"/>
          <cell r="E3189">
            <v>0</v>
          </cell>
          <cell r="F3189" t="str">
            <v>スムス</v>
          </cell>
          <cell r="G3189">
            <v>1999</v>
          </cell>
          <cell r="H3189" t="str">
            <v>赤</v>
          </cell>
          <cell r="I3189" t="str">
            <v>カステッロ・バンフィ</v>
          </cell>
          <cell r="J3189" t="str">
            <v>トスカーナVdT</v>
          </cell>
          <cell r="K3189">
            <v>750</v>
          </cell>
          <cell r="L3189" t="str">
            <v>３グラス</v>
          </cell>
          <cell r="M3189">
            <v>27</v>
          </cell>
          <cell r="N3189">
            <v>132</v>
          </cell>
          <cell r="O3189">
            <v>350</v>
          </cell>
          <cell r="P3189">
            <v>3929.6559999999999</v>
          </cell>
          <cell r="Q3189">
            <v>93.75</v>
          </cell>
          <cell r="R3189">
            <v>4173.4059999999999</v>
          </cell>
          <cell r="S3189">
            <v>5149.889411764706</v>
          </cell>
          <cell r="T3189">
            <v>10300</v>
          </cell>
          <cell r="U3189">
            <v>0</v>
          </cell>
          <cell r="V3189">
            <v>200</v>
          </cell>
          <cell r="W3189">
            <v>400</v>
          </cell>
          <cell r="X3189">
            <v>8200</v>
          </cell>
        </row>
        <row r="3190">
          <cell r="B3190" t="str">
            <v>9X052097</v>
          </cell>
          <cell r="C3190" t="e">
            <v>#N/A</v>
          </cell>
          <cell r="D3190"/>
          <cell r="E3190" t="e">
            <v>#N/A</v>
          </cell>
          <cell r="F3190" t="str">
            <v>ブルネロ・ディ・モンタルチーノ</v>
          </cell>
          <cell r="G3190">
            <v>1997</v>
          </cell>
          <cell r="H3190" t="str">
            <v>赤</v>
          </cell>
          <cell r="I3190" t="str">
            <v>カステッロ・バンフィ</v>
          </cell>
          <cell r="J3190" t="str">
            <v>トスカーナDOCG</v>
          </cell>
          <cell r="K3190">
            <v>750</v>
          </cell>
          <cell r="L3190" t="str">
            <v>９４点(ＷＳ)</v>
          </cell>
          <cell r="M3190">
            <v>27.2</v>
          </cell>
          <cell r="N3190">
            <v>132</v>
          </cell>
          <cell r="O3190">
            <v>350</v>
          </cell>
          <cell r="P3190">
            <v>3956.1615999999999</v>
          </cell>
          <cell r="Q3190">
            <v>93.75</v>
          </cell>
          <cell r="R3190">
            <v>4199.9115999999995</v>
          </cell>
          <cell r="S3190">
            <v>5181.0724705882349</v>
          </cell>
          <cell r="T3190">
            <v>10400</v>
          </cell>
          <cell r="U3190" t="e">
            <v>#N/A</v>
          </cell>
          <cell r="V3190" t="e">
            <v>#N/A</v>
          </cell>
          <cell r="W3190" t="e">
            <v>#N/A</v>
          </cell>
          <cell r="X3190">
            <v>10000</v>
          </cell>
        </row>
        <row r="3191">
          <cell r="B3191" t="str">
            <v>9X070307</v>
          </cell>
          <cell r="C3191" t="str">
            <v>完売</v>
          </cell>
          <cell r="D3191"/>
          <cell r="E3191">
            <v>0</v>
          </cell>
          <cell r="F3191" t="str">
            <v>サンタクローチェ</v>
          </cell>
          <cell r="G3191">
            <v>2007</v>
          </cell>
          <cell r="H3191" t="str">
            <v>赤</v>
          </cell>
          <cell r="I3191" t="str">
            <v>カステルイン・ヴィッラ</v>
          </cell>
          <cell r="J3191" t="str">
            <v>トスカーナIGT</v>
          </cell>
          <cell r="K3191">
            <v>750</v>
          </cell>
          <cell r="L3191"/>
          <cell r="M3191">
            <v>33.1</v>
          </cell>
          <cell r="N3191">
            <v>132</v>
          </cell>
          <cell r="O3191">
            <v>350</v>
          </cell>
          <cell r="P3191">
            <v>4738.0767999999998</v>
          </cell>
          <cell r="Q3191">
            <v>93.75</v>
          </cell>
          <cell r="R3191">
            <v>4981.8267999999998</v>
          </cell>
          <cell r="S3191">
            <v>6100.9727058823528</v>
          </cell>
          <cell r="T3191">
            <v>12200</v>
          </cell>
          <cell r="U3191">
            <v>4853.75</v>
          </cell>
          <cell r="V3191">
            <v>5910.2941176470586</v>
          </cell>
          <cell r="W3191">
            <v>11800</v>
          </cell>
          <cell r="X3191">
            <v>12000</v>
          </cell>
        </row>
        <row r="3192">
          <cell r="B3192" t="str">
            <v>9X070308</v>
          </cell>
          <cell r="C3192" t="str">
            <v>完売</v>
          </cell>
          <cell r="D3192"/>
          <cell r="E3192">
            <v>0</v>
          </cell>
          <cell r="F3192" t="str">
            <v>サンタクローチェ</v>
          </cell>
          <cell r="G3192">
            <v>2008</v>
          </cell>
          <cell r="H3192" t="str">
            <v>赤</v>
          </cell>
          <cell r="I3192" t="str">
            <v>カステルイン・ヴィッラ</v>
          </cell>
          <cell r="J3192" t="str">
            <v>トスカーナIGT</v>
          </cell>
          <cell r="K3192">
            <v>750</v>
          </cell>
          <cell r="L3192"/>
          <cell r="M3192">
            <v>32</v>
          </cell>
          <cell r="N3192">
            <v>132</v>
          </cell>
          <cell r="O3192">
            <v>350</v>
          </cell>
          <cell r="P3192">
            <v>4592.2960000000003</v>
          </cell>
          <cell r="Q3192">
            <v>93.75</v>
          </cell>
          <cell r="R3192">
            <v>4836.0460000000003</v>
          </cell>
          <cell r="S3192">
            <v>5929.4658823529417</v>
          </cell>
          <cell r="T3192">
            <v>11900</v>
          </cell>
          <cell r="U3192">
            <v>4709.12</v>
          </cell>
          <cell r="V3192">
            <v>5740.1411764705881</v>
          </cell>
          <cell r="W3192">
            <v>11500</v>
          </cell>
          <cell r="X3192">
            <v>11700</v>
          </cell>
        </row>
        <row r="3193">
          <cell r="B3193" t="str">
            <v>9X064906</v>
          </cell>
          <cell r="C3193" t="str">
            <v>完売</v>
          </cell>
          <cell r="D3193"/>
          <cell r="E3193">
            <v>0</v>
          </cell>
          <cell r="F3193" t="str">
            <v>100％サンジョヴェーゼ</v>
          </cell>
          <cell r="G3193">
            <v>2006</v>
          </cell>
          <cell r="H3193" t="str">
            <v>赤</v>
          </cell>
          <cell r="I3193" t="str">
            <v>カゼ・バッセ・ソルデラ</v>
          </cell>
          <cell r="J3193" t="str">
            <v>トスカーナIGT</v>
          </cell>
          <cell r="K3193">
            <v>750</v>
          </cell>
          <cell r="L3193"/>
          <cell r="M3193">
            <v>302</v>
          </cell>
          <cell r="N3193">
            <v>132</v>
          </cell>
          <cell r="O3193">
            <v>350</v>
          </cell>
          <cell r="P3193">
            <v>40374.856</v>
          </cell>
          <cell r="Q3193">
            <v>93.75</v>
          </cell>
          <cell r="R3193">
            <v>40618.606</v>
          </cell>
          <cell r="S3193">
            <v>48026.595294117651</v>
          </cell>
          <cell r="T3193">
            <v>96100</v>
          </cell>
          <cell r="U3193">
            <v>40469</v>
          </cell>
          <cell r="V3193">
            <v>47810.588235294119</v>
          </cell>
          <cell r="W3193">
            <v>95600</v>
          </cell>
          <cell r="X3193">
            <v>93000</v>
          </cell>
        </row>
        <row r="3194">
          <cell r="B3194" t="str">
            <v>9X052294</v>
          </cell>
          <cell r="C3194" t="str">
            <v>完売</v>
          </cell>
          <cell r="D3194"/>
          <cell r="E3194">
            <v>0</v>
          </cell>
          <cell r="F3194" t="str">
            <v>ブルネッロ・ディ・モンタルチーノ</v>
          </cell>
          <cell r="G3194">
            <v>1994</v>
          </cell>
          <cell r="H3194" t="str">
            <v>赤</v>
          </cell>
          <cell r="I3194" t="str">
            <v>カゼ・バッセ・ソルデラ</v>
          </cell>
          <cell r="J3194" t="str">
            <v>トスカーナDOCG</v>
          </cell>
          <cell r="K3194">
            <v>750</v>
          </cell>
          <cell r="L3194" t="str">
            <v>９０点（ヴェロネリ）</v>
          </cell>
          <cell r="M3194">
            <v>82</v>
          </cell>
          <cell r="N3194">
            <v>132</v>
          </cell>
          <cell r="O3194">
            <v>350</v>
          </cell>
          <cell r="P3194">
            <v>11218.696</v>
          </cell>
          <cell r="Q3194">
            <v>93.75</v>
          </cell>
          <cell r="R3194">
            <v>11462.446</v>
          </cell>
          <cell r="S3194">
            <v>13725.230588235294</v>
          </cell>
          <cell r="T3194">
            <v>27500</v>
          </cell>
          <cell r="U3194">
            <v>0</v>
          </cell>
          <cell r="V3194">
            <v>200</v>
          </cell>
          <cell r="W3194">
            <v>400</v>
          </cell>
          <cell r="X3194">
            <v>33000</v>
          </cell>
        </row>
        <row r="3195">
          <cell r="B3195" t="str">
            <v>9X052305</v>
          </cell>
          <cell r="C3195" t="str">
            <v>完売</v>
          </cell>
          <cell r="D3195"/>
          <cell r="E3195">
            <v>0</v>
          </cell>
          <cell r="F3195" t="str">
            <v>ブルネッロ・ディ・モンタルチーノ･リゼルウ゛ァ</v>
          </cell>
          <cell r="G3195">
            <v>2005</v>
          </cell>
          <cell r="H3195" t="str">
            <v>赤</v>
          </cell>
          <cell r="I3195" t="str">
            <v>カゼ・バッセ・ソルデラ</v>
          </cell>
          <cell r="J3195" t="str">
            <v>トスカーナDOCG</v>
          </cell>
          <cell r="K3195">
            <v>750</v>
          </cell>
          <cell r="L3195" t="str">
            <v>９２点</v>
          </cell>
          <cell r="M3195">
            <v>126</v>
          </cell>
          <cell r="N3195">
            <v>132</v>
          </cell>
          <cell r="O3195">
            <v>350</v>
          </cell>
          <cell r="P3195">
            <v>17049.928</v>
          </cell>
          <cell r="Q3195">
            <v>93.75</v>
          </cell>
          <cell r="R3195">
            <v>17293.678</v>
          </cell>
          <cell r="S3195">
            <v>20585.503529411766</v>
          </cell>
          <cell r="T3195">
            <v>41200</v>
          </cell>
          <cell r="U3195">
            <v>0</v>
          </cell>
          <cell r="V3195">
            <v>200</v>
          </cell>
          <cell r="W3195">
            <v>400</v>
          </cell>
          <cell r="X3195">
            <v>33000</v>
          </cell>
        </row>
        <row r="3196">
          <cell r="B3196" t="str">
            <v>9X052306</v>
          </cell>
          <cell r="C3196" t="str">
            <v>完売</v>
          </cell>
          <cell r="D3196"/>
          <cell r="E3196">
            <v>0</v>
          </cell>
          <cell r="F3196" t="str">
            <v>ブルネッロ・ディ・モンタルチーノ･リゼルウ゛ァ</v>
          </cell>
          <cell r="G3196">
            <v>2006</v>
          </cell>
          <cell r="H3196" t="str">
            <v>赤</v>
          </cell>
          <cell r="I3196" t="str">
            <v>カゼ・バッセ・ソルデラ</v>
          </cell>
          <cell r="J3196" t="str">
            <v>トスカーナDOCG</v>
          </cell>
          <cell r="K3196">
            <v>750</v>
          </cell>
          <cell r="L3196"/>
          <cell r="M3196">
            <v>220</v>
          </cell>
          <cell r="N3196">
            <v>132</v>
          </cell>
          <cell r="O3196">
            <v>350</v>
          </cell>
          <cell r="P3196">
            <v>29507.56</v>
          </cell>
          <cell r="Q3196">
            <v>93.75</v>
          </cell>
          <cell r="R3196">
            <v>29751.31</v>
          </cell>
          <cell r="S3196">
            <v>35241.541176470593</v>
          </cell>
          <cell r="T3196">
            <v>70500</v>
          </cell>
          <cell r="U3196">
            <v>34551.5</v>
          </cell>
          <cell r="V3196">
            <v>40848.823529411762</v>
          </cell>
          <cell r="W3196">
            <v>81700</v>
          </cell>
          <cell r="X3196">
            <v>73000</v>
          </cell>
        </row>
        <row r="3197">
          <cell r="B3197" t="str">
            <v>9X052495</v>
          </cell>
          <cell r="C3197" t="e">
            <v>#N/A</v>
          </cell>
          <cell r="D3197"/>
          <cell r="E3197" t="e">
            <v>#N/A</v>
          </cell>
          <cell r="F3197" t="str">
            <v>ﾌﾞﾙﾈｯﾛ・ﾃﾞｨ・ﾓﾝﾀﾙﾁｰﾉ･ﾘｾﾞﾙｳﾞｧ･ｲﾝﾃｽﾃｨｴｰﾃｨ</v>
          </cell>
          <cell r="G3197">
            <v>1995</v>
          </cell>
          <cell r="H3197" t="str">
            <v>赤</v>
          </cell>
          <cell r="I3197" t="str">
            <v>カゼ・バッセ・ソルデラ</v>
          </cell>
          <cell r="J3197" t="str">
            <v>トスカーナDOCG</v>
          </cell>
          <cell r="K3197">
            <v>750</v>
          </cell>
          <cell r="L3197" t="str">
            <v>９８点</v>
          </cell>
          <cell r="M3197">
            <v>120</v>
          </cell>
          <cell r="N3197">
            <v>132</v>
          </cell>
          <cell r="O3197">
            <v>350</v>
          </cell>
          <cell r="P3197">
            <v>16254.76</v>
          </cell>
          <cell r="Q3197">
            <v>93.75</v>
          </cell>
          <cell r="R3197">
            <v>16498.510000000002</v>
          </cell>
          <cell r="S3197">
            <v>19650.011764705887</v>
          </cell>
          <cell r="T3197">
            <v>39300</v>
          </cell>
          <cell r="U3197" t="e">
            <v>#N/A</v>
          </cell>
          <cell r="V3197" t="e">
            <v>#N/A</v>
          </cell>
          <cell r="W3197" t="e">
            <v>#N/A</v>
          </cell>
          <cell r="X3197">
            <v>41000</v>
          </cell>
        </row>
        <row r="3198">
          <cell r="B3198" t="str">
            <v>9X058405</v>
          </cell>
          <cell r="C3198" t="str">
            <v>完売</v>
          </cell>
          <cell r="D3198"/>
          <cell r="E3198">
            <v>0</v>
          </cell>
          <cell r="F3198" t="str">
            <v>ペガソス</v>
          </cell>
          <cell r="G3198">
            <v>2005</v>
          </cell>
          <cell r="H3198" t="str">
            <v>赤</v>
          </cell>
          <cell r="I3198" t="str">
            <v>カゼ・バッセ・ソルデラ</v>
          </cell>
          <cell r="J3198" t="str">
            <v>トスカーナIGT</v>
          </cell>
          <cell r="K3198">
            <v>750</v>
          </cell>
          <cell r="L3198" t="str">
            <v>ファースト・リリース！32ヶ月大樽熟成</v>
          </cell>
          <cell r="M3198">
            <v>118</v>
          </cell>
          <cell r="N3198">
            <v>132</v>
          </cell>
          <cell r="O3198">
            <v>350</v>
          </cell>
          <cell r="P3198">
            <v>15989.704</v>
          </cell>
          <cell r="Q3198">
            <v>93.75</v>
          </cell>
          <cell r="R3198">
            <v>16233.454</v>
          </cell>
          <cell r="S3198">
            <v>19338.181176470589</v>
          </cell>
          <cell r="T3198">
            <v>38700</v>
          </cell>
          <cell r="U3198">
            <v>14428.5</v>
          </cell>
          <cell r="V3198">
            <v>17174.705882352941</v>
          </cell>
          <cell r="W3198">
            <v>34300</v>
          </cell>
          <cell r="X3198">
            <v>40000</v>
          </cell>
        </row>
        <row r="3199">
          <cell r="B3199" t="str">
            <v>9X063108</v>
          </cell>
          <cell r="C3199" t="str">
            <v>完売</v>
          </cell>
          <cell r="D3199"/>
          <cell r="E3199">
            <v>0</v>
          </cell>
          <cell r="F3199" t="str">
            <v>キャンティ・クラシコ・リゼルヴァ</v>
          </cell>
          <cell r="G3199">
            <v>2008</v>
          </cell>
          <cell r="H3199" t="str">
            <v>赤</v>
          </cell>
          <cell r="I3199" t="str">
            <v>カパネッレ</v>
          </cell>
          <cell r="J3199" t="str">
            <v>トスカーナDOCG</v>
          </cell>
          <cell r="K3199">
            <v>750</v>
          </cell>
          <cell r="L3199" t="str">
            <v>９１＋点</v>
          </cell>
          <cell r="M3199">
            <v>17.5</v>
          </cell>
          <cell r="N3199">
            <v>132</v>
          </cell>
          <cell r="O3199">
            <v>350</v>
          </cell>
          <cell r="P3199">
            <v>2670.64</v>
          </cell>
          <cell r="Q3199">
            <v>93.75</v>
          </cell>
          <cell r="R3199">
            <v>2914.39</v>
          </cell>
          <cell r="S3199">
            <v>3668.6941176470586</v>
          </cell>
          <cell r="T3199">
            <v>7300</v>
          </cell>
          <cell r="U3199">
            <v>2080.5</v>
          </cell>
          <cell r="V3199">
            <v>2647.6470588235293</v>
          </cell>
          <cell r="W3199">
            <v>5300</v>
          </cell>
          <cell r="X3199">
            <v>6000</v>
          </cell>
        </row>
        <row r="3200">
          <cell r="B3200" t="str">
            <v>9X064609</v>
          </cell>
          <cell r="C3200" t="str">
            <v>完売</v>
          </cell>
          <cell r="D3200"/>
          <cell r="E3200">
            <v>0</v>
          </cell>
          <cell r="F3200" t="str">
            <v>シャルドネ</v>
          </cell>
          <cell r="G3200">
            <v>2009</v>
          </cell>
          <cell r="H3200" t="str">
            <v>白</v>
          </cell>
          <cell r="I3200" t="str">
            <v>カパネッレ</v>
          </cell>
          <cell r="J3200" t="str">
            <v>トスカーナIGT</v>
          </cell>
          <cell r="K3200">
            <v>750</v>
          </cell>
          <cell r="L3200"/>
          <cell r="M3200">
            <v>24</v>
          </cell>
          <cell r="N3200">
            <v>132</v>
          </cell>
          <cell r="O3200">
            <v>350</v>
          </cell>
          <cell r="P3200">
            <v>3532.0720000000001</v>
          </cell>
          <cell r="Q3200">
            <v>93.75</v>
          </cell>
          <cell r="R3200">
            <v>3775.8220000000001</v>
          </cell>
          <cell r="S3200">
            <v>4682.1435294117646</v>
          </cell>
          <cell r="T3200">
            <v>9400</v>
          </cell>
          <cell r="U3200">
            <v>3118.78</v>
          </cell>
          <cell r="V3200">
            <v>3869.1529411764709</v>
          </cell>
          <cell r="W3200">
            <v>7700</v>
          </cell>
          <cell r="X3200">
            <v>7800</v>
          </cell>
        </row>
        <row r="3201">
          <cell r="B3201" t="str">
            <v>9X062401</v>
          </cell>
          <cell r="C3201" t="str">
            <v>完売</v>
          </cell>
          <cell r="D3201"/>
          <cell r="E3201">
            <v>0</v>
          </cell>
          <cell r="F3201" t="str">
            <v>ソラーレ</v>
          </cell>
          <cell r="G3201">
            <v>2001</v>
          </cell>
          <cell r="H3201" t="str">
            <v>赤</v>
          </cell>
          <cell r="I3201" t="str">
            <v>カパネッレ</v>
          </cell>
          <cell r="J3201" t="str">
            <v>トスカーナIGT</v>
          </cell>
          <cell r="K3201">
            <v>750</v>
          </cell>
          <cell r="L3201"/>
          <cell r="M3201">
            <v>38</v>
          </cell>
          <cell r="N3201">
            <v>132</v>
          </cell>
          <cell r="O3201">
            <v>350</v>
          </cell>
          <cell r="P3201">
            <v>5387.4639999999999</v>
          </cell>
          <cell r="Q3201">
            <v>93.75</v>
          </cell>
          <cell r="R3201">
            <v>5631.2139999999999</v>
          </cell>
          <cell r="S3201">
            <v>6864.9576470588236</v>
          </cell>
          <cell r="T3201">
            <v>13700</v>
          </cell>
          <cell r="U3201">
            <v>0</v>
          </cell>
          <cell r="V3201">
            <v>200</v>
          </cell>
          <cell r="W3201">
            <v>400</v>
          </cell>
          <cell r="X3201">
            <v>12500</v>
          </cell>
        </row>
        <row r="3202">
          <cell r="B3202" t="str">
            <v>9X052595</v>
          </cell>
          <cell r="C3202" t="str">
            <v>完売</v>
          </cell>
          <cell r="D3202"/>
          <cell r="E3202">
            <v>0</v>
          </cell>
          <cell r="F3202" t="str">
            <v>ロッソ・ディ・トスカーナ</v>
          </cell>
          <cell r="G3202">
            <v>1995</v>
          </cell>
          <cell r="H3202" t="str">
            <v>赤</v>
          </cell>
          <cell r="I3202" t="str">
            <v>カパネッレ</v>
          </cell>
          <cell r="J3202" t="str">
            <v>トスカーナIGT</v>
          </cell>
          <cell r="K3202">
            <v>750</v>
          </cell>
          <cell r="L3202" t="str">
            <v>９０点</v>
          </cell>
          <cell r="M3202">
            <v>0</v>
          </cell>
          <cell r="N3202">
            <v>132</v>
          </cell>
          <cell r="O3202">
            <v>350</v>
          </cell>
          <cell r="P3202">
            <v>351.4</v>
          </cell>
          <cell r="Q3202">
            <v>52.709999999999994</v>
          </cell>
          <cell r="R3202">
            <v>554.1099999999999</v>
          </cell>
          <cell r="S3202">
            <v>891.89411764705869</v>
          </cell>
          <cell r="T3202">
            <v>1800</v>
          </cell>
          <cell r="U3202">
            <v>0</v>
          </cell>
          <cell r="V3202">
            <v>200</v>
          </cell>
          <cell r="W3202">
            <v>400</v>
          </cell>
          <cell r="X3202">
            <v>7600</v>
          </cell>
        </row>
        <row r="3203">
          <cell r="B3203" t="str">
            <v>9X064406</v>
          </cell>
          <cell r="C3203" t="str">
            <v>完売</v>
          </cell>
          <cell r="D3203"/>
          <cell r="E3203">
            <v>0</v>
          </cell>
          <cell r="F3203" t="str">
            <v>カマルカンダ・カ・マルカンダ</v>
          </cell>
          <cell r="G3203">
            <v>2006</v>
          </cell>
          <cell r="H3203" t="str">
            <v>赤</v>
          </cell>
          <cell r="I3203" t="str">
            <v>ガヤ</v>
          </cell>
          <cell r="J3203" t="str">
            <v>トスカーナDOC</v>
          </cell>
          <cell r="K3203">
            <v>750</v>
          </cell>
          <cell r="L3203"/>
          <cell r="M3203">
            <v>46</v>
          </cell>
          <cell r="N3203">
            <v>132</v>
          </cell>
          <cell r="O3203">
            <v>350</v>
          </cell>
          <cell r="P3203">
            <v>6447.6880000000001</v>
          </cell>
          <cell r="Q3203">
            <v>93.75</v>
          </cell>
          <cell r="R3203">
            <v>6691.4380000000001</v>
          </cell>
          <cell r="S3203">
            <v>8112.2800000000007</v>
          </cell>
          <cell r="T3203">
            <v>16200</v>
          </cell>
          <cell r="U3203">
            <v>8106</v>
          </cell>
          <cell r="V3203">
            <v>9736.4705882352937</v>
          </cell>
          <cell r="W3203">
            <v>19500</v>
          </cell>
          <cell r="X3203">
            <v>19000</v>
          </cell>
        </row>
        <row r="3204">
          <cell r="B3204" t="str">
            <v>9X061805</v>
          </cell>
          <cell r="C3204" t="str">
            <v>完売</v>
          </cell>
          <cell r="D3204"/>
          <cell r="E3204">
            <v>0</v>
          </cell>
          <cell r="F3204" t="str">
            <v>ブルネッロ・ディ・モンタルチーノ</v>
          </cell>
          <cell r="G3204">
            <v>2005</v>
          </cell>
          <cell r="H3204" t="str">
            <v>赤</v>
          </cell>
          <cell r="I3204" t="str">
            <v>ガヤ</v>
          </cell>
          <cell r="J3204" t="str">
            <v>トスカーナDOCG</v>
          </cell>
          <cell r="K3204">
            <v>750</v>
          </cell>
          <cell r="L3204"/>
          <cell r="M3204">
            <v>29</v>
          </cell>
          <cell r="N3204">
            <v>132</v>
          </cell>
          <cell r="O3204">
            <v>350</v>
          </cell>
          <cell r="P3204">
            <v>4194.7120000000004</v>
          </cell>
          <cell r="Q3204">
            <v>93.75</v>
          </cell>
          <cell r="R3204">
            <v>4438.4620000000004</v>
          </cell>
          <cell r="S3204">
            <v>5461.72</v>
          </cell>
          <cell r="T3204">
            <v>10900</v>
          </cell>
          <cell r="U3204">
            <v>6593</v>
          </cell>
          <cell r="V3204">
            <v>7956.4705882352946</v>
          </cell>
          <cell r="W3204">
            <v>15900</v>
          </cell>
          <cell r="X3204">
            <v>9500</v>
          </cell>
        </row>
        <row r="3205">
          <cell r="B3205" t="str">
            <v>9X061805</v>
          </cell>
          <cell r="C3205" t="str">
            <v>完売</v>
          </cell>
          <cell r="D3205"/>
          <cell r="E3205">
            <v>0</v>
          </cell>
          <cell r="F3205" t="str">
            <v>ブルネッロ・ディ・モンタルチーノ</v>
          </cell>
          <cell r="G3205" t="str">
            <v>2005</v>
          </cell>
          <cell r="H3205" t="str">
            <v>赤</v>
          </cell>
          <cell r="I3205" t="str">
            <v>ガヤ</v>
          </cell>
          <cell r="J3205" t="str">
            <v>トスカーナDOCG</v>
          </cell>
          <cell r="K3205">
            <v>750</v>
          </cell>
          <cell r="L3205"/>
          <cell r="M3205">
            <v>51.4</v>
          </cell>
          <cell r="N3205">
            <v>132</v>
          </cell>
          <cell r="O3205">
            <v>350</v>
          </cell>
          <cell r="P3205">
            <v>7163.3392000000003</v>
          </cell>
          <cell r="Q3205">
            <v>93.75</v>
          </cell>
          <cell r="R3205">
            <v>7407.0892000000003</v>
          </cell>
          <cell r="S3205">
            <v>8954.2225882352941</v>
          </cell>
          <cell r="T3205">
            <v>17900</v>
          </cell>
          <cell r="U3205">
            <v>6593</v>
          </cell>
          <cell r="V3205">
            <v>7956.4705882352946</v>
          </cell>
          <cell r="W3205">
            <v>15900</v>
          </cell>
          <cell r="X3205">
            <v>16700</v>
          </cell>
        </row>
        <row r="3206">
          <cell r="B3206" t="str">
            <v>9X064593</v>
          </cell>
          <cell r="C3206" t="str">
            <v>完売</v>
          </cell>
          <cell r="D3206"/>
          <cell r="E3206">
            <v>0</v>
          </cell>
          <cell r="F3206" t="str">
            <v>ブルネッロ・ディ・モンタルチーノ・スガリーレイ・ピエヴェ・サンタ・レスティトゥータ</v>
          </cell>
          <cell r="G3206">
            <v>1993</v>
          </cell>
          <cell r="H3206" t="str">
            <v>赤</v>
          </cell>
          <cell r="I3206" t="str">
            <v>ガヤ</v>
          </cell>
          <cell r="J3206" t="str">
            <v>トスカーナDOCG</v>
          </cell>
          <cell r="K3206">
            <v>750</v>
          </cell>
          <cell r="L3206"/>
          <cell r="M3206">
            <v>55</v>
          </cell>
          <cell r="N3206">
            <v>132</v>
          </cell>
          <cell r="O3206">
            <v>350</v>
          </cell>
          <cell r="P3206">
            <v>7640.44</v>
          </cell>
          <cell r="Q3206">
            <v>93.75</v>
          </cell>
          <cell r="R3206">
            <v>7884.19</v>
          </cell>
          <cell r="S3206">
            <v>9515.5176470588231</v>
          </cell>
          <cell r="T3206">
            <v>19000</v>
          </cell>
          <cell r="U3206">
            <v>7930</v>
          </cell>
          <cell r="V3206">
            <v>9529.4117647058829</v>
          </cell>
          <cell r="W3206">
            <v>19100</v>
          </cell>
          <cell r="X3206">
            <v>19300</v>
          </cell>
        </row>
        <row r="3207">
          <cell r="B3207" t="str">
            <v>9X064596</v>
          </cell>
          <cell r="C3207" t="str">
            <v>完売</v>
          </cell>
          <cell r="D3207"/>
          <cell r="E3207">
            <v>0</v>
          </cell>
          <cell r="F3207" t="str">
            <v>ブルネッロ・ディ・モンタルチーノ・スガリーレイ・ピエヴェ・サンタ・レスティトゥータ</v>
          </cell>
          <cell r="G3207">
            <v>1996</v>
          </cell>
          <cell r="H3207" t="str">
            <v>赤</v>
          </cell>
          <cell r="I3207" t="str">
            <v>ガヤ</v>
          </cell>
          <cell r="J3207" t="str">
            <v>トスカーナDOCG</v>
          </cell>
          <cell r="K3207">
            <v>750</v>
          </cell>
          <cell r="L3207"/>
          <cell r="M3207">
            <v>63</v>
          </cell>
          <cell r="N3207">
            <v>132</v>
          </cell>
          <cell r="O3207">
            <v>350</v>
          </cell>
          <cell r="P3207">
            <v>8700.6640000000007</v>
          </cell>
          <cell r="Q3207">
            <v>93.75</v>
          </cell>
          <cell r="R3207">
            <v>8944.4140000000007</v>
          </cell>
          <cell r="S3207">
            <v>10762.840000000002</v>
          </cell>
          <cell r="T3207">
            <v>21500</v>
          </cell>
          <cell r="U3207">
            <v>10072.66</v>
          </cell>
          <cell r="V3207">
            <v>12050.188235294117</v>
          </cell>
          <cell r="W3207">
            <v>24100</v>
          </cell>
          <cell r="X3207">
            <v>22800</v>
          </cell>
        </row>
        <row r="3208">
          <cell r="B3208" t="str">
            <v>9X060315</v>
          </cell>
          <cell r="C3208" t="str">
            <v>完売</v>
          </cell>
          <cell r="D3208"/>
          <cell r="E3208">
            <v>0</v>
          </cell>
          <cell r="F3208" t="str">
            <v>プロミス/カ・マルカンダ</v>
          </cell>
          <cell r="G3208">
            <v>2015</v>
          </cell>
          <cell r="H3208" t="str">
            <v>赤</v>
          </cell>
          <cell r="I3208" t="str">
            <v>ガヤ</v>
          </cell>
          <cell r="J3208" t="str">
            <v>トスカーナDOC</v>
          </cell>
          <cell r="K3208">
            <v>750</v>
          </cell>
          <cell r="L3208" t="str">
            <v>91点</v>
          </cell>
          <cell r="M3208">
            <v>21.7</v>
          </cell>
          <cell r="N3208">
            <v>132</v>
          </cell>
          <cell r="O3208">
            <v>350</v>
          </cell>
          <cell r="P3208">
            <v>3227.2575999999999</v>
          </cell>
          <cell r="Q3208">
            <v>93.75</v>
          </cell>
          <cell r="R3208">
            <v>3471.0075999999999</v>
          </cell>
          <cell r="S3208">
            <v>4323.5383529411765</v>
          </cell>
          <cell r="T3208">
            <v>8600</v>
          </cell>
          <cell r="U3208">
            <v>3298</v>
          </cell>
          <cell r="V3208">
            <v>4080</v>
          </cell>
          <cell r="W3208">
            <v>8200</v>
          </cell>
          <cell r="X3208">
            <v>8900</v>
          </cell>
        </row>
        <row r="3209">
          <cell r="B3209" t="str">
            <v>9X079915</v>
          </cell>
          <cell r="C3209" t="str">
            <v>完売</v>
          </cell>
          <cell r="D3209"/>
          <cell r="E3209">
            <v>0</v>
          </cell>
          <cell r="F3209" t="str">
            <v>マガーリ/カ・マルカンダ【ハーフ】</v>
          </cell>
          <cell r="G3209">
            <v>2015</v>
          </cell>
          <cell r="H3209" t="str">
            <v>赤</v>
          </cell>
          <cell r="I3209" t="str">
            <v>ガヤ</v>
          </cell>
          <cell r="J3209" t="str">
            <v>トスカーナDOC</v>
          </cell>
          <cell r="K3209">
            <v>375</v>
          </cell>
          <cell r="L3209" t="str">
            <v>95点</v>
          </cell>
          <cell r="M3209">
            <v>18.5</v>
          </cell>
          <cell r="N3209">
            <v>132</v>
          </cell>
          <cell r="O3209">
            <v>175</v>
          </cell>
          <cell r="P3209">
            <v>2627.4679999999998</v>
          </cell>
          <cell r="Q3209">
            <v>46.875</v>
          </cell>
          <cell r="R3209">
            <v>2794.3429999999998</v>
          </cell>
          <cell r="S3209">
            <v>3527.4623529411765</v>
          </cell>
          <cell r="T3209">
            <v>7100</v>
          </cell>
          <cell r="U3209">
            <v>2851</v>
          </cell>
          <cell r="V3209">
            <v>3554.1176470588234</v>
          </cell>
          <cell r="W3209">
            <v>7100</v>
          </cell>
          <cell r="X3209">
            <v>6800</v>
          </cell>
        </row>
        <row r="3210">
          <cell r="B3210" t="str">
            <v>9X052698</v>
          </cell>
          <cell r="C3210" t="e">
            <v>#N/A</v>
          </cell>
          <cell r="D3210"/>
          <cell r="E3210" t="e">
            <v>#N/A</v>
          </cell>
          <cell r="F3210" t="str">
            <v>キャンティ・クラシコ</v>
          </cell>
          <cell r="G3210">
            <v>1998</v>
          </cell>
          <cell r="H3210" t="str">
            <v>赤</v>
          </cell>
          <cell r="I3210" t="str">
            <v>クエルチャベッラ</v>
          </cell>
          <cell r="J3210" t="str">
            <v>トスカーナDOCG</v>
          </cell>
          <cell r="K3210">
            <v>750</v>
          </cell>
          <cell r="L3210" t="str">
            <v>２グラス</v>
          </cell>
          <cell r="M3210">
            <v>0</v>
          </cell>
          <cell r="N3210">
            <v>132</v>
          </cell>
          <cell r="O3210">
            <v>350</v>
          </cell>
          <cell r="P3210">
            <v>351.4</v>
          </cell>
          <cell r="Q3210">
            <v>52.709999999999994</v>
          </cell>
          <cell r="R3210">
            <v>554.1099999999999</v>
          </cell>
          <cell r="S3210">
            <v>891.89411764705869</v>
          </cell>
          <cell r="T3210">
            <v>1800</v>
          </cell>
          <cell r="U3210" t="e">
            <v>#N/A</v>
          </cell>
          <cell r="V3210" t="e">
            <v>#N/A</v>
          </cell>
          <cell r="W3210" t="e">
            <v>#N/A</v>
          </cell>
          <cell r="X3210">
            <v>4800</v>
          </cell>
        </row>
        <row r="3211">
          <cell r="B3211" t="str">
            <v>9X066512</v>
          </cell>
          <cell r="C3211" t="str">
            <v>完売</v>
          </cell>
          <cell r="D3211"/>
          <cell r="E3211">
            <v>0</v>
          </cell>
          <cell r="F3211" t="str">
            <v>バタール</v>
          </cell>
          <cell r="G3211">
            <v>2012</v>
          </cell>
          <cell r="H3211" t="str">
            <v>白</v>
          </cell>
          <cell r="I3211" t="str">
            <v>クエルチャベッラ</v>
          </cell>
          <cell r="J3211" t="str">
            <v>トスカーナIGT</v>
          </cell>
          <cell r="K3211">
            <v>750</v>
          </cell>
          <cell r="L3211"/>
          <cell r="M3211">
            <v>42</v>
          </cell>
          <cell r="N3211">
            <v>132</v>
          </cell>
          <cell r="O3211">
            <v>350</v>
          </cell>
          <cell r="P3211">
            <v>5917.576</v>
          </cell>
          <cell r="Q3211">
            <v>93.75</v>
          </cell>
          <cell r="R3211">
            <v>6161.326</v>
          </cell>
          <cell r="S3211">
            <v>7488.6188235294121</v>
          </cell>
          <cell r="T3211">
            <v>15000</v>
          </cell>
          <cell r="U3211">
            <v>6371.33</v>
          </cell>
          <cell r="V3211">
            <v>7695.6823529411768</v>
          </cell>
          <cell r="W3211">
            <v>15400</v>
          </cell>
          <cell r="X3211">
            <v>15000</v>
          </cell>
        </row>
        <row r="3212">
          <cell r="B3212" t="str">
            <v>9X058102</v>
          </cell>
          <cell r="C3212" t="str">
            <v>完売</v>
          </cell>
          <cell r="D3212"/>
          <cell r="E3212">
            <v>0</v>
          </cell>
          <cell r="F3212" t="str">
            <v>グラッタマッコ</v>
          </cell>
          <cell r="G3212">
            <v>2002</v>
          </cell>
          <cell r="H3212" t="str">
            <v>赤</v>
          </cell>
          <cell r="I3212" t="str">
            <v>グラッタマッコ</v>
          </cell>
          <cell r="J3212" t="str">
            <v>トスカーナVdT</v>
          </cell>
          <cell r="K3212">
            <v>750</v>
          </cell>
          <cell r="L3212" t="str">
            <v/>
          </cell>
          <cell r="M3212">
            <v>26</v>
          </cell>
          <cell r="N3212">
            <v>132</v>
          </cell>
          <cell r="O3212">
            <v>350</v>
          </cell>
          <cell r="P3212">
            <v>3797.1280000000002</v>
          </cell>
          <cell r="Q3212">
            <v>93.75</v>
          </cell>
          <cell r="R3212">
            <v>4040.8780000000002</v>
          </cell>
          <cell r="S3212">
            <v>4993.9741176470588</v>
          </cell>
          <cell r="T3212">
            <v>10000</v>
          </cell>
          <cell r="U3212">
            <v>3840.57</v>
          </cell>
          <cell r="V3212">
            <v>4718.3176470588242</v>
          </cell>
          <cell r="W3212">
            <v>9400</v>
          </cell>
          <cell r="X3212">
            <v>9800</v>
          </cell>
        </row>
        <row r="3213">
          <cell r="B3213" t="str">
            <v>9X059604</v>
          </cell>
          <cell r="C3213" t="str">
            <v>完売</v>
          </cell>
          <cell r="D3213"/>
          <cell r="E3213">
            <v>0</v>
          </cell>
          <cell r="F3213" t="str">
            <v>ブルネッロ・ディ・モンタルチーノ</v>
          </cell>
          <cell r="G3213">
            <v>2004</v>
          </cell>
          <cell r="H3213" t="str">
            <v>赤</v>
          </cell>
          <cell r="I3213" t="str">
            <v>コスタンティ</v>
          </cell>
          <cell r="J3213" t="str">
            <v>トスカーナDOCG</v>
          </cell>
          <cell r="K3213">
            <v>750</v>
          </cell>
          <cell r="L3213"/>
          <cell r="M3213">
            <v>31</v>
          </cell>
          <cell r="N3213">
            <v>132</v>
          </cell>
          <cell r="O3213">
            <v>350</v>
          </cell>
          <cell r="P3213">
            <v>4459.768</v>
          </cell>
          <cell r="Q3213">
            <v>93.75</v>
          </cell>
          <cell r="R3213">
            <v>4703.518</v>
          </cell>
          <cell r="S3213">
            <v>5773.5505882352945</v>
          </cell>
          <cell r="T3213">
            <v>11500</v>
          </cell>
          <cell r="U3213">
            <v>3923.66</v>
          </cell>
          <cell r="V3213">
            <v>4816.0705882352941</v>
          </cell>
          <cell r="W3213">
            <v>9600</v>
          </cell>
          <cell r="X3213">
            <v>9900</v>
          </cell>
        </row>
        <row r="3214">
          <cell r="B3214" t="str">
            <v>9X061209</v>
          </cell>
          <cell r="C3214" t="str">
            <v>完売</v>
          </cell>
          <cell r="D3214"/>
          <cell r="E3214">
            <v>0</v>
          </cell>
          <cell r="F3214" t="str">
            <v>モンテクッコ・ロッソ・リゼルヴァ</v>
          </cell>
          <cell r="G3214">
            <v>2009</v>
          </cell>
          <cell r="H3214" t="str">
            <v>赤</v>
          </cell>
          <cell r="I3214" t="str">
            <v>コッレ・マッサーリ</v>
          </cell>
          <cell r="J3214" t="str">
            <v>トスカーナDOC</v>
          </cell>
          <cell r="K3214">
            <v>750</v>
          </cell>
          <cell r="L3214"/>
          <cell r="M3214">
            <v>7.6</v>
          </cell>
          <cell r="N3214">
            <v>132</v>
          </cell>
          <cell r="O3214">
            <v>350</v>
          </cell>
          <cell r="P3214">
            <v>1358.6127999999999</v>
          </cell>
          <cell r="Q3214">
            <v>93.75</v>
          </cell>
          <cell r="R3214">
            <v>1602.3627999999999</v>
          </cell>
          <cell r="S3214">
            <v>2125.1327058823526</v>
          </cell>
          <cell r="T3214">
            <v>4300</v>
          </cell>
          <cell r="U3214">
            <v>1046.96</v>
          </cell>
          <cell r="V3214">
            <v>1431.7176470588236</v>
          </cell>
          <cell r="W3214">
            <v>2900</v>
          </cell>
          <cell r="X3214">
            <v>3500</v>
          </cell>
        </row>
        <row r="3215">
          <cell r="B3215" t="str">
            <v>9X061304</v>
          </cell>
          <cell r="C3215" t="str">
            <v>完売</v>
          </cell>
          <cell r="D3215"/>
          <cell r="E3215">
            <v>0</v>
          </cell>
          <cell r="F3215" t="str">
            <v>リゴレト・モンテクッコ・ロッソ</v>
          </cell>
          <cell r="G3215">
            <v>2004</v>
          </cell>
          <cell r="H3215" t="str">
            <v>赤</v>
          </cell>
          <cell r="I3215" t="str">
            <v>コッレ・マッサーリ</v>
          </cell>
          <cell r="J3215" t="str">
            <v>トスカーナDOC</v>
          </cell>
          <cell r="K3215">
            <v>750</v>
          </cell>
          <cell r="L3215"/>
          <cell r="M3215">
            <v>5</v>
          </cell>
          <cell r="N3215">
            <v>132</v>
          </cell>
          <cell r="O3215">
            <v>350</v>
          </cell>
          <cell r="P3215">
            <v>1014.04</v>
          </cell>
          <cell r="Q3215">
            <v>93.75</v>
          </cell>
          <cell r="R3215">
            <v>1257.79</v>
          </cell>
          <cell r="S3215">
            <v>1719.7529411764706</v>
          </cell>
          <cell r="T3215">
            <v>3400</v>
          </cell>
          <cell r="U3215">
            <v>1227.58</v>
          </cell>
          <cell r="V3215">
            <v>1644.2117647058824</v>
          </cell>
          <cell r="W3215">
            <v>3300</v>
          </cell>
          <cell r="X3215">
            <v>3200</v>
          </cell>
        </row>
        <row r="3216">
          <cell r="B3216" t="str">
            <v>9X069200</v>
          </cell>
          <cell r="C3216" t="str">
            <v>完売</v>
          </cell>
          <cell r="D3216"/>
          <cell r="E3216">
            <v>0</v>
          </cell>
          <cell r="F3216" t="str">
            <v xml:space="preserve">オルマイア </v>
          </cell>
          <cell r="G3216">
            <v>2000</v>
          </cell>
          <cell r="H3216" t="str">
            <v>赤</v>
          </cell>
          <cell r="I3216" t="str">
            <v>コル・ドルチャ</v>
          </cell>
          <cell r="J3216" t="str">
            <v>トスカーナIGT</v>
          </cell>
          <cell r="K3216">
            <v>750</v>
          </cell>
          <cell r="L3216"/>
          <cell r="M3216">
            <v>29</v>
          </cell>
          <cell r="N3216">
            <v>132</v>
          </cell>
          <cell r="O3216">
            <v>350</v>
          </cell>
          <cell r="P3216">
            <v>4194.7120000000004</v>
          </cell>
          <cell r="Q3216">
            <v>93.75</v>
          </cell>
          <cell r="R3216">
            <v>4438.4620000000004</v>
          </cell>
          <cell r="S3216">
            <v>5461.72</v>
          </cell>
          <cell r="T3216">
            <v>10900</v>
          </cell>
          <cell r="U3216">
            <v>3771.09</v>
          </cell>
          <cell r="V3216">
            <v>4636.5764705882357</v>
          </cell>
          <cell r="W3216">
            <v>9300</v>
          </cell>
          <cell r="X3216">
            <v>10200</v>
          </cell>
        </row>
        <row r="3217">
          <cell r="B3217" t="str">
            <v>9X062504</v>
          </cell>
          <cell r="C3217" t="str">
            <v>完売</v>
          </cell>
          <cell r="D3217"/>
          <cell r="E3217">
            <v>0</v>
          </cell>
          <cell r="F3217" t="str">
            <v>ブルネッロ・ディ・モンタルチーノ</v>
          </cell>
          <cell r="G3217">
            <v>2004</v>
          </cell>
          <cell r="H3217" t="str">
            <v>赤</v>
          </cell>
          <cell r="I3217" t="str">
            <v>サルヴィオーニ</v>
          </cell>
          <cell r="J3217" t="str">
            <v>トスカーナDOCG</v>
          </cell>
          <cell r="K3217">
            <v>750</v>
          </cell>
          <cell r="L3217" t="str">
            <v>９６点</v>
          </cell>
          <cell r="M3217">
            <v>100</v>
          </cell>
          <cell r="N3217">
            <v>132</v>
          </cell>
          <cell r="O3217">
            <v>350</v>
          </cell>
          <cell r="P3217">
            <v>13604.2</v>
          </cell>
          <cell r="Q3217">
            <v>93.75</v>
          </cell>
          <cell r="R3217">
            <v>13847.95</v>
          </cell>
          <cell r="S3217">
            <v>16531.705882352944</v>
          </cell>
          <cell r="T3217">
            <v>33100</v>
          </cell>
          <cell r="U3217">
            <v>0</v>
          </cell>
          <cell r="V3217">
            <v>200</v>
          </cell>
          <cell r="W3217">
            <v>400</v>
          </cell>
          <cell r="X3217">
            <v>24000</v>
          </cell>
        </row>
        <row r="3218">
          <cell r="B3218" t="str">
            <v>9X052797</v>
          </cell>
          <cell r="C3218" t="e">
            <v>#N/A</v>
          </cell>
          <cell r="D3218"/>
          <cell r="E3218" t="e">
            <v>#N/A</v>
          </cell>
          <cell r="F3218" t="str">
            <v>ウ゛ィーノ・ノビレ・ディ・モンテプルチアーノ</v>
          </cell>
          <cell r="G3218">
            <v>1997</v>
          </cell>
          <cell r="H3218" t="str">
            <v>赤</v>
          </cell>
          <cell r="I3218" t="str">
            <v>サルチェート</v>
          </cell>
          <cell r="J3218" t="str">
            <v>トスカーナDOC</v>
          </cell>
          <cell r="K3218">
            <v>750</v>
          </cell>
          <cell r="L3218" t="str">
            <v>３グラス</v>
          </cell>
          <cell r="M3218">
            <v>0</v>
          </cell>
          <cell r="N3218">
            <v>132</v>
          </cell>
          <cell r="O3218">
            <v>350</v>
          </cell>
          <cell r="P3218">
            <v>351.4</v>
          </cell>
          <cell r="Q3218">
            <v>52.709999999999994</v>
          </cell>
          <cell r="R3218">
            <v>554.1099999999999</v>
          </cell>
          <cell r="S3218">
            <v>891.89411764705869</v>
          </cell>
          <cell r="T3218">
            <v>1800</v>
          </cell>
          <cell r="U3218" t="e">
            <v>#N/A</v>
          </cell>
          <cell r="V3218" t="e">
            <v>#N/A</v>
          </cell>
          <cell r="W3218" t="e">
            <v>#N/A</v>
          </cell>
          <cell r="X3218">
            <v>5400</v>
          </cell>
        </row>
        <row r="3219">
          <cell r="B3219" t="str">
            <v>9X053201</v>
          </cell>
          <cell r="C3219" t="str">
            <v>完売</v>
          </cell>
          <cell r="D3219"/>
          <cell r="E3219">
            <v>0</v>
          </cell>
          <cell r="F3219" t="str">
            <v>ヴィン・サン・ジュースト【極甘口】</v>
          </cell>
          <cell r="G3219">
            <v>2001</v>
          </cell>
          <cell r="H3219" t="str">
            <v>白</v>
          </cell>
          <cell r="I3219" t="str">
            <v>ｻﾝ・ｼﾞｭｰｽﾄ・ｱ・ﾚﾝﾃﾝﾅｰﾉ</v>
          </cell>
          <cell r="J3219" t="str">
            <v>トスカーナVdT</v>
          </cell>
          <cell r="K3219">
            <v>500</v>
          </cell>
          <cell r="L3219" t="str">
            <v>生産量僅か１，８００本</v>
          </cell>
          <cell r="M3219">
            <v>21.5</v>
          </cell>
          <cell r="N3219">
            <v>132</v>
          </cell>
          <cell r="O3219">
            <v>233.33333333333331</v>
          </cell>
          <cell r="P3219">
            <v>3083.6186666666667</v>
          </cell>
          <cell r="Q3219">
            <v>62.5</v>
          </cell>
          <cell r="R3219">
            <v>3276.1186666666667</v>
          </cell>
          <cell r="S3219">
            <v>4094.257254901961</v>
          </cell>
          <cell r="T3219">
            <v>8200</v>
          </cell>
          <cell r="U3219">
            <v>0</v>
          </cell>
          <cell r="V3219">
            <v>200</v>
          </cell>
          <cell r="W3219">
            <v>400</v>
          </cell>
          <cell r="X3219">
            <v>9500</v>
          </cell>
        </row>
        <row r="3220">
          <cell r="B3220" t="str">
            <v>9X053202</v>
          </cell>
          <cell r="C3220" t="str">
            <v>完売</v>
          </cell>
          <cell r="D3220"/>
          <cell r="E3220">
            <v>0</v>
          </cell>
          <cell r="F3220" t="str">
            <v>ヴィン・サン・ジュースト【極甘口】【ハーフ】</v>
          </cell>
          <cell r="G3220">
            <v>2002</v>
          </cell>
          <cell r="H3220" t="str">
            <v>白</v>
          </cell>
          <cell r="I3220" t="str">
            <v>ｻﾝ・ｼﾞｭｰｽﾄ・ｱ・ﾚﾝﾃﾝﾅｰﾉ</v>
          </cell>
          <cell r="J3220" t="str">
            <v>トスカーナVdT</v>
          </cell>
          <cell r="K3220">
            <v>375</v>
          </cell>
          <cell r="L3220" t="str">
            <v>９４点、生産量僅か2,000本</v>
          </cell>
          <cell r="M3220">
            <v>21</v>
          </cell>
          <cell r="N3220">
            <v>132</v>
          </cell>
          <cell r="O3220">
            <v>175</v>
          </cell>
          <cell r="P3220">
            <v>2958.788</v>
          </cell>
          <cell r="Q3220">
            <v>46.875</v>
          </cell>
          <cell r="R3220">
            <v>3125.663</v>
          </cell>
          <cell r="S3220">
            <v>3917.2505882352943</v>
          </cell>
          <cell r="T3220">
            <v>7800</v>
          </cell>
          <cell r="U3220">
            <v>0</v>
          </cell>
          <cell r="V3220">
            <v>200</v>
          </cell>
          <cell r="W3220">
            <v>400</v>
          </cell>
          <cell r="X3220">
            <v>8500</v>
          </cell>
        </row>
        <row r="3221">
          <cell r="B3221" t="str">
            <v>9X052815</v>
          </cell>
          <cell r="C3221" t="str">
            <v>完売</v>
          </cell>
          <cell r="D3221"/>
          <cell r="E3221">
            <v>0</v>
          </cell>
          <cell r="F3221" t="str">
            <v>キャンティ・クラシコ</v>
          </cell>
          <cell r="G3221" t="str">
            <v>2015</v>
          </cell>
          <cell r="H3221" t="str">
            <v>赤</v>
          </cell>
          <cell r="I3221" t="str">
            <v>ｻﾝ・ｼﾞｭｰｽﾄ・ｱ・ﾚﾝﾃﾝﾅｰﾉ</v>
          </cell>
          <cell r="J3221" t="str">
            <v>トスカーナDOCG</v>
          </cell>
          <cell r="K3221">
            <v>750</v>
          </cell>
          <cell r="L3221"/>
          <cell r="M3221">
            <v>9.1</v>
          </cell>
          <cell r="N3221">
            <v>132</v>
          </cell>
          <cell r="O3221">
            <v>350</v>
          </cell>
          <cell r="P3221">
            <v>1557.4048</v>
          </cell>
          <cell r="Q3221">
            <v>93.75</v>
          </cell>
          <cell r="R3221">
            <v>1801.1548</v>
          </cell>
          <cell r="S3221">
            <v>2359.0056470588238</v>
          </cell>
          <cell r="T3221">
            <v>4700</v>
          </cell>
          <cell r="U3221">
            <v>1606.6</v>
          </cell>
          <cell r="V3221">
            <v>2090.1176470588234</v>
          </cell>
          <cell r="W3221">
            <v>4200</v>
          </cell>
          <cell r="X3221">
            <v>4400</v>
          </cell>
        </row>
        <row r="3222">
          <cell r="B3222" t="str">
            <v>9X052817</v>
          </cell>
          <cell r="C3222" t="str">
            <v>完売</v>
          </cell>
          <cell r="D3222"/>
          <cell r="E3222">
            <v>0</v>
          </cell>
          <cell r="F3222" t="str">
            <v>キャンティ・クラシコ</v>
          </cell>
          <cell r="G3222">
            <v>2017</v>
          </cell>
          <cell r="H3222" t="str">
            <v>赤</v>
          </cell>
          <cell r="I3222" t="str">
            <v>ｻﾝ・ｼﾞｭｰｽﾄ・ｱ・ﾚﾝﾃﾝﾅｰﾉ</v>
          </cell>
          <cell r="J3222" t="str">
            <v>トスカーナDOCG</v>
          </cell>
          <cell r="K3222">
            <v>750</v>
          </cell>
          <cell r="L3222"/>
          <cell r="M3222">
            <v>8.6999999999999993</v>
          </cell>
          <cell r="N3222">
            <v>132</v>
          </cell>
          <cell r="O3222">
            <v>350</v>
          </cell>
          <cell r="P3222">
            <v>1504.3935999999999</v>
          </cell>
          <cell r="Q3222">
            <v>93.75</v>
          </cell>
          <cell r="R3222">
            <v>1748.1435999999999</v>
          </cell>
          <cell r="S3222">
            <v>2296.6395294117647</v>
          </cell>
          <cell r="T3222">
            <v>4600</v>
          </cell>
          <cell r="U3222">
            <v>1913.33</v>
          </cell>
          <cell r="V3222">
            <v>2450.9764705882353</v>
          </cell>
          <cell r="W3222">
            <v>4900</v>
          </cell>
          <cell r="X3222">
            <v>3600</v>
          </cell>
        </row>
        <row r="3223">
          <cell r="B3223" t="str">
            <v>9X052819</v>
          </cell>
          <cell r="C3223">
            <v>55</v>
          </cell>
          <cell r="D3223"/>
          <cell r="E3223">
            <v>55</v>
          </cell>
          <cell r="F3223" t="str">
            <v>キャンティ・クラシコ</v>
          </cell>
          <cell r="G3223">
            <v>2019</v>
          </cell>
          <cell r="H3223" t="str">
            <v>赤</v>
          </cell>
          <cell r="I3223" t="str">
            <v>ｻﾝ・ｼﾞｭｰｽﾄ・ｱ・ﾚﾝﾃﾝﾅｰﾉ</v>
          </cell>
          <cell r="J3223" t="str">
            <v>トスカーナDOCG</v>
          </cell>
          <cell r="K3223">
            <v>750</v>
          </cell>
          <cell r="L3223" t="str">
            <v/>
          </cell>
          <cell r="M3223">
            <v>8.8000000000000007</v>
          </cell>
          <cell r="N3223">
            <v>132</v>
          </cell>
          <cell r="O3223">
            <v>350</v>
          </cell>
          <cell r="P3223">
            <v>1517.6464000000001</v>
          </cell>
          <cell r="Q3223">
            <v>93.75</v>
          </cell>
          <cell r="R3223">
            <v>1761.3964000000001</v>
          </cell>
          <cell r="S3223">
            <v>2312.2310588235296</v>
          </cell>
          <cell r="T3223">
            <v>4600</v>
          </cell>
          <cell r="U3223">
            <v>1623.66</v>
          </cell>
          <cell r="V3223">
            <v>2110.1882352941175</v>
          </cell>
          <cell r="W3223">
            <v>4200</v>
          </cell>
          <cell r="X3223">
            <v>5400</v>
          </cell>
        </row>
        <row r="3224">
          <cell r="B3224" t="str">
            <v>9X052900</v>
          </cell>
          <cell r="C3224" t="str">
            <v>完売</v>
          </cell>
          <cell r="D3224"/>
          <cell r="E3224">
            <v>0</v>
          </cell>
          <cell r="F3224" t="str">
            <v>キャンティ・クラシコ･リゼルヴァ・レ・バロンコーレ</v>
          </cell>
          <cell r="G3224">
            <v>2000</v>
          </cell>
          <cell r="H3224" t="str">
            <v>赤</v>
          </cell>
          <cell r="I3224" t="str">
            <v>ｻﾝ・ｼﾞｭｰｽﾄ・ｱ・ﾚﾝﾃﾝﾅｰﾉ</v>
          </cell>
          <cell r="J3224" t="str">
            <v>トスカーナDOCG</v>
          </cell>
          <cell r="K3224">
            <v>750</v>
          </cell>
          <cell r="L3224" t="str">
            <v>1グラス</v>
          </cell>
          <cell r="M3224">
            <v>17</v>
          </cell>
          <cell r="N3224">
            <v>132</v>
          </cell>
          <cell r="O3224">
            <v>350</v>
          </cell>
          <cell r="P3224">
            <v>2604.3760000000002</v>
          </cell>
          <cell r="Q3224">
            <v>93.75</v>
          </cell>
          <cell r="R3224">
            <v>2848.1260000000002</v>
          </cell>
          <cell r="S3224">
            <v>3590.7364705882355</v>
          </cell>
          <cell r="T3224">
            <v>7200</v>
          </cell>
          <cell r="U3224">
            <v>0</v>
          </cell>
          <cell r="V3224">
            <v>200</v>
          </cell>
          <cell r="W3224">
            <v>400</v>
          </cell>
          <cell r="X3224">
            <v>7100</v>
          </cell>
        </row>
        <row r="3225">
          <cell r="B3225" t="str">
            <v>9X052913</v>
          </cell>
          <cell r="C3225" t="str">
            <v>完売</v>
          </cell>
          <cell r="D3225"/>
          <cell r="E3225">
            <v>0</v>
          </cell>
          <cell r="F3225" t="str">
            <v>キャンティ・クラシコ･リゼルヴァ・レ・バロンコーレ</v>
          </cell>
          <cell r="G3225">
            <v>2013</v>
          </cell>
          <cell r="H3225" t="str">
            <v>赤</v>
          </cell>
          <cell r="I3225" t="str">
            <v>ｻﾝ・ｼﾞｭｰｽﾄ・ｱ・ﾚﾝﾃﾝﾅｰﾉ</v>
          </cell>
          <cell r="J3225" t="str">
            <v>トスカーナDOCG</v>
          </cell>
          <cell r="K3225">
            <v>750</v>
          </cell>
          <cell r="L3225" t="str">
            <v>９５点</v>
          </cell>
          <cell r="M3225">
            <v>15.5</v>
          </cell>
          <cell r="N3225">
            <v>132</v>
          </cell>
          <cell r="O3225">
            <v>350</v>
          </cell>
          <cell r="P3225">
            <v>2405.5839999999998</v>
          </cell>
          <cell r="Q3225">
            <v>93.75</v>
          </cell>
          <cell r="R3225">
            <v>2649.3339999999998</v>
          </cell>
          <cell r="S3225">
            <v>3356.8635294117644</v>
          </cell>
          <cell r="T3225">
            <v>6700</v>
          </cell>
          <cell r="U3225">
            <v>3724.33</v>
          </cell>
          <cell r="V3225">
            <v>4581.5647058823533</v>
          </cell>
          <cell r="W3225">
            <v>9200</v>
          </cell>
          <cell r="X3225">
            <v>6000</v>
          </cell>
        </row>
        <row r="3226">
          <cell r="B3226" t="str">
            <v>9X052916</v>
          </cell>
          <cell r="C3226" t="str">
            <v>完売</v>
          </cell>
          <cell r="D3226"/>
          <cell r="E3226">
            <v>0</v>
          </cell>
          <cell r="F3226" t="str">
            <v>キャンティ・クラシコ･リゼルヴァ・レ・バロンコーレ</v>
          </cell>
          <cell r="G3226">
            <v>2016</v>
          </cell>
          <cell r="H3226" t="str">
            <v>赤</v>
          </cell>
          <cell r="I3226" t="str">
            <v>ｻﾝ・ｼﾞｭｰｽﾄ・ｱ・ﾚﾝﾃﾝﾅｰﾉ</v>
          </cell>
          <cell r="J3226" t="str">
            <v>トスカーナDOCG</v>
          </cell>
          <cell r="K3226">
            <v>750</v>
          </cell>
          <cell r="L3226"/>
          <cell r="M3226">
            <v>15.6</v>
          </cell>
          <cell r="N3226">
            <v>132</v>
          </cell>
          <cell r="O3226">
            <v>350</v>
          </cell>
          <cell r="P3226">
            <v>2418.8368</v>
          </cell>
          <cell r="Q3226">
            <v>93.75</v>
          </cell>
          <cell r="R3226">
            <v>2662.5868</v>
          </cell>
          <cell r="S3226">
            <v>3372.4550588235297</v>
          </cell>
          <cell r="T3226">
            <v>6700</v>
          </cell>
          <cell r="U3226">
            <v>2238.25</v>
          </cell>
          <cell r="V3226">
            <v>2833.2352941176473</v>
          </cell>
          <cell r="W3226">
            <v>5700</v>
          </cell>
          <cell r="X3226">
            <v>6500</v>
          </cell>
        </row>
        <row r="3227">
          <cell r="B3227" t="str">
            <v>9X052917</v>
          </cell>
          <cell r="C3227">
            <v>6</v>
          </cell>
          <cell r="D3227"/>
          <cell r="E3227">
            <v>6</v>
          </cell>
          <cell r="F3227" t="str">
            <v>キャンティ・クラシコ･リゼルヴァ・レ・バロンコーレ</v>
          </cell>
          <cell r="G3227">
            <v>2017</v>
          </cell>
          <cell r="H3227" t="str">
            <v>赤</v>
          </cell>
          <cell r="I3227" t="str">
            <v>ｻﾝ・ｼﾞｭｰｽﾄ・ｱ・ﾚﾝﾃﾝﾅｰﾉ</v>
          </cell>
          <cell r="J3227" t="str">
            <v>トスカーナDOCG</v>
          </cell>
          <cell r="K3227">
            <v>750</v>
          </cell>
          <cell r="L3227"/>
          <cell r="M3227">
            <v>16.7</v>
          </cell>
          <cell r="N3227">
            <v>132</v>
          </cell>
          <cell r="O3227">
            <v>350</v>
          </cell>
          <cell r="P3227">
            <v>2564.6176</v>
          </cell>
          <cell r="Q3227">
            <v>93.75</v>
          </cell>
          <cell r="R3227">
            <v>2808.3676</v>
          </cell>
          <cell r="S3227">
            <v>3543.9618823529413</v>
          </cell>
          <cell r="T3227">
            <v>7100</v>
          </cell>
          <cell r="U3227">
            <v>2807</v>
          </cell>
          <cell r="V3227">
            <v>3502.3529411764707</v>
          </cell>
          <cell r="W3227">
            <v>7000</v>
          </cell>
          <cell r="X3227">
            <v>7600</v>
          </cell>
        </row>
        <row r="3228">
          <cell r="B3228" t="str">
            <v>9X052918</v>
          </cell>
          <cell r="C3228" t="str">
            <v>完売</v>
          </cell>
          <cell r="D3228"/>
          <cell r="E3228">
            <v>0</v>
          </cell>
          <cell r="F3228" t="str">
            <v>キャンティ・クラシコ･リゼルヴァ・レ・バロンコーレ</v>
          </cell>
          <cell r="G3228">
            <v>2018</v>
          </cell>
          <cell r="H3228" t="str">
            <v>赤</v>
          </cell>
          <cell r="I3228" t="str">
            <v>ｻﾝ・ｼﾞｭｰｽﾄ・ｱ・ﾚﾝﾃﾝﾅｰﾉ</v>
          </cell>
          <cell r="J3228" t="str">
            <v>トスカーナDOCG</v>
          </cell>
          <cell r="K3228">
            <v>750</v>
          </cell>
          <cell r="L3228" t="str">
            <v/>
          </cell>
          <cell r="M3228">
            <v>16</v>
          </cell>
          <cell r="N3228">
            <v>132</v>
          </cell>
          <cell r="O3228">
            <v>350</v>
          </cell>
          <cell r="P3228">
            <v>2471.848</v>
          </cell>
          <cell r="Q3228">
            <v>93.75</v>
          </cell>
          <cell r="R3228">
            <v>2715.598</v>
          </cell>
          <cell r="S3228">
            <v>3434.8211764705884</v>
          </cell>
          <cell r="T3228">
            <v>6900</v>
          </cell>
          <cell r="U3228">
            <v>2563.46</v>
          </cell>
          <cell r="V3228">
            <v>3215.8352941176472</v>
          </cell>
          <cell r="W3228">
            <v>6400</v>
          </cell>
          <cell r="X3228">
            <v>7500</v>
          </cell>
        </row>
        <row r="3229">
          <cell r="B3229" t="str">
            <v>9X067718</v>
          </cell>
          <cell r="C3229" t="str">
            <v>完売</v>
          </cell>
          <cell r="D3229"/>
          <cell r="E3229">
            <v>0</v>
          </cell>
          <cell r="F3229" t="str">
            <v>フオーリ・ミスラ・ロザート</v>
          </cell>
          <cell r="G3229">
            <v>2018</v>
          </cell>
          <cell r="H3229" t="str">
            <v>ﾛｾﾞ</v>
          </cell>
          <cell r="I3229" t="str">
            <v>ｻﾝ・ｼﾞｭｰｽﾄ・ｱ・ﾚﾝﾃﾝﾅｰﾉ</v>
          </cell>
          <cell r="J3229" t="str">
            <v>トスカーナIGT</v>
          </cell>
          <cell r="K3229">
            <v>750</v>
          </cell>
          <cell r="L3229"/>
          <cell r="M3229">
            <v>17.899999999999999</v>
          </cell>
          <cell r="N3229">
            <v>132</v>
          </cell>
          <cell r="O3229">
            <v>350</v>
          </cell>
          <cell r="P3229">
            <v>2723.6511999999998</v>
          </cell>
          <cell r="Q3229">
            <v>93.75</v>
          </cell>
          <cell r="R3229">
            <v>2967.4011999999998</v>
          </cell>
          <cell r="S3229">
            <v>3731.0602352941173</v>
          </cell>
          <cell r="T3229">
            <v>7500</v>
          </cell>
          <cell r="U3229">
            <v>1256</v>
          </cell>
          <cell r="V3229">
            <v>1677.6470588235295</v>
          </cell>
          <cell r="W3229">
            <v>3400</v>
          </cell>
          <cell r="X3229">
            <v>7100</v>
          </cell>
        </row>
        <row r="3230">
          <cell r="B3230" t="str">
            <v>9X053109</v>
          </cell>
          <cell r="C3230" t="str">
            <v>完売</v>
          </cell>
          <cell r="D3230"/>
          <cell r="E3230">
            <v>0</v>
          </cell>
          <cell r="F3230" t="str">
            <v>ペルカルロ</v>
          </cell>
          <cell r="G3230">
            <v>2009</v>
          </cell>
          <cell r="H3230" t="str">
            <v>赤</v>
          </cell>
          <cell r="I3230" t="str">
            <v>ｻﾝ・ｼﾞｭｰｽﾄ・ｱ・ﾚﾝﾃﾝﾅｰﾉ</v>
          </cell>
          <cell r="J3230" t="str">
            <v>トスカーナVdT</v>
          </cell>
          <cell r="K3230">
            <v>750</v>
          </cell>
          <cell r="L3230" t="str">
            <v>９５点</v>
          </cell>
          <cell r="M3230">
            <v>50</v>
          </cell>
          <cell r="N3230">
            <v>132</v>
          </cell>
          <cell r="O3230">
            <v>350</v>
          </cell>
          <cell r="P3230">
            <v>6977.8</v>
          </cell>
          <cell r="Q3230">
            <v>93.75</v>
          </cell>
          <cell r="R3230">
            <v>7221.55</v>
          </cell>
          <cell r="S3230">
            <v>8735.9411764705892</v>
          </cell>
          <cell r="T3230">
            <v>17500</v>
          </cell>
          <cell r="U3230">
            <v>7893</v>
          </cell>
          <cell r="V3230">
            <v>9485.8823529411766</v>
          </cell>
          <cell r="W3230">
            <v>19000</v>
          </cell>
          <cell r="X3230">
            <v>17500</v>
          </cell>
        </row>
        <row r="3231">
          <cell r="B3231" t="str">
            <v>9X053111</v>
          </cell>
          <cell r="C3231">
            <v>6</v>
          </cell>
          <cell r="D3231"/>
          <cell r="E3231">
            <v>6</v>
          </cell>
          <cell r="F3231" t="str">
            <v>ペルカルロ</v>
          </cell>
          <cell r="G3231">
            <v>2011</v>
          </cell>
          <cell r="H3231" t="str">
            <v>赤</v>
          </cell>
          <cell r="I3231" t="str">
            <v>ｻﾝ・ｼﾞｭｰｽﾄ・ｱ・ﾚﾝﾃﾝﾅｰﾉ</v>
          </cell>
          <cell r="J3231" t="str">
            <v>トスカーナVdT</v>
          </cell>
          <cell r="K3231">
            <v>750</v>
          </cell>
          <cell r="L3231" t="str">
            <v>WA94</v>
          </cell>
          <cell r="M3231">
            <v>59.5</v>
          </cell>
          <cell r="N3231">
            <v>132</v>
          </cell>
          <cell r="O3231">
            <v>350</v>
          </cell>
          <cell r="P3231">
            <v>8236.8160000000007</v>
          </cell>
          <cell r="Q3231">
            <v>93.75</v>
          </cell>
          <cell r="R3231">
            <v>8480.5660000000007</v>
          </cell>
          <cell r="S3231">
            <v>10217.136470588237</v>
          </cell>
          <cell r="T3231">
            <v>20400</v>
          </cell>
          <cell r="U3231">
            <v>8241.4</v>
          </cell>
          <cell r="V3231">
            <v>9895.7647058823532</v>
          </cell>
          <cell r="W3231">
            <v>19800</v>
          </cell>
          <cell r="X3231">
            <v>21900</v>
          </cell>
        </row>
        <row r="3232">
          <cell r="B3232" t="str">
            <v>9X053114</v>
          </cell>
          <cell r="C3232">
            <v>22</v>
          </cell>
          <cell r="D3232"/>
          <cell r="E3232">
            <v>22</v>
          </cell>
          <cell r="F3232" t="str">
            <v>ペルカルロ</v>
          </cell>
          <cell r="G3232">
            <v>2014</v>
          </cell>
          <cell r="H3232" t="str">
            <v>赤</v>
          </cell>
          <cell r="I3232" t="str">
            <v>ｻﾝ・ｼﾞｭｰｽﾄ・ｱ・ﾚﾝﾃﾝﾅｰﾉ</v>
          </cell>
          <cell r="J3232" t="str">
            <v>トスカーナVdT</v>
          </cell>
          <cell r="K3232">
            <v>750</v>
          </cell>
          <cell r="L3232" t="str">
            <v/>
          </cell>
          <cell r="M3232">
            <v>56.4</v>
          </cell>
          <cell r="N3232">
            <v>132</v>
          </cell>
          <cell r="O3232">
            <v>350</v>
          </cell>
          <cell r="P3232">
            <v>7825.9791999999998</v>
          </cell>
          <cell r="Q3232">
            <v>93.75</v>
          </cell>
          <cell r="R3232">
            <v>8069.7291999999998</v>
          </cell>
          <cell r="S3232">
            <v>9733.7990588235298</v>
          </cell>
          <cell r="T3232">
            <v>19500</v>
          </cell>
          <cell r="U3232">
            <v>7836.87</v>
          </cell>
          <cell r="V3232">
            <v>9419.8470588235286</v>
          </cell>
          <cell r="W3232">
            <v>18800</v>
          </cell>
          <cell r="X3232">
            <v>20800</v>
          </cell>
        </row>
        <row r="3233">
          <cell r="B3233" t="str">
            <v>9X053115</v>
          </cell>
          <cell r="C3233" t="str">
            <v>完売</v>
          </cell>
          <cell r="D3233"/>
          <cell r="E3233">
            <v>0</v>
          </cell>
          <cell r="F3233" t="str">
            <v>ペルカルロ</v>
          </cell>
          <cell r="G3233">
            <v>2015</v>
          </cell>
          <cell r="H3233" t="str">
            <v>赤</v>
          </cell>
          <cell r="I3233" t="str">
            <v>ｻﾝ・ｼﾞｭｰｽﾄ・ｱ・ﾚﾝﾃﾝﾅｰﾉ</v>
          </cell>
          <cell r="J3233" t="str">
            <v>トスカーナIGT</v>
          </cell>
          <cell r="K3233">
            <v>750</v>
          </cell>
          <cell r="L3233" t="str">
            <v>92点</v>
          </cell>
          <cell r="M3233">
            <v>31</v>
          </cell>
          <cell r="N3233">
            <v>132</v>
          </cell>
          <cell r="O3233">
            <v>350</v>
          </cell>
          <cell r="P3233">
            <v>4459.768</v>
          </cell>
          <cell r="Q3233">
            <v>93.75</v>
          </cell>
          <cell r="R3233">
            <v>4703.518</v>
          </cell>
          <cell r="S3233">
            <v>5773.5505882352945</v>
          </cell>
          <cell r="T3233">
            <v>11500</v>
          </cell>
          <cell r="U3233">
            <v>4288.2</v>
          </cell>
          <cell r="V3233">
            <v>5244.9411764705883</v>
          </cell>
          <cell r="W3233">
            <v>10500</v>
          </cell>
          <cell r="X3233">
            <v>10800</v>
          </cell>
        </row>
        <row r="3234">
          <cell r="B3234" t="str">
            <v>9X053116</v>
          </cell>
          <cell r="C3234" t="str">
            <v>完売</v>
          </cell>
          <cell r="D3234"/>
          <cell r="E3234">
            <v>0</v>
          </cell>
          <cell r="F3234" t="str">
            <v>ペルカルロ</v>
          </cell>
          <cell r="G3234" t="str">
            <v>2016</v>
          </cell>
          <cell r="H3234" t="str">
            <v>赤</v>
          </cell>
          <cell r="I3234" t="str">
            <v>ｻﾝ・ｼﾞｭｰｽﾄ・ｱ・ﾚﾝﾃﾝﾅｰﾉ</v>
          </cell>
          <cell r="J3234" t="str">
            <v>トスカーナVdT</v>
          </cell>
          <cell r="K3234">
            <v>750</v>
          </cell>
          <cell r="L3234"/>
          <cell r="M3234">
            <v>30</v>
          </cell>
          <cell r="N3234">
            <v>132</v>
          </cell>
          <cell r="O3234">
            <v>350</v>
          </cell>
          <cell r="P3234">
            <v>4327.24</v>
          </cell>
          <cell r="Q3234">
            <v>93.75</v>
          </cell>
          <cell r="R3234">
            <v>4570.99</v>
          </cell>
          <cell r="S3234">
            <v>5617.6352941176474</v>
          </cell>
          <cell r="T3234">
            <v>11200</v>
          </cell>
          <cell r="U3234">
            <v>4267.4399999999996</v>
          </cell>
          <cell r="V3234">
            <v>5220.5176470588231</v>
          </cell>
          <cell r="W3234">
            <v>10400</v>
          </cell>
          <cell r="X3234">
            <v>11400</v>
          </cell>
        </row>
        <row r="3235">
          <cell r="B3235" t="str">
            <v>9X053300</v>
          </cell>
          <cell r="C3235" t="str">
            <v>完売</v>
          </cell>
          <cell r="D3235"/>
          <cell r="E3235">
            <v>0</v>
          </cell>
          <cell r="F3235" t="str">
            <v>ラ・リコルマ</v>
          </cell>
          <cell r="G3235">
            <v>2000</v>
          </cell>
          <cell r="H3235" t="str">
            <v>赤</v>
          </cell>
          <cell r="I3235" t="str">
            <v>ｻﾝ・ｼﾞｭｰｽﾄ・ｱ・ﾚﾝﾃﾝﾅｰﾉ</v>
          </cell>
          <cell r="J3235" t="str">
            <v>トスカーナIGT</v>
          </cell>
          <cell r="K3235">
            <v>750</v>
          </cell>
          <cell r="L3235" t="str">
            <v>90点</v>
          </cell>
          <cell r="M3235">
            <v>69.099999999999994</v>
          </cell>
          <cell r="N3235">
            <v>132</v>
          </cell>
          <cell r="O3235">
            <v>350</v>
          </cell>
          <cell r="P3235">
            <v>9509.0847999999987</v>
          </cell>
          <cell r="Q3235">
            <v>93.75</v>
          </cell>
          <cell r="R3235">
            <v>9752.8347999999987</v>
          </cell>
          <cell r="S3235">
            <v>11713.923294117645</v>
          </cell>
          <cell r="T3235">
            <v>23400</v>
          </cell>
          <cell r="U3235">
            <v>9408</v>
          </cell>
          <cell r="V3235">
            <v>11268.235294117647</v>
          </cell>
          <cell r="W3235">
            <v>22500</v>
          </cell>
          <cell r="X3235">
            <v>22500</v>
          </cell>
        </row>
        <row r="3236">
          <cell r="B3236" t="str">
            <v>9X053301</v>
          </cell>
          <cell r="C3236" t="str">
            <v>完売</v>
          </cell>
          <cell r="D3236"/>
          <cell r="E3236">
            <v>0</v>
          </cell>
          <cell r="F3236" t="str">
            <v>ラ・リコルマ</v>
          </cell>
          <cell r="G3236">
            <v>2001</v>
          </cell>
          <cell r="H3236" t="str">
            <v>赤</v>
          </cell>
          <cell r="I3236" t="str">
            <v>ｻﾝ・ｼﾞｭｰｽﾄ・ｱ・ﾚﾝﾃﾝﾅｰﾉ</v>
          </cell>
          <cell r="J3236" t="str">
            <v>トスカーナIGT</v>
          </cell>
          <cell r="K3236">
            <v>750</v>
          </cell>
          <cell r="L3236" t="str">
            <v>91点</v>
          </cell>
          <cell r="M3236">
            <v>62.7</v>
          </cell>
          <cell r="N3236">
            <v>132</v>
          </cell>
          <cell r="O3236">
            <v>350</v>
          </cell>
          <cell r="P3236">
            <v>8660.9056</v>
          </cell>
          <cell r="Q3236">
            <v>93.75</v>
          </cell>
          <cell r="R3236">
            <v>8904.6556</v>
          </cell>
          <cell r="S3236">
            <v>10716.065411764706</v>
          </cell>
          <cell r="T3236">
            <v>21400</v>
          </cell>
          <cell r="U3236">
            <v>8606.5</v>
          </cell>
          <cell r="V3236">
            <v>10325.294117647059</v>
          </cell>
          <cell r="W3236">
            <v>20700</v>
          </cell>
          <cell r="X3236">
            <v>20500</v>
          </cell>
        </row>
        <row r="3237">
          <cell r="B3237" t="str">
            <v>9X053313</v>
          </cell>
          <cell r="C3237" t="str">
            <v>完売</v>
          </cell>
          <cell r="D3237"/>
          <cell r="E3237">
            <v>0</v>
          </cell>
          <cell r="F3237" t="str">
            <v>ラ・リコルマ</v>
          </cell>
          <cell r="G3237">
            <v>2013</v>
          </cell>
          <cell r="H3237" t="str">
            <v>赤</v>
          </cell>
          <cell r="I3237" t="str">
            <v>ｻﾝ・ｼﾞｭｰｽﾄ・ｱ・ﾚﾝﾃﾝﾅｰﾉ</v>
          </cell>
          <cell r="J3237" t="str">
            <v>トスカーナVdT</v>
          </cell>
          <cell r="K3237">
            <v>750</v>
          </cell>
          <cell r="L3237"/>
          <cell r="M3237">
            <v>26.3</v>
          </cell>
          <cell r="N3237">
            <v>132</v>
          </cell>
          <cell r="O3237">
            <v>350</v>
          </cell>
          <cell r="P3237">
            <v>3836.8863999999999</v>
          </cell>
          <cell r="Q3237">
            <v>93.75</v>
          </cell>
          <cell r="R3237">
            <v>4080.6363999999999</v>
          </cell>
          <cell r="S3237">
            <v>5040.7487058823526</v>
          </cell>
          <cell r="T3237">
            <v>10100</v>
          </cell>
          <cell r="U3237">
            <v>3420.25</v>
          </cell>
          <cell r="V3237">
            <v>4223.8235294117649</v>
          </cell>
          <cell r="W3237">
            <v>8400</v>
          </cell>
          <cell r="X3237">
            <v>9200</v>
          </cell>
        </row>
        <row r="3238">
          <cell r="B3238" t="str">
            <v>9X053404</v>
          </cell>
          <cell r="C3238" t="str">
            <v>完売</v>
          </cell>
          <cell r="D3238"/>
          <cell r="E3238">
            <v>0</v>
          </cell>
          <cell r="F3238" t="str">
            <v>キャンティ・クラシコ</v>
          </cell>
          <cell r="G3238">
            <v>2004</v>
          </cell>
          <cell r="H3238" t="str">
            <v>赤</v>
          </cell>
          <cell r="I3238" t="str">
            <v>ｻﾝ･ﾌｧﾋﾞｱｰﾉ･ｶﾙﾁﾅｲｱ</v>
          </cell>
          <cell r="J3238" t="str">
            <v>トスカーナDOCG</v>
          </cell>
          <cell r="K3238">
            <v>750</v>
          </cell>
          <cell r="L3238"/>
          <cell r="M3238">
            <v>5.9</v>
          </cell>
          <cell r="N3238">
            <v>132</v>
          </cell>
          <cell r="O3238">
            <v>350</v>
          </cell>
          <cell r="P3238">
            <v>1133.3152000000002</v>
          </cell>
          <cell r="Q3238">
            <v>93.75</v>
          </cell>
          <cell r="R3238">
            <v>1377.0652000000002</v>
          </cell>
          <cell r="S3238">
            <v>1860.0767058823533</v>
          </cell>
          <cell r="T3238">
            <v>3700</v>
          </cell>
          <cell r="U3238">
            <v>0</v>
          </cell>
          <cell r="V3238">
            <v>200</v>
          </cell>
          <cell r="W3238">
            <v>400</v>
          </cell>
          <cell r="X3238">
            <v>3100</v>
          </cell>
        </row>
        <row r="3239">
          <cell r="B3239" t="str">
            <v>9X053504</v>
          </cell>
          <cell r="C3239" t="str">
            <v>完売</v>
          </cell>
          <cell r="D3239"/>
          <cell r="E3239">
            <v>0</v>
          </cell>
          <cell r="F3239" t="str">
            <v>キャンティ・クラシコ･リゼルヴァ･チェローレ</v>
          </cell>
          <cell r="G3239">
            <v>2004</v>
          </cell>
          <cell r="H3239" t="str">
            <v>赤</v>
          </cell>
          <cell r="I3239" t="str">
            <v>ｻﾝ･ﾌｧﾋﾞｱｰﾉ･ｶﾙﾁﾅｲｱ</v>
          </cell>
          <cell r="J3239" t="str">
            <v>トスカーナDOCG</v>
          </cell>
          <cell r="K3239">
            <v>750</v>
          </cell>
          <cell r="L3239" t="str">
            <v>９５点（ＷＳ）</v>
          </cell>
          <cell r="M3239">
            <v>10.9</v>
          </cell>
          <cell r="N3239">
            <v>132</v>
          </cell>
          <cell r="O3239">
            <v>350</v>
          </cell>
          <cell r="P3239">
            <v>1795.9551999999999</v>
          </cell>
          <cell r="Q3239">
            <v>93.75</v>
          </cell>
          <cell r="R3239">
            <v>2039.7051999999999</v>
          </cell>
          <cell r="S3239">
            <v>2639.6531764705883</v>
          </cell>
          <cell r="T3239">
            <v>5300</v>
          </cell>
          <cell r="U3239">
            <v>0</v>
          </cell>
          <cell r="V3239">
            <v>200</v>
          </cell>
          <cell r="W3239">
            <v>400</v>
          </cell>
          <cell r="X3239">
            <v>4600</v>
          </cell>
        </row>
        <row r="3240">
          <cell r="B3240" t="str">
            <v>9X053603</v>
          </cell>
          <cell r="C3240" t="str">
            <v>完売</v>
          </cell>
          <cell r="D3240"/>
          <cell r="E3240">
            <v>0</v>
          </cell>
          <cell r="F3240" t="str">
            <v>チェルヴィオーロ･ビアンコ・ブラン</v>
          </cell>
          <cell r="G3240">
            <v>2003</v>
          </cell>
          <cell r="H3240" t="str">
            <v>白</v>
          </cell>
          <cell r="I3240" t="str">
            <v>ｻﾝ･ﾌｧﾋﾞｱｰﾉ･ｶﾙﾁﾅｲｱ</v>
          </cell>
          <cell r="J3240" t="str">
            <v>トスカーナVdT</v>
          </cell>
          <cell r="K3240">
            <v>750</v>
          </cell>
          <cell r="L3240"/>
          <cell r="M3240">
            <v>7.6</v>
          </cell>
          <cell r="N3240">
            <v>132</v>
          </cell>
          <cell r="O3240">
            <v>350</v>
          </cell>
          <cell r="P3240">
            <v>1358.6127999999999</v>
          </cell>
          <cell r="Q3240">
            <v>93.75</v>
          </cell>
          <cell r="R3240">
            <v>1602.3627999999999</v>
          </cell>
          <cell r="S3240">
            <v>2125.1327058823526</v>
          </cell>
          <cell r="T3240">
            <v>4300</v>
          </cell>
          <cell r="U3240">
            <v>0</v>
          </cell>
          <cell r="V3240">
            <v>200</v>
          </cell>
          <cell r="W3240">
            <v>400</v>
          </cell>
          <cell r="X3240">
            <v>3400</v>
          </cell>
        </row>
        <row r="3241">
          <cell r="B3241" t="str">
            <v>9X053703</v>
          </cell>
          <cell r="C3241" t="str">
            <v>完売</v>
          </cell>
          <cell r="D3241"/>
          <cell r="E3241">
            <v>0</v>
          </cell>
          <cell r="F3241" t="str">
            <v>チェルヴィオーロ･ロッソ</v>
          </cell>
          <cell r="G3241">
            <v>2003</v>
          </cell>
          <cell r="H3241" t="str">
            <v>赤</v>
          </cell>
          <cell r="I3241" t="str">
            <v>ｻﾝ･ﾌｧﾋﾞｱｰﾉ･ｶﾙﾁﾅｲｱ</v>
          </cell>
          <cell r="J3241" t="str">
            <v>トスカーナVdT</v>
          </cell>
          <cell r="K3241">
            <v>750</v>
          </cell>
          <cell r="L3241"/>
          <cell r="M3241">
            <v>18.100000000000001</v>
          </cell>
          <cell r="N3241">
            <v>132</v>
          </cell>
          <cell r="O3241">
            <v>350</v>
          </cell>
          <cell r="P3241">
            <v>2750.1568000000002</v>
          </cell>
          <cell r="Q3241">
            <v>93.75</v>
          </cell>
          <cell r="R3241">
            <v>2993.9068000000002</v>
          </cell>
          <cell r="S3241">
            <v>3762.2432941176476</v>
          </cell>
          <cell r="T3241">
            <v>7500</v>
          </cell>
          <cell r="U3241">
            <v>3158.01</v>
          </cell>
          <cell r="V3241">
            <v>3915.3058823529414</v>
          </cell>
          <cell r="W3241">
            <v>7800</v>
          </cell>
          <cell r="X3241">
            <v>6900</v>
          </cell>
        </row>
        <row r="3242">
          <cell r="B3242" t="str">
            <v>9X067910</v>
          </cell>
          <cell r="C3242" t="str">
            <v>完売</v>
          </cell>
          <cell r="D3242"/>
          <cell r="E3242">
            <v>0</v>
          </cell>
          <cell r="F3242" t="str">
            <v>ブルネッロ・ディ・モンタルチーノ</v>
          </cell>
          <cell r="G3242">
            <v>2010</v>
          </cell>
          <cell r="H3242" t="str">
            <v>赤</v>
          </cell>
          <cell r="I3242" t="str">
            <v>サン・フィリッポ</v>
          </cell>
          <cell r="J3242" t="str">
            <v>トスカーナDOCG</v>
          </cell>
          <cell r="K3242">
            <v>750</v>
          </cell>
          <cell r="L3242" t="str">
            <v>９３点</v>
          </cell>
          <cell r="M3242">
            <v>28</v>
          </cell>
          <cell r="N3242">
            <v>132</v>
          </cell>
          <cell r="O3242">
            <v>350</v>
          </cell>
          <cell r="P3242">
            <v>4062.1840000000002</v>
          </cell>
          <cell r="Q3242">
            <v>93.75</v>
          </cell>
          <cell r="R3242">
            <v>4305.9340000000002</v>
          </cell>
          <cell r="S3242">
            <v>5305.8047058823531</v>
          </cell>
          <cell r="T3242">
            <v>10600</v>
          </cell>
          <cell r="U3242">
            <v>3694</v>
          </cell>
          <cell r="V3242">
            <v>4545.8823529411766</v>
          </cell>
          <cell r="W3242">
            <v>9100</v>
          </cell>
          <cell r="X3242">
            <v>9200</v>
          </cell>
        </row>
        <row r="3243">
          <cell r="B3243" t="str">
            <v>9X059804</v>
          </cell>
          <cell r="C3243" t="str">
            <v>完売</v>
          </cell>
          <cell r="D3243"/>
          <cell r="E3243">
            <v>0</v>
          </cell>
          <cell r="F3243" t="str">
            <v>ブルネッロ・ディ・モンタルチーノ</v>
          </cell>
          <cell r="G3243">
            <v>2004</v>
          </cell>
          <cell r="H3243" t="str">
            <v>赤</v>
          </cell>
          <cell r="I3243" t="str">
            <v>シロ・パチェンティ</v>
          </cell>
          <cell r="J3243" t="str">
            <v>トスカーナDOCG</v>
          </cell>
          <cell r="K3243">
            <v>750</v>
          </cell>
          <cell r="L3243" t="str">
            <v>９５点（ＷＳ）</v>
          </cell>
          <cell r="M3243">
            <v>64</v>
          </cell>
          <cell r="N3243">
            <v>132</v>
          </cell>
          <cell r="O3243">
            <v>350</v>
          </cell>
          <cell r="P3243">
            <v>8833.1920000000009</v>
          </cell>
          <cell r="Q3243">
            <v>93.75</v>
          </cell>
          <cell r="R3243">
            <v>9076.9420000000009</v>
          </cell>
          <cell r="S3243">
            <v>10918.755294117649</v>
          </cell>
          <cell r="T3243">
            <v>21800</v>
          </cell>
          <cell r="U3243">
            <v>6021.66</v>
          </cell>
          <cell r="V3243">
            <v>7284.3058823529409</v>
          </cell>
          <cell r="W3243">
            <v>14600</v>
          </cell>
          <cell r="X3243">
            <v>15000</v>
          </cell>
        </row>
        <row r="3244">
          <cell r="B3244" t="str">
            <v>9X059806</v>
          </cell>
          <cell r="C3244" t="str">
            <v>完売</v>
          </cell>
          <cell r="D3244"/>
          <cell r="E3244">
            <v>0</v>
          </cell>
          <cell r="F3244" t="str">
            <v>ブルネッロ・ディ・モンタルチーノ</v>
          </cell>
          <cell r="G3244">
            <v>2006</v>
          </cell>
          <cell r="H3244" t="str">
            <v>赤</v>
          </cell>
          <cell r="I3244" t="str">
            <v>シロ・パチェンティ</v>
          </cell>
          <cell r="J3244" t="str">
            <v>トスカーナDOCG</v>
          </cell>
          <cell r="K3244">
            <v>750</v>
          </cell>
          <cell r="L3244"/>
          <cell r="M3244">
            <v>58</v>
          </cell>
          <cell r="N3244">
            <v>132</v>
          </cell>
          <cell r="O3244">
            <v>350</v>
          </cell>
          <cell r="P3244">
            <v>8038.0240000000003</v>
          </cell>
          <cell r="Q3244">
            <v>93.75</v>
          </cell>
          <cell r="R3244">
            <v>8281.7740000000013</v>
          </cell>
          <cell r="S3244">
            <v>9983.2635294117663</v>
          </cell>
          <cell r="T3244">
            <v>20000</v>
          </cell>
          <cell r="U3244">
            <v>5448</v>
          </cell>
          <cell r="V3244">
            <v>6609.4117647058829</v>
          </cell>
          <cell r="W3244">
            <v>13200</v>
          </cell>
          <cell r="X3244">
            <v>15000</v>
          </cell>
        </row>
        <row r="3245">
          <cell r="B3245" t="str">
            <v>9X062704</v>
          </cell>
          <cell r="C3245" t="str">
            <v>完売</v>
          </cell>
          <cell r="D3245"/>
          <cell r="E3245">
            <v>0</v>
          </cell>
          <cell r="F3245" t="str">
            <v>ブルネッロ・ディ・モンタルチーノ</v>
          </cell>
          <cell r="G3245">
            <v>2004</v>
          </cell>
          <cell r="H3245" t="str">
            <v>赤</v>
          </cell>
          <cell r="I3245" t="str">
            <v>セスタ・ディ・ソープラ</v>
          </cell>
          <cell r="J3245" t="str">
            <v>トスカーナDOCG</v>
          </cell>
          <cell r="K3245">
            <v>750</v>
          </cell>
          <cell r="L3245" t="str">
            <v>９５点</v>
          </cell>
          <cell r="M3245">
            <v>53</v>
          </cell>
          <cell r="N3245">
            <v>132</v>
          </cell>
          <cell r="O3245">
            <v>350</v>
          </cell>
          <cell r="P3245">
            <v>7375.384</v>
          </cell>
          <cell r="Q3245">
            <v>93.75</v>
          </cell>
          <cell r="R3245">
            <v>7619.134</v>
          </cell>
          <cell r="S3245">
            <v>9203.6870588235288</v>
          </cell>
          <cell r="T3245">
            <v>18400</v>
          </cell>
          <cell r="U3245">
            <v>5539</v>
          </cell>
          <cell r="V3245">
            <v>6716.4705882352946</v>
          </cell>
          <cell r="W3245">
            <v>13400</v>
          </cell>
          <cell r="X3245">
            <v>14100</v>
          </cell>
        </row>
        <row r="3246">
          <cell r="B3246" t="str">
            <v>9X062610</v>
          </cell>
          <cell r="C3246" t="str">
            <v>完売</v>
          </cell>
          <cell r="D3246"/>
          <cell r="E3246">
            <v>0</v>
          </cell>
          <cell r="F3246" t="str">
            <v>ブルネッロ・ディ・モンタルチーノ</v>
          </cell>
          <cell r="G3246">
            <v>2010</v>
          </cell>
          <cell r="H3246" t="str">
            <v>赤</v>
          </cell>
          <cell r="I3246" t="str">
            <v>チャッチ・ピッコロミニ・ダラゴナ</v>
          </cell>
          <cell r="J3246" t="str">
            <v>トスカーナDOCG</v>
          </cell>
          <cell r="K3246">
            <v>750</v>
          </cell>
          <cell r="L3246" t="str">
            <v>９４＋点</v>
          </cell>
          <cell r="M3246">
            <v>22.4</v>
          </cell>
          <cell r="N3246">
            <v>132</v>
          </cell>
          <cell r="O3246">
            <v>350</v>
          </cell>
          <cell r="P3246">
            <v>3320.0271999999995</v>
          </cell>
          <cell r="Q3246">
            <v>93.75</v>
          </cell>
          <cell r="R3246">
            <v>3563.7771999999995</v>
          </cell>
          <cell r="S3246">
            <v>4432.679058823529</v>
          </cell>
          <cell r="T3246">
            <v>8900</v>
          </cell>
          <cell r="U3246">
            <v>3643.69</v>
          </cell>
          <cell r="V3246">
            <v>4486.6941176470591</v>
          </cell>
          <cell r="W3246">
            <v>9000</v>
          </cell>
          <cell r="X3246">
            <v>8200</v>
          </cell>
        </row>
        <row r="3247">
          <cell r="B3247" t="str">
            <v>9X066910</v>
          </cell>
          <cell r="C3247" t="str">
            <v>完売</v>
          </cell>
          <cell r="D3247"/>
          <cell r="E3247">
            <v>0</v>
          </cell>
          <cell r="F3247" t="str">
            <v>ブルネッロ・ディ・モンタルチーノ ヴィーニャ・ディ・ピアンロッソ</v>
          </cell>
          <cell r="G3247">
            <v>2010</v>
          </cell>
          <cell r="H3247" t="str">
            <v>赤</v>
          </cell>
          <cell r="I3247" t="str">
            <v>チャッチ・ピッコロミニ・ダラゴナ</v>
          </cell>
          <cell r="J3247" t="str">
            <v>トスカーナDOCG</v>
          </cell>
          <cell r="K3247">
            <v>750</v>
          </cell>
          <cell r="L3247" t="str">
            <v>９７点</v>
          </cell>
          <cell r="M3247">
            <v>49</v>
          </cell>
          <cell r="N3247">
            <v>132</v>
          </cell>
          <cell r="O3247">
            <v>350</v>
          </cell>
          <cell r="P3247">
            <v>6845.2719999999999</v>
          </cell>
          <cell r="Q3247">
            <v>93.75</v>
          </cell>
          <cell r="R3247">
            <v>7089.0219999999999</v>
          </cell>
          <cell r="S3247">
            <v>8580.0258823529421</v>
          </cell>
          <cell r="T3247">
            <v>17200</v>
          </cell>
          <cell r="U3247">
            <v>6365.58</v>
          </cell>
          <cell r="V3247">
            <v>7688.9176470588236</v>
          </cell>
          <cell r="W3247">
            <v>15400</v>
          </cell>
          <cell r="X3247">
            <v>15800</v>
          </cell>
        </row>
        <row r="3248">
          <cell r="B3248" t="str">
            <v>9X063915</v>
          </cell>
          <cell r="C3248" t="str">
            <v>完売</v>
          </cell>
          <cell r="D3248"/>
          <cell r="E3248">
            <v>0</v>
          </cell>
          <cell r="F3248" t="str">
            <v>テスタマッタ</v>
          </cell>
          <cell r="G3248">
            <v>2015</v>
          </cell>
          <cell r="H3248" t="str">
            <v>赤</v>
          </cell>
          <cell r="I3248" t="str">
            <v>テスタマッタ</v>
          </cell>
          <cell r="J3248" t="str">
            <v>トスカーナIGT</v>
          </cell>
          <cell r="K3248">
            <v>750</v>
          </cell>
          <cell r="L3248"/>
          <cell r="M3248">
            <v>59</v>
          </cell>
          <cell r="N3248">
            <v>132</v>
          </cell>
          <cell r="O3248">
            <v>350</v>
          </cell>
          <cell r="P3248">
            <v>8170.5519999999997</v>
          </cell>
          <cell r="Q3248">
            <v>93.75</v>
          </cell>
          <cell r="R3248">
            <v>8414.3019999999997</v>
          </cell>
          <cell r="S3248">
            <v>10139.178823529412</v>
          </cell>
          <cell r="T3248">
            <v>20300</v>
          </cell>
          <cell r="U3248">
            <v>7565.08</v>
          </cell>
          <cell r="V3248">
            <v>9100.0941176470587</v>
          </cell>
          <cell r="W3248">
            <v>18200</v>
          </cell>
          <cell r="X3248">
            <v>20400</v>
          </cell>
        </row>
        <row r="3249">
          <cell r="B3249" t="str">
            <v>9X063916</v>
          </cell>
          <cell r="C3249" t="str">
            <v>完売</v>
          </cell>
          <cell r="D3249"/>
          <cell r="E3249">
            <v>0</v>
          </cell>
          <cell r="F3249" t="str">
            <v>テスタマッタ</v>
          </cell>
          <cell r="G3249">
            <v>2016</v>
          </cell>
          <cell r="H3249" t="str">
            <v>赤</v>
          </cell>
          <cell r="I3249" t="str">
            <v>テスタマッタ</v>
          </cell>
          <cell r="J3249" t="str">
            <v>トスカーナIGT</v>
          </cell>
          <cell r="K3249">
            <v>750</v>
          </cell>
          <cell r="L3249"/>
          <cell r="M3249">
            <v>55</v>
          </cell>
          <cell r="N3249">
            <v>132</v>
          </cell>
          <cell r="O3249">
            <v>350</v>
          </cell>
          <cell r="P3249">
            <v>7640.44</v>
          </cell>
          <cell r="Q3249">
            <v>93.75</v>
          </cell>
          <cell r="R3249">
            <v>7884.19</v>
          </cell>
          <cell r="S3249">
            <v>9515.5176470588231</v>
          </cell>
          <cell r="T3249">
            <v>19000</v>
          </cell>
          <cell r="U3249">
            <v>7488.4</v>
          </cell>
          <cell r="V3249">
            <v>9009.8823529411766</v>
          </cell>
          <cell r="W3249">
            <v>18000</v>
          </cell>
          <cell r="X3249">
            <v>18000</v>
          </cell>
        </row>
        <row r="3250">
          <cell r="B3250" t="str">
            <v>9X058002</v>
          </cell>
          <cell r="C3250">
            <v>9</v>
          </cell>
          <cell r="D3250"/>
          <cell r="E3250">
            <v>9</v>
          </cell>
          <cell r="F3250" t="str">
            <v>グイダルベルト</v>
          </cell>
          <cell r="G3250">
            <v>2002</v>
          </cell>
          <cell r="H3250" t="str">
            <v>赤</v>
          </cell>
          <cell r="I3250" t="str">
            <v>テヌータ・サン・グイード</v>
          </cell>
          <cell r="J3250" t="str">
            <v>トスカーナIGT</v>
          </cell>
          <cell r="K3250">
            <v>750</v>
          </cell>
          <cell r="L3250" t="str">
            <v/>
          </cell>
          <cell r="M3250">
            <v>24.7</v>
          </cell>
          <cell r="N3250">
            <v>132</v>
          </cell>
          <cell r="O3250">
            <v>350</v>
          </cell>
          <cell r="P3250">
            <v>3624.8416000000002</v>
          </cell>
          <cell r="Q3250">
            <v>93.75</v>
          </cell>
          <cell r="R3250">
            <v>3868.5916000000002</v>
          </cell>
          <cell r="S3250">
            <v>4791.2842352941179</v>
          </cell>
          <cell r="T3250">
            <v>9600</v>
          </cell>
          <cell r="U3250">
            <v>3699.05</v>
          </cell>
          <cell r="V3250">
            <v>4551.8235294117649</v>
          </cell>
          <cell r="W3250">
            <v>9100</v>
          </cell>
          <cell r="X3250">
            <v>10300</v>
          </cell>
        </row>
        <row r="3251">
          <cell r="B3251" t="str">
            <v>9X058014</v>
          </cell>
          <cell r="C3251" t="str">
            <v>完売</v>
          </cell>
          <cell r="D3251"/>
          <cell r="E3251">
            <v>0</v>
          </cell>
          <cell r="F3251" t="str">
            <v>グイダルベルト</v>
          </cell>
          <cell r="G3251">
            <v>2014</v>
          </cell>
          <cell r="H3251" t="str">
            <v>赤</v>
          </cell>
          <cell r="I3251" t="str">
            <v>テヌータ・サン・グイード</v>
          </cell>
          <cell r="J3251" t="str">
            <v>トスカーナIGT</v>
          </cell>
          <cell r="K3251">
            <v>750</v>
          </cell>
          <cell r="L3251" t="str">
            <v>89点</v>
          </cell>
          <cell r="M3251">
            <v>25</v>
          </cell>
          <cell r="N3251">
            <v>132</v>
          </cell>
          <cell r="O3251">
            <v>350</v>
          </cell>
          <cell r="P3251">
            <v>3664.6</v>
          </cell>
          <cell r="Q3251">
            <v>93.75</v>
          </cell>
          <cell r="R3251">
            <v>3908.35</v>
          </cell>
          <cell r="S3251">
            <v>4838.0588235294117</v>
          </cell>
          <cell r="T3251">
            <v>9700</v>
          </cell>
          <cell r="U3251">
            <v>3345.12</v>
          </cell>
          <cell r="V3251">
            <v>4135.4352941176476</v>
          </cell>
          <cell r="W3251">
            <v>8300</v>
          </cell>
          <cell r="X3251">
            <v>9000</v>
          </cell>
        </row>
        <row r="3252">
          <cell r="B3252" t="str">
            <v>9X058015</v>
          </cell>
          <cell r="C3252" t="str">
            <v>完売</v>
          </cell>
          <cell r="D3252"/>
          <cell r="E3252">
            <v>0</v>
          </cell>
          <cell r="F3252" t="str">
            <v>グイダルベルト</v>
          </cell>
          <cell r="G3252">
            <v>2015</v>
          </cell>
          <cell r="H3252" t="str">
            <v>赤</v>
          </cell>
          <cell r="I3252" t="str">
            <v>テヌータ・サン・グイード</v>
          </cell>
          <cell r="J3252" t="str">
            <v>トスカーナIGT</v>
          </cell>
          <cell r="K3252">
            <v>750</v>
          </cell>
          <cell r="L3252" t="str">
            <v>９１点</v>
          </cell>
          <cell r="M3252">
            <v>24.8</v>
          </cell>
          <cell r="N3252">
            <v>132</v>
          </cell>
          <cell r="O3252">
            <v>350</v>
          </cell>
          <cell r="P3252">
            <v>3638.0944</v>
          </cell>
          <cell r="Q3252">
            <v>93.75</v>
          </cell>
          <cell r="R3252">
            <v>3881.8444</v>
          </cell>
          <cell r="S3252">
            <v>4806.8757647058828</v>
          </cell>
          <cell r="T3252">
            <v>9600</v>
          </cell>
          <cell r="U3252">
            <v>3969.5</v>
          </cell>
          <cell r="V3252">
            <v>4870</v>
          </cell>
          <cell r="W3252">
            <v>9700</v>
          </cell>
          <cell r="X3252">
            <v>9200</v>
          </cell>
        </row>
        <row r="3253">
          <cell r="B3253" t="str">
            <v>9X058016</v>
          </cell>
          <cell r="C3253" t="str">
            <v>完売</v>
          </cell>
          <cell r="D3253"/>
          <cell r="E3253">
            <v>0</v>
          </cell>
          <cell r="F3253" t="str">
            <v>グイダルベルト</v>
          </cell>
          <cell r="G3253">
            <v>2016</v>
          </cell>
          <cell r="H3253" t="str">
            <v>赤</v>
          </cell>
          <cell r="I3253" t="str">
            <v>テヌータ・サン・グイード</v>
          </cell>
          <cell r="J3253" t="str">
            <v>トスカーナIGT</v>
          </cell>
          <cell r="K3253">
            <v>750</v>
          </cell>
          <cell r="L3253"/>
          <cell r="M3253">
            <v>22</v>
          </cell>
          <cell r="N3253">
            <v>132</v>
          </cell>
          <cell r="O3253">
            <v>350</v>
          </cell>
          <cell r="P3253">
            <v>3267.0160000000001</v>
          </cell>
          <cell r="Q3253">
            <v>93.75</v>
          </cell>
          <cell r="R3253">
            <v>3510.7660000000001</v>
          </cell>
          <cell r="S3253">
            <v>4370.3129411764712</v>
          </cell>
          <cell r="T3253">
            <v>8700</v>
          </cell>
          <cell r="U3253">
            <v>3090.7</v>
          </cell>
          <cell r="V3253">
            <v>3836.1176470588234</v>
          </cell>
          <cell r="W3253">
            <v>7700</v>
          </cell>
          <cell r="X3253">
            <v>7800</v>
          </cell>
        </row>
        <row r="3254">
          <cell r="B3254" t="str">
            <v>9X053895</v>
          </cell>
          <cell r="C3254" t="str">
            <v>完売</v>
          </cell>
          <cell r="D3254"/>
          <cell r="E3254">
            <v>0</v>
          </cell>
          <cell r="F3254" t="str">
            <v>ボルゲーリ・サッシカイヤ</v>
          </cell>
          <cell r="G3254">
            <v>1995</v>
          </cell>
          <cell r="H3254" t="str">
            <v>赤</v>
          </cell>
          <cell r="I3254" t="str">
            <v>テヌータ・サン・グイード</v>
          </cell>
          <cell r="J3254" t="str">
            <v>トスカーナDOC</v>
          </cell>
          <cell r="K3254">
            <v>750</v>
          </cell>
          <cell r="L3254" t="str">
            <v>９２点</v>
          </cell>
          <cell r="M3254">
            <v>195</v>
          </cell>
          <cell r="N3254">
            <v>132</v>
          </cell>
          <cell r="O3254">
            <v>350</v>
          </cell>
          <cell r="P3254">
            <v>26194.36</v>
          </cell>
          <cell r="Q3254">
            <v>93.75</v>
          </cell>
          <cell r="R3254">
            <v>26438.11</v>
          </cell>
          <cell r="S3254">
            <v>31343.658823529415</v>
          </cell>
          <cell r="T3254">
            <v>62700</v>
          </cell>
          <cell r="U3254">
            <v>23901</v>
          </cell>
          <cell r="V3254">
            <v>28318.823529411766</v>
          </cell>
          <cell r="W3254">
            <v>56600</v>
          </cell>
          <cell r="X3254">
            <v>60000</v>
          </cell>
        </row>
        <row r="3255">
          <cell r="B3255" t="str">
            <v>9X053899</v>
          </cell>
          <cell r="C3255" t="str">
            <v>完売</v>
          </cell>
          <cell r="D3255"/>
          <cell r="E3255">
            <v>0</v>
          </cell>
          <cell r="F3255" t="str">
            <v>ボルゲーリ・サッシカイヤ</v>
          </cell>
          <cell r="G3255">
            <v>1999</v>
          </cell>
          <cell r="H3255" t="str">
            <v>赤</v>
          </cell>
          <cell r="I3255" t="str">
            <v>テヌータ・サン・グイード</v>
          </cell>
          <cell r="J3255" t="str">
            <v>トスカーナDOC</v>
          </cell>
          <cell r="K3255">
            <v>750</v>
          </cell>
          <cell r="L3255" t="str">
            <v>８８点</v>
          </cell>
          <cell r="M3255">
            <v>126</v>
          </cell>
          <cell r="N3255">
            <v>132</v>
          </cell>
          <cell r="O3255">
            <v>350</v>
          </cell>
          <cell r="P3255">
            <v>17049.928</v>
          </cell>
          <cell r="Q3255">
            <v>93.75</v>
          </cell>
          <cell r="R3255">
            <v>17293.678</v>
          </cell>
          <cell r="S3255">
            <v>20585.503529411766</v>
          </cell>
          <cell r="T3255">
            <v>41200</v>
          </cell>
          <cell r="U3255">
            <v>23708</v>
          </cell>
          <cell r="V3255">
            <v>28091.764705882353</v>
          </cell>
          <cell r="W3255">
            <v>56200</v>
          </cell>
          <cell r="X3255">
            <v>56200</v>
          </cell>
        </row>
        <row r="3256">
          <cell r="B3256" t="str">
            <v>9X053807</v>
          </cell>
          <cell r="C3256" t="str">
            <v>完売</v>
          </cell>
          <cell r="D3256"/>
          <cell r="E3256">
            <v>0</v>
          </cell>
          <cell r="F3256" t="str">
            <v>ボルゲーリ・サッシカイヤ</v>
          </cell>
          <cell r="G3256">
            <v>2007</v>
          </cell>
          <cell r="H3256" t="str">
            <v>赤</v>
          </cell>
          <cell r="I3256" t="str">
            <v>テヌータ・サン・グイード</v>
          </cell>
          <cell r="J3256" t="str">
            <v>トスカーナDOC</v>
          </cell>
          <cell r="K3256">
            <v>750</v>
          </cell>
          <cell r="L3256"/>
          <cell r="M3256">
            <v>212</v>
          </cell>
          <cell r="N3256">
            <v>132</v>
          </cell>
          <cell r="O3256">
            <v>350</v>
          </cell>
          <cell r="P3256">
            <v>28447.335999999999</v>
          </cell>
          <cell r="Q3256">
            <v>93.75</v>
          </cell>
          <cell r="R3256">
            <v>28691.085999999999</v>
          </cell>
          <cell r="S3256">
            <v>33994.218823529409</v>
          </cell>
          <cell r="T3256">
            <v>68000</v>
          </cell>
          <cell r="U3256">
            <v>28350.16</v>
          </cell>
          <cell r="V3256">
            <v>33553.129411764705</v>
          </cell>
          <cell r="W3256">
            <v>67100</v>
          </cell>
          <cell r="X3256">
            <v>69500</v>
          </cell>
        </row>
        <row r="3257">
          <cell r="B3257" t="str">
            <v>9X053809</v>
          </cell>
          <cell r="C3257" t="str">
            <v>完売</v>
          </cell>
          <cell r="D3257"/>
          <cell r="E3257">
            <v>0</v>
          </cell>
          <cell r="F3257" t="str">
            <v>ボルゲーリ・サッシカイヤ</v>
          </cell>
          <cell r="G3257">
            <v>2009</v>
          </cell>
          <cell r="H3257" t="str">
            <v>赤</v>
          </cell>
          <cell r="I3257" t="str">
            <v>テヌータ・サン・グイード</v>
          </cell>
          <cell r="J3257" t="str">
            <v>トスカーナDOC</v>
          </cell>
          <cell r="K3257">
            <v>750</v>
          </cell>
          <cell r="L3257"/>
          <cell r="M3257">
            <v>208</v>
          </cell>
          <cell r="N3257">
            <v>132</v>
          </cell>
          <cell r="O3257">
            <v>350</v>
          </cell>
          <cell r="P3257">
            <v>27917.223999999998</v>
          </cell>
          <cell r="Q3257">
            <v>93.75</v>
          </cell>
          <cell r="R3257">
            <v>28160.973999999998</v>
          </cell>
          <cell r="S3257">
            <v>33370.55764705882</v>
          </cell>
          <cell r="T3257">
            <v>66700</v>
          </cell>
          <cell r="U3257">
            <v>27827.09</v>
          </cell>
          <cell r="V3257">
            <v>32937.75294117647</v>
          </cell>
          <cell r="W3257">
            <v>65900</v>
          </cell>
          <cell r="X3257">
            <v>68200</v>
          </cell>
        </row>
        <row r="3258">
          <cell r="B3258" t="str">
            <v>9X053810</v>
          </cell>
          <cell r="C3258" t="str">
            <v>完売</v>
          </cell>
          <cell r="D3258"/>
          <cell r="E3258">
            <v>0</v>
          </cell>
          <cell r="F3258" t="str">
            <v>ボルゲーリ・サッシカイヤ</v>
          </cell>
          <cell r="G3258">
            <v>2010</v>
          </cell>
          <cell r="H3258" t="str">
            <v>赤</v>
          </cell>
          <cell r="I3258" t="str">
            <v>テヌータ・サン・グイード</v>
          </cell>
          <cell r="J3258" t="str">
            <v>トスカーナDOC</v>
          </cell>
          <cell r="K3258">
            <v>750</v>
          </cell>
          <cell r="L3258" t="str">
            <v>96点</v>
          </cell>
          <cell r="M3258">
            <v>151</v>
          </cell>
          <cell r="N3258">
            <v>132</v>
          </cell>
          <cell r="O3258">
            <v>350</v>
          </cell>
          <cell r="P3258">
            <v>20363.128000000001</v>
          </cell>
          <cell r="Q3258">
            <v>93.75</v>
          </cell>
          <cell r="R3258">
            <v>20606.878000000001</v>
          </cell>
          <cell r="S3258">
            <v>24483.385882352941</v>
          </cell>
          <cell r="T3258">
            <v>49000</v>
          </cell>
          <cell r="U3258">
            <v>19565.66</v>
          </cell>
          <cell r="V3258">
            <v>23218.423529411764</v>
          </cell>
          <cell r="W3258">
            <v>46400</v>
          </cell>
          <cell r="X3258">
            <v>56400</v>
          </cell>
        </row>
        <row r="3259">
          <cell r="B3259" t="str">
            <v>9X053811</v>
          </cell>
          <cell r="C3259" t="str">
            <v>完売</v>
          </cell>
          <cell r="D3259"/>
          <cell r="E3259">
            <v>0</v>
          </cell>
          <cell r="F3259" t="str">
            <v>ボルゲーリ・サッシカイヤ</v>
          </cell>
          <cell r="G3259">
            <v>2011</v>
          </cell>
          <cell r="H3259" t="str">
            <v>赤</v>
          </cell>
          <cell r="I3259" t="str">
            <v>テヌータ・サン・グイード</v>
          </cell>
          <cell r="J3259" t="str">
            <v>トスカーナDOC</v>
          </cell>
          <cell r="K3259">
            <v>750</v>
          </cell>
          <cell r="L3259" t="str">
            <v>９４点</v>
          </cell>
          <cell r="M3259">
            <v>99.5</v>
          </cell>
          <cell r="N3259">
            <v>132</v>
          </cell>
          <cell r="O3259">
            <v>350</v>
          </cell>
          <cell r="P3259">
            <v>13537.936</v>
          </cell>
          <cell r="Q3259">
            <v>93.75</v>
          </cell>
          <cell r="R3259">
            <v>13781.686</v>
          </cell>
          <cell r="S3259">
            <v>16453.748235294115</v>
          </cell>
          <cell r="T3259">
            <v>32900</v>
          </cell>
          <cell r="U3259">
            <v>14010.25</v>
          </cell>
          <cell r="V3259">
            <v>16682.647058823532</v>
          </cell>
          <cell r="W3259">
            <v>33400</v>
          </cell>
          <cell r="X3259">
            <v>33500</v>
          </cell>
        </row>
        <row r="3260">
          <cell r="B3260" t="str">
            <v>9X053812</v>
          </cell>
          <cell r="C3260" t="str">
            <v>完売</v>
          </cell>
          <cell r="D3260"/>
          <cell r="E3260">
            <v>0</v>
          </cell>
          <cell r="F3260" t="str">
            <v>ボルゲーリ・サッシカイヤ</v>
          </cell>
          <cell r="G3260">
            <v>2012</v>
          </cell>
          <cell r="H3260" t="str">
            <v>赤</v>
          </cell>
          <cell r="I3260" t="str">
            <v>テヌータ・サン・グイード</v>
          </cell>
          <cell r="J3260" t="str">
            <v>トスカーナDOC</v>
          </cell>
          <cell r="K3260">
            <v>750</v>
          </cell>
          <cell r="L3260" t="str">
            <v>93点</v>
          </cell>
          <cell r="M3260">
            <v>101</v>
          </cell>
          <cell r="N3260">
            <v>132</v>
          </cell>
          <cell r="O3260">
            <v>350</v>
          </cell>
          <cell r="P3260">
            <v>13736.727999999999</v>
          </cell>
          <cell r="Q3260">
            <v>93.75</v>
          </cell>
          <cell r="R3260">
            <v>13980.477999999999</v>
          </cell>
          <cell r="S3260">
            <v>16687.621176470588</v>
          </cell>
          <cell r="T3260">
            <v>33400</v>
          </cell>
          <cell r="U3260">
            <v>14142</v>
          </cell>
          <cell r="V3260">
            <v>16837.647058823532</v>
          </cell>
          <cell r="W3260">
            <v>33700</v>
          </cell>
          <cell r="X3260">
            <v>33200</v>
          </cell>
        </row>
        <row r="3261">
          <cell r="B3261" t="str">
            <v>9X053813</v>
          </cell>
          <cell r="C3261">
            <v>1</v>
          </cell>
          <cell r="D3261" t="str">
            <v>NEW</v>
          </cell>
          <cell r="E3261">
            <v>1</v>
          </cell>
          <cell r="F3261" t="str">
            <v>ボルゲーリ・サッシカイヤ</v>
          </cell>
          <cell r="G3261">
            <v>2013</v>
          </cell>
          <cell r="H3261" t="str">
            <v>赤</v>
          </cell>
          <cell r="I3261" t="str">
            <v>テヌータ・サン・グイード</v>
          </cell>
          <cell r="J3261" t="str">
            <v>トスカーナDOC</v>
          </cell>
          <cell r="K3261">
            <v>750</v>
          </cell>
          <cell r="L3261" t="str">
            <v>WA95-97  WS95  JS98</v>
          </cell>
          <cell r="M3261">
            <v>205.2</v>
          </cell>
          <cell r="N3261">
            <v>132</v>
          </cell>
          <cell r="O3261">
            <v>350</v>
          </cell>
          <cell r="P3261">
            <v>27546.145599999996</v>
          </cell>
          <cell r="Q3261">
            <v>93.75</v>
          </cell>
          <cell r="R3261">
            <v>27789.895599999996</v>
          </cell>
          <cell r="S3261">
            <v>32933.994823529407</v>
          </cell>
          <cell r="T3261">
            <v>65900</v>
          </cell>
          <cell r="U3261">
            <v>27506</v>
          </cell>
          <cell r="V3261">
            <v>32560</v>
          </cell>
          <cell r="W3261">
            <v>65100</v>
          </cell>
          <cell r="X3261">
            <v>68200</v>
          </cell>
        </row>
        <row r="3262">
          <cell r="B3262" t="str">
            <v>9X053814</v>
          </cell>
          <cell r="C3262" t="str">
            <v>完売</v>
          </cell>
          <cell r="D3262"/>
          <cell r="E3262">
            <v>0</v>
          </cell>
          <cell r="F3262" t="str">
            <v>ボルゲーリ・サッシカイヤ</v>
          </cell>
          <cell r="G3262">
            <v>2014</v>
          </cell>
          <cell r="H3262" t="str">
            <v>赤</v>
          </cell>
          <cell r="I3262" t="str">
            <v>テヌータ・サン・グイード</v>
          </cell>
          <cell r="J3262" t="str">
            <v>トスカーナDOC</v>
          </cell>
          <cell r="K3262">
            <v>750</v>
          </cell>
          <cell r="L3262" t="str">
            <v>９３点</v>
          </cell>
          <cell r="M3262">
            <v>116</v>
          </cell>
          <cell r="N3262">
            <v>132</v>
          </cell>
          <cell r="O3262">
            <v>350</v>
          </cell>
          <cell r="P3262">
            <v>15724.647999999999</v>
          </cell>
          <cell r="Q3262">
            <v>93.75</v>
          </cell>
          <cell r="R3262">
            <v>15968.397999999999</v>
          </cell>
          <cell r="S3262">
            <v>19026.350588235295</v>
          </cell>
          <cell r="T3262">
            <v>38100</v>
          </cell>
          <cell r="U3262">
            <v>14473</v>
          </cell>
          <cell r="V3262">
            <v>17227.058823529413</v>
          </cell>
          <cell r="W3262">
            <v>34500</v>
          </cell>
          <cell r="X3262">
            <v>39000</v>
          </cell>
        </row>
        <row r="3263">
          <cell r="B3263" t="str">
            <v>9X060613</v>
          </cell>
          <cell r="C3263" t="str">
            <v>完売</v>
          </cell>
          <cell r="D3263"/>
          <cell r="E3263">
            <v>0</v>
          </cell>
          <cell r="F3263" t="str">
            <v>レ・ディフェーゼ</v>
          </cell>
          <cell r="G3263">
            <v>2013</v>
          </cell>
          <cell r="H3263" t="str">
            <v>赤</v>
          </cell>
          <cell r="I3263" t="str">
            <v>テヌータ・サン・グイード</v>
          </cell>
          <cell r="J3263" t="str">
            <v>トスカーナDOC</v>
          </cell>
          <cell r="K3263">
            <v>750</v>
          </cell>
          <cell r="L3263"/>
          <cell r="M3263">
            <v>10.9</v>
          </cell>
          <cell r="N3263">
            <v>132</v>
          </cell>
          <cell r="O3263">
            <v>350</v>
          </cell>
          <cell r="P3263">
            <v>1795.9551999999999</v>
          </cell>
          <cell r="Q3263">
            <v>93.75</v>
          </cell>
          <cell r="R3263">
            <v>2039.7051999999999</v>
          </cell>
          <cell r="S3263">
            <v>2639.6531764705883</v>
          </cell>
          <cell r="T3263">
            <v>5300</v>
          </cell>
          <cell r="U3263">
            <v>1734.66</v>
          </cell>
          <cell r="V3263">
            <v>2240.7764705882355</v>
          </cell>
          <cell r="W3263">
            <v>4500</v>
          </cell>
          <cell r="X3263">
            <v>4500</v>
          </cell>
        </row>
        <row r="3264">
          <cell r="B3264" t="str">
            <v>9X060614</v>
          </cell>
          <cell r="C3264" t="str">
            <v>完売</v>
          </cell>
          <cell r="D3264"/>
          <cell r="E3264">
            <v>8</v>
          </cell>
          <cell r="F3264" t="str">
            <v>レ・ディフェーゼ</v>
          </cell>
          <cell r="G3264" t="str">
            <v>2014</v>
          </cell>
          <cell r="H3264" t="str">
            <v>赤</v>
          </cell>
          <cell r="I3264" t="str">
            <v>テヌータ・サン・グイード</v>
          </cell>
          <cell r="J3264" t="str">
            <v>トスカーナDOC</v>
          </cell>
          <cell r="K3264">
            <v>750</v>
          </cell>
          <cell r="L3264"/>
          <cell r="M3264">
            <v>11.68</v>
          </cell>
          <cell r="N3264">
            <v>132</v>
          </cell>
          <cell r="O3264">
            <v>350</v>
          </cell>
          <cell r="P3264">
            <v>1899.3270399999999</v>
          </cell>
          <cell r="Q3264">
            <v>93.75</v>
          </cell>
          <cell r="R3264">
            <v>2143.0770400000001</v>
          </cell>
          <cell r="S3264">
            <v>2761.267105882353</v>
          </cell>
          <cell r="T3264">
            <v>5500</v>
          </cell>
          <cell r="U3264">
            <v>2113.5</v>
          </cell>
          <cell r="V3264">
            <v>2686.4705882352941</v>
          </cell>
          <cell r="W3264">
            <v>5400</v>
          </cell>
          <cell r="X3264">
            <v>5200</v>
          </cell>
        </row>
        <row r="3265">
          <cell r="B3265" t="str">
            <v>9X060615</v>
          </cell>
          <cell r="C3265" t="str">
            <v>完売</v>
          </cell>
          <cell r="D3265"/>
          <cell r="E3265">
            <v>0</v>
          </cell>
          <cell r="F3265" t="str">
            <v>レ・ディフェーゼ</v>
          </cell>
          <cell r="G3265">
            <v>2015</v>
          </cell>
          <cell r="H3265" t="str">
            <v>赤</v>
          </cell>
          <cell r="I3265" t="str">
            <v>テヌータ・サン・グイード</v>
          </cell>
          <cell r="J3265" t="str">
            <v>トスカーナDOC</v>
          </cell>
          <cell r="K3265">
            <v>750</v>
          </cell>
          <cell r="L3265" t="str">
            <v>92点（JS)</v>
          </cell>
          <cell r="M3265">
            <v>10.19</v>
          </cell>
          <cell r="N3265">
            <v>132</v>
          </cell>
          <cell r="O3265">
            <v>350</v>
          </cell>
          <cell r="P3265">
            <v>1701.86032</v>
          </cell>
          <cell r="Q3265">
            <v>93.75</v>
          </cell>
          <cell r="R3265">
            <v>1945.61032</v>
          </cell>
          <cell r="S3265">
            <v>2528.9533176470591</v>
          </cell>
          <cell r="T3265">
            <v>5100</v>
          </cell>
          <cell r="U3265">
            <v>1982.12</v>
          </cell>
          <cell r="V3265">
            <v>2531.9058823529413</v>
          </cell>
          <cell r="W3265">
            <v>5100</v>
          </cell>
          <cell r="X3265">
            <v>5500</v>
          </cell>
        </row>
        <row r="3266">
          <cell r="B3266" t="str">
            <v>9X064704</v>
          </cell>
          <cell r="C3266" t="str">
            <v>完売</v>
          </cell>
          <cell r="D3266"/>
          <cell r="E3266">
            <v>0</v>
          </cell>
          <cell r="F3266" t="str">
            <v>ブルネッロ・ディ・モンタルチーノ</v>
          </cell>
          <cell r="G3266">
            <v>2004</v>
          </cell>
          <cell r="H3266" t="str">
            <v>赤</v>
          </cell>
          <cell r="I3266" t="str">
            <v>テヌータ・サン・フィリッポ</v>
          </cell>
          <cell r="J3266" t="str">
            <v>トスカーナDOCG</v>
          </cell>
          <cell r="K3266">
            <v>750</v>
          </cell>
          <cell r="L3266" t="str">
            <v>９５点</v>
          </cell>
          <cell r="M3266">
            <v>35.9</v>
          </cell>
          <cell r="N3266">
            <v>132</v>
          </cell>
          <cell r="O3266">
            <v>350</v>
          </cell>
          <cell r="P3266">
            <v>5109.1552000000001</v>
          </cell>
          <cell r="Q3266">
            <v>93.75</v>
          </cell>
          <cell r="R3266">
            <v>5352.9052000000001</v>
          </cell>
          <cell r="S3266">
            <v>6537.5355294117653</v>
          </cell>
          <cell r="T3266">
            <v>13100</v>
          </cell>
          <cell r="U3266">
            <v>4892.71</v>
          </cell>
          <cell r="V3266">
            <v>5956.1294117647058</v>
          </cell>
          <cell r="W3266">
            <v>11900</v>
          </cell>
          <cell r="X3266">
            <v>12100</v>
          </cell>
        </row>
        <row r="3267">
          <cell r="B3267" t="str">
            <v>9X078112</v>
          </cell>
          <cell r="C3267" t="str">
            <v>完売</v>
          </cell>
          <cell r="D3267"/>
          <cell r="E3267">
            <v>0</v>
          </cell>
          <cell r="F3267" t="str">
            <v>パラッツィ</v>
          </cell>
          <cell r="G3267">
            <v>2012</v>
          </cell>
          <cell r="H3267" t="str">
            <v>赤</v>
          </cell>
          <cell r="I3267" t="str">
            <v>テヌータ・ディ・トリノーロ</v>
          </cell>
          <cell r="J3267" t="str">
            <v>トスカーナIGT</v>
          </cell>
          <cell r="K3267">
            <v>750</v>
          </cell>
          <cell r="L3267"/>
          <cell r="M3267">
            <v>118</v>
          </cell>
          <cell r="N3267">
            <v>132</v>
          </cell>
          <cell r="O3267">
            <v>350</v>
          </cell>
          <cell r="P3267">
            <v>15989.704</v>
          </cell>
          <cell r="Q3267">
            <v>93.75</v>
          </cell>
          <cell r="R3267">
            <v>16233.454</v>
          </cell>
          <cell r="S3267">
            <v>19338.181176470589</v>
          </cell>
          <cell r="T3267">
            <v>38700</v>
          </cell>
          <cell r="U3267">
            <v>15088</v>
          </cell>
          <cell r="V3267">
            <v>17950.588235294119</v>
          </cell>
          <cell r="W3267">
            <v>35900</v>
          </cell>
          <cell r="X3267">
            <v>37000</v>
          </cell>
        </row>
        <row r="3268">
          <cell r="B3268" t="str">
            <v>9X060006</v>
          </cell>
          <cell r="C3268" t="str">
            <v>完売</v>
          </cell>
          <cell r="D3268"/>
          <cell r="E3268">
            <v>0</v>
          </cell>
          <cell r="F3268" t="str">
            <v>レ・クーポレ</v>
          </cell>
          <cell r="G3268">
            <v>2006</v>
          </cell>
          <cell r="H3268" t="str">
            <v>赤</v>
          </cell>
          <cell r="I3268" t="str">
            <v>テヌータ・ディ・トリノーロ</v>
          </cell>
          <cell r="J3268" t="str">
            <v>トスカーナVdT</v>
          </cell>
          <cell r="K3268">
            <v>750</v>
          </cell>
          <cell r="L3268"/>
          <cell r="M3268">
            <v>15.5</v>
          </cell>
          <cell r="N3268">
            <v>132</v>
          </cell>
          <cell r="O3268">
            <v>350</v>
          </cell>
          <cell r="P3268">
            <v>2405.5839999999998</v>
          </cell>
          <cell r="Q3268">
            <v>93.75</v>
          </cell>
          <cell r="R3268">
            <v>2649.3339999999998</v>
          </cell>
          <cell r="S3268">
            <v>3356.8635294117644</v>
          </cell>
          <cell r="T3268">
            <v>6700</v>
          </cell>
          <cell r="U3268">
            <v>0</v>
          </cell>
          <cell r="V3268">
            <v>200</v>
          </cell>
          <cell r="W3268">
            <v>400</v>
          </cell>
          <cell r="X3268">
            <v>5400</v>
          </cell>
        </row>
        <row r="3269">
          <cell r="B3269" t="str">
            <v>9X060008</v>
          </cell>
          <cell r="C3269" t="str">
            <v>完売</v>
          </cell>
          <cell r="D3269"/>
          <cell r="E3269">
            <v>0</v>
          </cell>
          <cell r="F3269" t="str">
            <v>レ・クーポレ</v>
          </cell>
          <cell r="G3269">
            <v>2008</v>
          </cell>
          <cell r="H3269" t="str">
            <v>赤</v>
          </cell>
          <cell r="I3269" t="str">
            <v>テヌータ・ディ・トリノーロ</v>
          </cell>
          <cell r="J3269" t="str">
            <v>トスカーナVdT</v>
          </cell>
          <cell r="K3269">
            <v>750</v>
          </cell>
          <cell r="L3269"/>
          <cell r="M3269">
            <v>16.5</v>
          </cell>
          <cell r="N3269">
            <v>132</v>
          </cell>
          <cell r="O3269">
            <v>350</v>
          </cell>
          <cell r="P3269">
            <v>2538.1120000000001</v>
          </cell>
          <cell r="Q3269">
            <v>93.75</v>
          </cell>
          <cell r="R3269">
            <v>2781.8620000000001</v>
          </cell>
          <cell r="S3269">
            <v>3512.778823529412</v>
          </cell>
          <cell r="T3269">
            <v>7000</v>
          </cell>
          <cell r="U3269">
            <v>0</v>
          </cell>
          <cell r="V3269">
            <v>200</v>
          </cell>
          <cell r="W3269">
            <v>400</v>
          </cell>
          <cell r="X3269">
            <v>5800</v>
          </cell>
        </row>
        <row r="3270">
          <cell r="B3270" t="str">
            <v>9X061906</v>
          </cell>
          <cell r="C3270" t="str">
            <v>完売</v>
          </cell>
          <cell r="D3270"/>
          <cell r="E3270">
            <v>0</v>
          </cell>
          <cell r="F3270" t="str">
            <v>ビセルノ【マグナム】</v>
          </cell>
          <cell r="G3270">
            <v>2006</v>
          </cell>
          <cell r="H3270" t="str">
            <v>赤</v>
          </cell>
          <cell r="I3270" t="str">
            <v>テヌータ・ディ・ビセルノ</v>
          </cell>
          <cell r="J3270" t="str">
            <v>トスカーナIGT</v>
          </cell>
          <cell r="K3270">
            <v>1500</v>
          </cell>
          <cell r="L3270"/>
          <cell r="M3270">
            <v>190.5</v>
          </cell>
          <cell r="N3270">
            <v>132</v>
          </cell>
          <cell r="O3270">
            <v>700</v>
          </cell>
          <cell r="P3270">
            <v>25949.384000000002</v>
          </cell>
          <cell r="Q3270">
            <v>187.5</v>
          </cell>
          <cell r="R3270">
            <v>26346.884000000002</v>
          </cell>
          <cell r="S3270">
            <v>31236.33411764706</v>
          </cell>
          <cell r="T3270">
            <v>62500</v>
          </cell>
          <cell r="U3270">
            <v>26444</v>
          </cell>
          <cell r="V3270">
            <v>31310.588235294119</v>
          </cell>
          <cell r="W3270">
            <v>62600</v>
          </cell>
          <cell r="X3270">
            <v>64300</v>
          </cell>
        </row>
        <row r="3271">
          <cell r="B3271" t="str">
            <v>9X078717</v>
          </cell>
          <cell r="C3271">
            <v>10</v>
          </cell>
          <cell r="D3271"/>
          <cell r="E3271">
            <v>10</v>
          </cell>
          <cell r="F3271" t="str">
            <v>オルネライア【ハーフ】</v>
          </cell>
          <cell r="G3271" t="str">
            <v>2017</v>
          </cell>
          <cell r="H3271" t="str">
            <v>赤</v>
          </cell>
          <cell r="I3271" t="str">
            <v>ﾃﾇｰﾀ・ﾃﾞﾙ・ｵﾙﾈﾗｲｱ</v>
          </cell>
          <cell r="J3271" t="str">
            <v>トスカーナVdT</v>
          </cell>
          <cell r="K3271">
            <v>375</v>
          </cell>
          <cell r="L3271" t="str">
            <v>WA96</v>
          </cell>
          <cell r="M3271">
            <v>60</v>
          </cell>
          <cell r="N3271">
            <v>132</v>
          </cell>
          <cell r="O3271">
            <v>175</v>
          </cell>
          <cell r="P3271">
            <v>8127.38</v>
          </cell>
          <cell r="Q3271">
            <v>46.875</v>
          </cell>
          <cell r="R3271">
            <v>8294.255000000001</v>
          </cell>
          <cell r="S3271">
            <v>9997.9470588235308</v>
          </cell>
          <cell r="T3271">
            <v>20000</v>
          </cell>
          <cell r="U3271">
            <v>8380</v>
          </cell>
          <cell r="V3271">
            <v>10058.823529411766</v>
          </cell>
          <cell r="W3271">
            <v>20100</v>
          </cell>
          <cell r="X3271">
            <v>21500</v>
          </cell>
        </row>
        <row r="3272">
          <cell r="B3272" t="str">
            <v>9X053911</v>
          </cell>
          <cell r="C3272" t="str">
            <v>完売</v>
          </cell>
          <cell r="D3272"/>
          <cell r="E3272">
            <v>0</v>
          </cell>
          <cell r="F3272" t="str">
            <v>オルネライア</v>
          </cell>
          <cell r="G3272">
            <v>2011</v>
          </cell>
          <cell r="H3272" t="str">
            <v>赤</v>
          </cell>
          <cell r="I3272" t="str">
            <v>ﾃﾇｰﾀ・ﾃﾞﾙ・ｵﾙﾈﾗｲｱ</v>
          </cell>
          <cell r="J3272" t="str">
            <v>トスカーナVdT</v>
          </cell>
          <cell r="K3272">
            <v>750</v>
          </cell>
          <cell r="L3272"/>
          <cell r="M3272">
            <v>119</v>
          </cell>
          <cell r="N3272">
            <v>132</v>
          </cell>
          <cell r="O3272">
            <v>350</v>
          </cell>
          <cell r="P3272">
            <v>16122.232</v>
          </cell>
          <cell r="Q3272">
            <v>93.75</v>
          </cell>
          <cell r="R3272">
            <v>16365.982</v>
          </cell>
          <cell r="S3272">
            <v>19494.096470588236</v>
          </cell>
          <cell r="T3272">
            <v>39000</v>
          </cell>
          <cell r="U3272">
            <v>14821</v>
          </cell>
          <cell r="V3272">
            <v>17636.470588235294</v>
          </cell>
          <cell r="W3272">
            <v>35300</v>
          </cell>
          <cell r="X3272">
            <v>35300</v>
          </cell>
        </row>
        <row r="3273">
          <cell r="B3273" t="str">
            <v>9X053912</v>
          </cell>
          <cell r="C3273" t="str">
            <v>完売</v>
          </cell>
          <cell r="D3273"/>
          <cell r="E3273">
            <v>0</v>
          </cell>
          <cell r="F3273" t="str">
            <v>オルネライア</v>
          </cell>
          <cell r="G3273">
            <v>2012</v>
          </cell>
          <cell r="H3273" t="str">
            <v>赤</v>
          </cell>
          <cell r="I3273" t="str">
            <v>ﾃﾇｰﾀ・ﾃﾞﾙ・ｵﾙﾈﾗｲｱ</v>
          </cell>
          <cell r="J3273" t="str">
            <v>トスカーナVdT</v>
          </cell>
          <cell r="K3273">
            <v>750</v>
          </cell>
          <cell r="L3273"/>
          <cell r="M3273">
            <v>114</v>
          </cell>
          <cell r="N3273">
            <v>132</v>
          </cell>
          <cell r="O3273">
            <v>350</v>
          </cell>
          <cell r="P3273">
            <v>15459.592000000001</v>
          </cell>
          <cell r="Q3273">
            <v>93.75</v>
          </cell>
          <cell r="R3273">
            <v>15703.342000000001</v>
          </cell>
          <cell r="S3273">
            <v>18714.52</v>
          </cell>
          <cell r="T3273">
            <v>37400</v>
          </cell>
          <cell r="U3273">
            <v>14216</v>
          </cell>
          <cell r="V3273">
            <v>16924.705882352941</v>
          </cell>
          <cell r="W3273">
            <v>33800</v>
          </cell>
          <cell r="X3273">
            <v>34000</v>
          </cell>
        </row>
        <row r="3274">
          <cell r="B3274" t="str">
            <v>9X053913</v>
          </cell>
          <cell r="C3274" t="str">
            <v>完売</v>
          </cell>
          <cell r="D3274"/>
          <cell r="E3274">
            <v>0</v>
          </cell>
          <cell r="F3274" t="str">
            <v>オルネライア</v>
          </cell>
          <cell r="G3274">
            <v>2013</v>
          </cell>
          <cell r="H3274" t="str">
            <v>赤</v>
          </cell>
          <cell r="I3274" t="str">
            <v>ﾃﾇｰﾀ・ﾃﾞﾙ・ｵﾙﾈﾗｲｱ</v>
          </cell>
          <cell r="J3274" t="str">
            <v>トスカーナVdT</v>
          </cell>
          <cell r="K3274">
            <v>750</v>
          </cell>
          <cell r="L3274"/>
          <cell r="M3274">
            <v>114</v>
          </cell>
          <cell r="N3274">
            <v>132</v>
          </cell>
          <cell r="O3274">
            <v>350</v>
          </cell>
          <cell r="P3274">
            <v>15459.592000000001</v>
          </cell>
          <cell r="Q3274">
            <v>93.75</v>
          </cell>
          <cell r="R3274">
            <v>15703.342000000001</v>
          </cell>
          <cell r="S3274">
            <v>18714.52</v>
          </cell>
          <cell r="T3274">
            <v>37400</v>
          </cell>
          <cell r="U3274">
            <v>14216</v>
          </cell>
          <cell r="V3274">
            <v>16924.705882352941</v>
          </cell>
          <cell r="W3274">
            <v>33800</v>
          </cell>
          <cell r="X3274">
            <v>34000</v>
          </cell>
        </row>
        <row r="3275">
          <cell r="B3275" t="str">
            <v>9X053914</v>
          </cell>
          <cell r="C3275" t="str">
            <v>完売</v>
          </cell>
          <cell r="D3275"/>
          <cell r="E3275">
            <v>0</v>
          </cell>
          <cell r="F3275" t="str">
            <v>オルネライア</v>
          </cell>
          <cell r="G3275">
            <v>2014</v>
          </cell>
          <cell r="H3275" t="str">
            <v>赤</v>
          </cell>
          <cell r="I3275" t="str">
            <v>ﾃﾇｰﾀ・ﾃﾞﾙ・ｵﾙﾈﾗｲｱ</v>
          </cell>
          <cell r="J3275" t="str">
            <v>トスカーナVdT</v>
          </cell>
          <cell r="K3275">
            <v>750</v>
          </cell>
          <cell r="L3275" t="str">
            <v>９３-95点</v>
          </cell>
          <cell r="M3275">
            <v>130</v>
          </cell>
          <cell r="N3275">
            <v>132</v>
          </cell>
          <cell r="O3275">
            <v>350</v>
          </cell>
          <cell r="P3275">
            <v>17580.04</v>
          </cell>
          <cell r="Q3275">
            <v>93.75</v>
          </cell>
          <cell r="R3275">
            <v>17823.79</v>
          </cell>
          <cell r="S3275">
            <v>21209.164705882355</v>
          </cell>
          <cell r="T3275">
            <v>42400</v>
          </cell>
          <cell r="U3275">
            <v>16845</v>
          </cell>
          <cell r="V3275">
            <v>20017.647058823532</v>
          </cell>
          <cell r="W3275">
            <v>40000</v>
          </cell>
          <cell r="X3275">
            <v>40700</v>
          </cell>
        </row>
        <row r="3276">
          <cell r="B3276" t="str">
            <v>9X053915</v>
          </cell>
          <cell r="C3276">
            <v>2</v>
          </cell>
          <cell r="D3276" t="str">
            <v>NEW</v>
          </cell>
          <cell r="E3276">
            <v>2</v>
          </cell>
          <cell r="F3276" t="str">
            <v>オルネライア</v>
          </cell>
          <cell r="G3276">
            <v>2015</v>
          </cell>
          <cell r="H3276" t="str">
            <v>赤</v>
          </cell>
          <cell r="I3276" t="str">
            <v>ﾃﾇｰﾀ・ﾃﾞﾙ・ｵﾙﾈﾗｲｱ</v>
          </cell>
          <cell r="J3276" t="str">
            <v>トスカーナVdT</v>
          </cell>
          <cell r="K3276">
            <v>750</v>
          </cell>
          <cell r="L3276" t="str">
            <v>WA100  WS98  JS99</v>
          </cell>
          <cell r="M3276">
            <v>149.5</v>
          </cell>
          <cell r="N3276">
            <v>132</v>
          </cell>
          <cell r="O3276">
            <v>350</v>
          </cell>
          <cell r="P3276">
            <v>20164.335999999999</v>
          </cell>
          <cell r="Q3276">
            <v>93.75</v>
          </cell>
          <cell r="R3276">
            <v>20408.085999999999</v>
          </cell>
          <cell r="S3276">
            <v>24249.512941176472</v>
          </cell>
          <cell r="T3276">
            <v>48500</v>
          </cell>
          <cell r="U3276">
            <v>20236</v>
          </cell>
          <cell r="V3276">
            <v>24007.058823529413</v>
          </cell>
          <cell r="W3276">
            <v>48000</v>
          </cell>
          <cell r="X3276">
            <v>50200</v>
          </cell>
        </row>
        <row r="3277">
          <cell r="B3277" t="str">
            <v>9X053916</v>
          </cell>
          <cell r="C3277" t="str">
            <v>完売</v>
          </cell>
          <cell r="D3277"/>
          <cell r="E3277">
            <v>0</v>
          </cell>
          <cell r="F3277" t="str">
            <v>オルネライア</v>
          </cell>
          <cell r="G3277">
            <v>2016</v>
          </cell>
          <cell r="H3277" t="str">
            <v>赤</v>
          </cell>
          <cell r="I3277" t="str">
            <v>ﾃﾇｰﾀ・ﾃﾞﾙ・ｵﾙﾈﾗｲｱ</v>
          </cell>
          <cell r="J3277" t="str">
            <v>トスカーナVdT</v>
          </cell>
          <cell r="K3277">
            <v>750</v>
          </cell>
          <cell r="L3277"/>
          <cell r="M3277">
            <v>98</v>
          </cell>
          <cell r="N3277">
            <v>132</v>
          </cell>
          <cell r="O3277">
            <v>350</v>
          </cell>
          <cell r="P3277">
            <v>13339.144</v>
          </cell>
          <cell r="Q3277">
            <v>93.75</v>
          </cell>
          <cell r="R3277">
            <v>13582.894</v>
          </cell>
          <cell r="S3277">
            <v>16219.875294117648</v>
          </cell>
          <cell r="T3277">
            <v>32400</v>
          </cell>
          <cell r="U3277">
            <v>12278.67</v>
          </cell>
          <cell r="V3277">
            <v>14645.49411764706</v>
          </cell>
          <cell r="W3277">
            <v>29300</v>
          </cell>
          <cell r="X3277">
            <v>33000</v>
          </cell>
        </row>
        <row r="3278">
          <cell r="B3278" t="str">
            <v>9X053918</v>
          </cell>
          <cell r="C3278">
            <v>4</v>
          </cell>
          <cell r="D3278"/>
          <cell r="E3278">
            <v>4</v>
          </cell>
          <cell r="F3278" t="str">
            <v>オルネライア</v>
          </cell>
          <cell r="G3278">
            <v>2018</v>
          </cell>
          <cell r="H3278" t="str">
            <v>赤</v>
          </cell>
          <cell r="I3278" t="str">
            <v>ﾃﾇｰﾀ・ﾃﾞﾙ・ｵﾙﾈﾗｲｱ</v>
          </cell>
          <cell r="J3278" t="str">
            <v>トスカーナVdT</v>
          </cell>
          <cell r="K3278">
            <v>750</v>
          </cell>
          <cell r="L3278"/>
          <cell r="M3278">
            <v>101</v>
          </cell>
          <cell r="N3278">
            <v>132</v>
          </cell>
          <cell r="O3278">
            <v>350</v>
          </cell>
          <cell r="P3278">
            <v>13736.727999999999</v>
          </cell>
          <cell r="Q3278">
            <v>93.75</v>
          </cell>
          <cell r="R3278">
            <v>13980.477999999999</v>
          </cell>
          <cell r="S3278">
            <v>16687.621176470588</v>
          </cell>
          <cell r="T3278">
            <v>33400</v>
          </cell>
          <cell r="U3278">
            <v>13994.3</v>
          </cell>
          <cell r="V3278">
            <v>16663.882352941175</v>
          </cell>
          <cell r="W3278">
            <v>33300</v>
          </cell>
          <cell r="X3278">
            <v>33800</v>
          </cell>
        </row>
        <row r="3279">
          <cell r="B3279" t="str">
            <v>9X073914</v>
          </cell>
          <cell r="C3279" t="str">
            <v>完売</v>
          </cell>
          <cell r="D3279"/>
          <cell r="E3279">
            <v>0</v>
          </cell>
          <cell r="F3279" t="str">
            <v>オルネライア【アートラベル】</v>
          </cell>
          <cell r="G3279">
            <v>2014</v>
          </cell>
          <cell r="H3279" t="str">
            <v>赤</v>
          </cell>
          <cell r="I3279" t="str">
            <v>ﾃﾇｰﾀ・ﾃﾞﾙ・ｵﾙﾈﾗｲｱ</v>
          </cell>
          <cell r="J3279" t="str">
            <v>トスカーナVdT</v>
          </cell>
          <cell r="K3279">
            <v>750</v>
          </cell>
          <cell r="L3279"/>
          <cell r="M3279"/>
          <cell r="N3279">
            <v>132</v>
          </cell>
          <cell r="O3279">
            <v>350</v>
          </cell>
          <cell r="P3279">
            <v>351.4</v>
          </cell>
          <cell r="Q3279">
            <v>52.709999999999994</v>
          </cell>
          <cell r="R3279">
            <v>554.1099999999999</v>
          </cell>
          <cell r="S3279">
            <v>891.89411764705869</v>
          </cell>
          <cell r="T3279">
            <v>1800</v>
          </cell>
          <cell r="U3279">
            <v>16845</v>
          </cell>
          <cell r="V3279">
            <v>20017.647058823532</v>
          </cell>
          <cell r="W3279">
            <v>40000</v>
          </cell>
          <cell r="X3279">
            <v>48000</v>
          </cell>
        </row>
        <row r="3280">
          <cell r="B3280" t="str">
            <v>9X073915</v>
          </cell>
          <cell r="C3280" t="str">
            <v>完売</v>
          </cell>
          <cell r="D3280"/>
          <cell r="E3280">
            <v>0</v>
          </cell>
          <cell r="F3280" t="str">
            <v>オルネライア【アートラベル】</v>
          </cell>
          <cell r="G3280">
            <v>2015</v>
          </cell>
          <cell r="H3280" t="str">
            <v>赤</v>
          </cell>
          <cell r="I3280" t="str">
            <v>ﾃﾇｰﾀ・ﾃﾞﾙ・ｵﾙﾈﾗｲｱ</v>
          </cell>
          <cell r="J3280" t="str">
            <v>トスカーナVdT</v>
          </cell>
          <cell r="K3280">
            <v>750</v>
          </cell>
          <cell r="L3280"/>
          <cell r="M3280">
            <v>95</v>
          </cell>
          <cell r="N3280">
            <v>132</v>
          </cell>
          <cell r="O3280">
            <v>350</v>
          </cell>
          <cell r="P3280">
            <v>12941.56</v>
          </cell>
          <cell r="Q3280">
            <v>93.75</v>
          </cell>
          <cell r="R3280">
            <v>13185.31</v>
          </cell>
          <cell r="S3280">
            <v>15752.129411764705</v>
          </cell>
          <cell r="T3280">
            <v>31500</v>
          </cell>
          <cell r="U3280">
            <v>13020.77</v>
          </cell>
          <cell r="V3280">
            <v>15518.552941176471</v>
          </cell>
          <cell r="W3280">
            <v>31000</v>
          </cell>
          <cell r="X3280">
            <v>40000</v>
          </cell>
        </row>
        <row r="3281">
          <cell r="B3281" t="str">
            <v>9X073918</v>
          </cell>
          <cell r="C3281">
            <v>2</v>
          </cell>
          <cell r="D3281"/>
          <cell r="E3281">
            <v>2</v>
          </cell>
          <cell r="F3281" t="str">
            <v>オルネライア【アートラベル】</v>
          </cell>
          <cell r="G3281">
            <v>2018</v>
          </cell>
          <cell r="H3281" t="str">
            <v>赤</v>
          </cell>
          <cell r="I3281" t="str">
            <v>ﾃﾇｰﾀ・ﾃﾞﾙ・ｵﾙﾈﾗｲｱ</v>
          </cell>
          <cell r="J3281" t="str">
            <v>トスカーナVdT</v>
          </cell>
          <cell r="K3281">
            <v>750</v>
          </cell>
          <cell r="L3281"/>
          <cell r="M3281">
            <v>101</v>
          </cell>
          <cell r="N3281">
            <v>132</v>
          </cell>
          <cell r="O3281">
            <v>350</v>
          </cell>
          <cell r="P3281">
            <v>13736.727999999999</v>
          </cell>
          <cell r="Q3281">
            <v>93.75</v>
          </cell>
          <cell r="R3281">
            <v>13980.477999999999</v>
          </cell>
          <cell r="S3281">
            <v>16687.621176470588</v>
          </cell>
          <cell r="T3281">
            <v>33400</v>
          </cell>
          <cell r="U3281">
            <v>14001.5</v>
          </cell>
          <cell r="V3281">
            <v>16672.352941176472</v>
          </cell>
          <cell r="W3281">
            <v>33300</v>
          </cell>
          <cell r="X3281">
            <v>41000</v>
          </cell>
        </row>
        <row r="3282">
          <cell r="B3282" t="str">
            <v>9X073916</v>
          </cell>
          <cell r="C3282" t="str">
            <v>完売</v>
          </cell>
          <cell r="D3282"/>
          <cell r="E3282">
            <v>0</v>
          </cell>
          <cell r="F3282" t="str">
            <v>オルネライア【アートラベル】</v>
          </cell>
          <cell r="G3282">
            <v>2016</v>
          </cell>
          <cell r="H3282" t="str">
            <v>赤</v>
          </cell>
          <cell r="I3282" t="str">
            <v>ﾃﾇｰﾀ・ﾃﾞﾙ・ｵﾙﾈﾗｲｱ</v>
          </cell>
          <cell r="J3282" t="str">
            <v>トスカーナVdT</v>
          </cell>
          <cell r="K3282">
            <v>750</v>
          </cell>
          <cell r="L3282"/>
          <cell r="M3282">
            <v>98</v>
          </cell>
          <cell r="N3282">
            <v>132</v>
          </cell>
          <cell r="O3282">
            <v>350</v>
          </cell>
          <cell r="P3282">
            <v>13339.144</v>
          </cell>
          <cell r="Q3282">
            <v>93.75</v>
          </cell>
          <cell r="R3282">
            <v>13582.894</v>
          </cell>
          <cell r="S3282">
            <v>16219.875294117648</v>
          </cell>
          <cell r="T3282">
            <v>32400</v>
          </cell>
          <cell r="U3282">
            <v>13428</v>
          </cell>
          <cell r="V3282">
            <v>15997.64705882353</v>
          </cell>
          <cell r="W3282">
            <v>32000</v>
          </cell>
          <cell r="X3282">
            <v>40000</v>
          </cell>
        </row>
        <row r="3283">
          <cell r="B3283" t="str">
            <v>9X070815</v>
          </cell>
          <cell r="C3283" t="str">
            <v>完売</v>
          </cell>
          <cell r="D3283"/>
          <cell r="E3283">
            <v>0</v>
          </cell>
          <cell r="F3283" t="str">
            <v>オルネライア・ビアンコ</v>
          </cell>
          <cell r="G3283">
            <v>2015</v>
          </cell>
          <cell r="H3283" t="str">
            <v>白</v>
          </cell>
          <cell r="I3283" t="str">
            <v>ﾃﾇｰﾀ・ﾃﾞﾙ・ｵﾙﾈﾗｲｱ</v>
          </cell>
          <cell r="J3283" t="str">
            <v>トスカーナVdT</v>
          </cell>
          <cell r="K3283">
            <v>750</v>
          </cell>
          <cell r="L3283"/>
          <cell r="M3283">
            <v>90</v>
          </cell>
          <cell r="N3283">
            <v>132</v>
          </cell>
          <cell r="O3283">
            <v>350</v>
          </cell>
          <cell r="P3283">
            <v>12278.92</v>
          </cell>
          <cell r="Q3283">
            <v>93.75</v>
          </cell>
          <cell r="R3283">
            <v>12522.67</v>
          </cell>
          <cell r="S3283">
            <v>14972.552941176471</v>
          </cell>
          <cell r="T3283">
            <v>29900</v>
          </cell>
          <cell r="U3283">
            <v>33890</v>
          </cell>
          <cell r="V3283">
            <v>40070.588235294119</v>
          </cell>
          <cell r="W3283">
            <v>80100</v>
          </cell>
          <cell r="X3283">
            <v>93200</v>
          </cell>
        </row>
        <row r="3284">
          <cell r="B3284" t="str">
            <v>9X070816</v>
          </cell>
          <cell r="C3284" t="str">
            <v>完売</v>
          </cell>
          <cell r="D3284" t="str">
            <v>割当</v>
          </cell>
          <cell r="E3284">
            <v>0</v>
          </cell>
          <cell r="F3284" t="str">
            <v>オルネライア・ビアンコ</v>
          </cell>
          <cell r="G3284">
            <v>2016</v>
          </cell>
          <cell r="H3284" t="str">
            <v>白</v>
          </cell>
          <cell r="I3284" t="str">
            <v>ﾃﾇｰﾀ・ﾃﾞﾙ・ｵﾙﾈﾗｲｱ</v>
          </cell>
          <cell r="J3284" t="str">
            <v>トスカーナVdT</v>
          </cell>
          <cell r="K3284">
            <v>750</v>
          </cell>
          <cell r="L3284"/>
          <cell r="M3284"/>
          <cell r="N3284">
            <v>132</v>
          </cell>
          <cell r="O3284">
            <v>350</v>
          </cell>
          <cell r="P3284">
            <v>351.4</v>
          </cell>
          <cell r="Q3284">
            <v>52.709999999999994</v>
          </cell>
          <cell r="R3284">
            <v>554.1099999999999</v>
          </cell>
          <cell r="S3284">
            <v>891.89411764705869</v>
          </cell>
          <cell r="T3284">
            <v>1800</v>
          </cell>
          <cell r="U3284">
            <v>12383.33</v>
          </cell>
          <cell r="V3284">
            <v>14768.623529411765</v>
          </cell>
          <cell r="W3284">
            <v>29500</v>
          </cell>
          <cell r="X3284">
            <v>33000</v>
          </cell>
        </row>
        <row r="3285">
          <cell r="B3285" t="str">
            <v>9X070716</v>
          </cell>
          <cell r="C3285" t="str">
            <v>完売</v>
          </cell>
          <cell r="D3285"/>
          <cell r="E3285">
            <v>0</v>
          </cell>
          <cell r="F3285" t="str">
            <v>ポッジョ・アッレ・ガッツェ・デル・オルネライア</v>
          </cell>
          <cell r="G3285">
            <v>2016</v>
          </cell>
          <cell r="H3285" t="str">
            <v>白</v>
          </cell>
          <cell r="I3285" t="str">
            <v>ﾃﾇｰﾀ・ﾃﾞﾙ・ｵﾙﾈﾗｲｱ</v>
          </cell>
          <cell r="J3285" t="str">
            <v>トスカーナVdT</v>
          </cell>
          <cell r="K3285">
            <v>750</v>
          </cell>
          <cell r="L3285"/>
          <cell r="M3285">
            <v>26.3</v>
          </cell>
          <cell r="N3285">
            <v>132</v>
          </cell>
          <cell r="O3285">
            <v>350</v>
          </cell>
          <cell r="P3285">
            <v>3836.8863999999999</v>
          </cell>
          <cell r="Q3285">
            <v>93.75</v>
          </cell>
          <cell r="R3285">
            <v>4080.6363999999999</v>
          </cell>
          <cell r="S3285">
            <v>5040.7487058823526</v>
          </cell>
          <cell r="T3285">
            <v>10100</v>
          </cell>
          <cell r="U3285">
            <v>3978.5</v>
          </cell>
          <cell r="V3285">
            <v>4880.588235294118</v>
          </cell>
          <cell r="W3285">
            <v>9800</v>
          </cell>
          <cell r="X3285">
            <v>10900</v>
          </cell>
        </row>
        <row r="3286">
          <cell r="B3286" t="str">
            <v>9X070717</v>
          </cell>
          <cell r="C3286" t="str">
            <v>完売</v>
          </cell>
          <cell r="D3286"/>
          <cell r="E3286">
            <v>0</v>
          </cell>
          <cell r="F3286" t="str">
            <v>ポッジョ・アッレ・ガッツェ・デル・オルネライア</v>
          </cell>
          <cell r="G3286">
            <v>2017</v>
          </cell>
          <cell r="H3286" t="str">
            <v>白</v>
          </cell>
          <cell r="I3286" t="str">
            <v>ﾃﾇｰﾀ・ﾃﾞﾙ・ｵﾙﾈﾗｲｱ</v>
          </cell>
          <cell r="J3286" t="str">
            <v>トスカーナVdT</v>
          </cell>
          <cell r="K3286">
            <v>750</v>
          </cell>
          <cell r="L3286"/>
          <cell r="M3286"/>
          <cell r="N3286">
            <v>132</v>
          </cell>
          <cell r="O3286">
            <v>350</v>
          </cell>
          <cell r="P3286">
            <v>351.4</v>
          </cell>
          <cell r="Q3286">
            <v>52.709999999999994</v>
          </cell>
          <cell r="R3286">
            <v>554.1099999999999</v>
          </cell>
          <cell r="S3286">
            <v>891.89411764705869</v>
          </cell>
          <cell r="T3286">
            <v>1800</v>
          </cell>
          <cell r="U3286">
            <v>3598.18</v>
          </cell>
          <cell r="V3286">
            <v>4433.1529411764704</v>
          </cell>
          <cell r="W3286">
            <v>8900</v>
          </cell>
          <cell r="X3286">
            <v>9500</v>
          </cell>
        </row>
        <row r="3287">
          <cell r="B3287" t="str">
            <v>9X070916</v>
          </cell>
          <cell r="C3287" t="str">
            <v>完売</v>
          </cell>
          <cell r="D3287"/>
          <cell r="E3287">
            <v>0</v>
          </cell>
          <cell r="F3287" t="str">
            <v>レ・ヴォルテ</v>
          </cell>
          <cell r="G3287">
            <v>2016</v>
          </cell>
          <cell r="H3287" t="str">
            <v>赤</v>
          </cell>
          <cell r="I3287" t="str">
            <v>ﾃﾇｰﾀ・ﾃﾞﾙ・ｵﾙﾈﾗｲｱ</v>
          </cell>
          <cell r="J3287" t="str">
            <v>トスカーナVdT</v>
          </cell>
          <cell r="K3287">
            <v>750</v>
          </cell>
          <cell r="L3287"/>
          <cell r="M3287">
            <v>11.2</v>
          </cell>
          <cell r="N3287">
            <v>132</v>
          </cell>
          <cell r="O3287">
            <v>350</v>
          </cell>
          <cell r="P3287">
            <v>1835.7135999999998</v>
          </cell>
          <cell r="Q3287">
            <v>93.75</v>
          </cell>
          <cell r="R3287">
            <v>2079.4636</v>
          </cell>
          <cell r="S3287">
            <v>2686.4277647058825</v>
          </cell>
          <cell r="T3287">
            <v>5400</v>
          </cell>
          <cell r="U3287">
            <v>1947.85</v>
          </cell>
          <cell r="V3287">
            <v>2491.5882352941176</v>
          </cell>
          <cell r="W3287">
            <v>5000</v>
          </cell>
          <cell r="X3287">
            <v>4500</v>
          </cell>
        </row>
        <row r="3288">
          <cell r="B3288" t="str">
            <v>9X070919</v>
          </cell>
          <cell r="C3288">
            <v>144</v>
          </cell>
          <cell r="D3288"/>
          <cell r="E3288">
            <v>145</v>
          </cell>
          <cell r="F3288" t="str">
            <v>レ・ヴォルテ</v>
          </cell>
          <cell r="G3288">
            <v>2019</v>
          </cell>
          <cell r="H3288" t="str">
            <v>赤</v>
          </cell>
          <cell r="I3288" t="str">
            <v>ﾃﾇｰﾀ・ﾃﾞﾙ・ｵﾙﾈﾗｲｱ</v>
          </cell>
          <cell r="J3288" t="str">
            <v>トスカーナVdT</v>
          </cell>
          <cell r="K3288">
            <v>750</v>
          </cell>
          <cell r="L3288"/>
          <cell r="M3288">
            <v>11.2</v>
          </cell>
          <cell r="N3288">
            <v>132</v>
          </cell>
          <cell r="O3288">
            <v>350</v>
          </cell>
          <cell r="P3288">
            <v>1835.7135999999998</v>
          </cell>
          <cell r="Q3288">
            <v>93.75</v>
          </cell>
          <cell r="R3288">
            <v>2079.4636</v>
          </cell>
          <cell r="S3288">
            <v>2686.4277647058825</v>
          </cell>
          <cell r="T3288">
            <v>5400</v>
          </cell>
          <cell r="U3288">
            <v>2254.44</v>
          </cell>
          <cell r="V3288">
            <v>2852.2823529411767</v>
          </cell>
          <cell r="W3288">
            <v>5700</v>
          </cell>
          <cell r="X3288">
            <v>4700</v>
          </cell>
        </row>
        <row r="3289">
          <cell r="B3289" t="str">
            <v>9X070917</v>
          </cell>
          <cell r="C3289" t="str">
            <v>完売</v>
          </cell>
          <cell r="D3289"/>
          <cell r="E3289">
            <v>0</v>
          </cell>
          <cell r="F3289" t="str">
            <v>レ・ヴォルテ</v>
          </cell>
          <cell r="G3289">
            <v>2017</v>
          </cell>
          <cell r="H3289" t="str">
            <v>赤</v>
          </cell>
          <cell r="I3289" t="str">
            <v>ﾃﾇｰﾀ・ﾃﾞﾙ・ｵﾙﾈﾗｲｱ</v>
          </cell>
          <cell r="J3289" t="str">
            <v>トスカーナVdT</v>
          </cell>
          <cell r="K3289">
            <v>750</v>
          </cell>
          <cell r="L3289"/>
          <cell r="M3289">
            <v>11.2</v>
          </cell>
          <cell r="N3289">
            <v>132</v>
          </cell>
          <cell r="O3289">
            <v>350</v>
          </cell>
          <cell r="P3289">
            <v>1835.7135999999998</v>
          </cell>
          <cell r="Q3289">
            <v>93.75</v>
          </cell>
          <cell r="R3289">
            <v>2079.4636</v>
          </cell>
          <cell r="S3289">
            <v>2686.4277647058825</v>
          </cell>
          <cell r="T3289">
            <v>5400</v>
          </cell>
          <cell r="U3289">
            <v>1750.5</v>
          </cell>
          <cell r="V3289">
            <v>2259.4117647058824</v>
          </cell>
          <cell r="W3289">
            <v>4500</v>
          </cell>
          <cell r="X3289">
            <v>4500</v>
          </cell>
        </row>
        <row r="3290">
          <cell r="B3290" t="str">
            <v>9X059998</v>
          </cell>
          <cell r="C3290" t="str">
            <v>完売</v>
          </cell>
          <cell r="D3290"/>
          <cell r="E3290">
            <v>0</v>
          </cell>
          <cell r="F3290" t="str">
            <v>レ・セッレ・ヌオーヴェ</v>
          </cell>
          <cell r="G3290">
            <v>1998</v>
          </cell>
          <cell r="H3290" t="str">
            <v>赤</v>
          </cell>
          <cell r="I3290" t="str">
            <v>ﾃﾇｰﾀ・ﾃﾞﾙ・ｵﾙﾈﾗｲｱ</v>
          </cell>
          <cell r="J3290" t="str">
            <v>トスカーナVdT</v>
          </cell>
          <cell r="K3290">
            <v>750</v>
          </cell>
          <cell r="L3290"/>
          <cell r="M3290">
            <v>26</v>
          </cell>
          <cell r="N3290">
            <v>132</v>
          </cell>
          <cell r="O3290">
            <v>350</v>
          </cell>
          <cell r="P3290">
            <v>3797.1280000000002</v>
          </cell>
          <cell r="Q3290">
            <v>93.75</v>
          </cell>
          <cell r="R3290">
            <v>4040.8780000000002</v>
          </cell>
          <cell r="S3290">
            <v>4993.9741176470588</v>
          </cell>
          <cell r="T3290">
            <v>10000</v>
          </cell>
          <cell r="U3290">
            <v>0</v>
          </cell>
          <cell r="V3290">
            <v>200</v>
          </cell>
          <cell r="W3290">
            <v>400</v>
          </cell>
          <cell r="X3290">
            <v>9000</v>
          </cell>
        </row>
        <row r="3291">
          <cell r="B3291" t="str">
            <v>9X059915</v>
          </cell>
          <cell r="C3291" t="str">
            <v>完売</v>
          </cell>
          <cell r="D3291"/>
          <cell r="E3291">
            <v>0</v>
          </cell>
          <cell r="F3291" t="str">
            <v>レ・セッレ・ヌオーヴェ</v>
          </cell>
          <cell r="G3291">
            <v>2015</v>
          </cell>
          <cell r="H3291" t="str">
            <v>赤</v>
          </cell>
          <cell r="I3291" t="str">
            <v>ﾃﾇｰﾀ・ﾃﾞﾙ・ｵﾙﾈﾗｲｱ</v>
          </cell>
          <cell r="J3291" t="str">
            <v>トスカーナVdT</v>
          </cell>
          <cell r="K3291">
            <v>750</v>
          </cell>
          <cell r="L3291"/>
          <cell r="M3291">
            <v>26.3</v>
          </cell>
          <cell r="N3291">
            <v>132</v>
          </cell>
          <cell r="O3291">
            <v>350</v>
          </cell>
          <cell r="P3291">
            <v>3836.8863999999999</v>
          </cell>
          <cell r="Q3291">
            <v>93.75</v>
          </cell>
          <cell r="R3291">
            <v>4080.6363999999999</v>
          </cell>
          <cell r="S3291">
            <v>5040.7487058823526</v>
          </cell>
          <cell r="T3291">
            <v>10100</v>
          </cell>
          <cell r="U3291">
            <v>3925.19</v>
          </cell>
          <cell r="V3291">
            <v>4817.8705882352942</v>
          </cell>
          <cell r="W3291">
            <v>9600</v>
          </cell>
          <cell r="X3291">
            <v>9500</v>
          </cell>
        </row>
        <row r="3292">
          <cell r="B3292" t="str">
            <v>9X059918</v>
          </cell>
          <cell r="C3292">
            <v>24</v>
          </cell>
          <cell r="D3292"/>
          <cell r="E3292">
            <v>24</v>
          </cell>
          <cell r="F3292" t="str">
            <v>レ・セッレ・ヌオーヴェ</v>
          </cell>
          <cell r="G3292">
            <v>2018</v>
          </cell>
          <cell r="H3292" t="str">
            <v>赤</v>
          </cell>
          <cell r="I3292" t="str">
            <v>ﾃﾇｰﾀ・ﾃﾞﾙ・ｵﾙﾈﾗｲｱ</v>
          </cell>
          <cell r="J3292" t="str">
            <v>トスカーナVdT</v>
          </cell>
          <cell r="K3292">
            <v>750</v>
          </cell>
          <cell r="L3292"/>
          <cell r="M3292">
            <v>27</v>
          </cell>
          <cell r="N3292">
            <v>132</v>
          </cell>
          <cell r="O3292">
            <v>350</v>
          </cell>
          <cell r="P3292">
            <v>3929.6559999999999</v>
          </cell>
          <cell r="Q3292">
            <v>93.75</v>
          </cell>
          <cell r="R3292">
            <v>4173.4059999999999</v>
          </cell>
          <cell r="S3292">
            <v>5149.889411764706</v>
          </cell>
          <cell r="T3292">
            <v>10300</v>
          </cell>
          <cell r="U3292">
            <v>4320.0600000000004</v>
          </cell>
          <cell r="V3292">
            <v>5282.4235294117652</v>
          </cell>
          <cell r="W3292">
            <v>10600</v>
          </cell>
          <cell r="X3292">
            <v>9700</v>
          </cell>
        </row>
        <row r="3293">
          <cell r="B3293" t="str">
            <v>9X059916</v>
          </cell>
          <cell r="C3293" t="str">
            <v>完売</v>
          </cell>
          <cell r="D3293"/>
          <cell r="E3293">
            <v>0</v>
          </cell>
          <cell r="F3293" t="str">
            <v>レ・セッレ・ヌオーヴェ</v>
          </cell>
          <cell r="G3293">
            <v>2016</v>
          </cell>
          <cell r="H3293" t="str">
            <v>赤</v>
          </cell>
          <cell r="I3293" t="str">
            <v>ﾃﾇｰﾀ・ﾃﾞﾙ・ｵﾙﾈﾗｲｱ</v>
          </cell>
          <cell r="J3293" t="str">
            <v>トスカーナVdT</v>
          </cell>
          <cell r="K3293">
            <v>750</v>
          </cell>
          <cell r="L3293"/>
          <cell r="M3293">
            <v>26.3</v>
          </cell>
          <cell r="N3293">
            <v>132</v>
          </cell>
          <cell r="O3293">
            <v>350</v>
          </cell>
          <cell r="P3293">
            <v>3836.8863999999999</v>
          </cell>
          <cell r="Q3293">
            <v>93.75</v>
          </cell>
          <cell r="R3293">
            <v>4080.6363999999999</v>
          </cell>
          <cell r="S3293">
            <v>5040.7487058823526</v>
          </cell>
          <cell r="T3293">
            <v>10100</v>
          </cell>
          <cell r="U3293">
            <v>3609.52</v>
          </cell>
          <cell r="V3293">
            <v>4446.4941176470593</v>
          </cell>
          <cell r="W3293">
            <v>8900</v>
          </cell>
          <cell r="X3293">
            <v>9500</v>
          </cell>
        </row>
        <row r="3294">
          <cell r="B3294" t="str">
            <v>9X054198</v>
          </cell>
          <cell r="C3294" t="str">
            <v>完売</v>
          </cell>
          <cell r="D3294"/>
          <cell r="E3294">
            <v>0</v>
          </cell>
          <cell r="F3294" t="str">
            <v>ルピカイア</v>
          </cell>
          <cell r="G3294">
            <v>1998</v>
          </cell>
          <cell r="H3294" t="str">
            <v>赤</v>
          </cell>
          <cell r="I3294" t="str">
            <v>ﾃﾇｰﾀ・ﾃﾞﾙ・ﾃﾘｯｷｵ</v>
          </cell>
          <cell r="J3294" t="str">
            <v>トスカーナVdT</v>
          </cell>
          <cell r="K3294">
            <v>750</v>
          </cell>
          <cell r="L3294" t="str">
            <v xml:space="preserve">９０点 </v>
          </cell>
          <cell r="M3294">
            <v>90</v>
          </cell>
          <cell r="N3294">
            <v>132</v>
          </cell>
          <cell r="O3294">
            <v>350</v>
          </cell>
          <cell r="P3294">
            <v>12278.92</v>
          </cell>
          <cell r="Q3294">
            <v>93.75</v>
          </cell>
          <cell r="R3294">
            <v>12522.67</v>
          </cell>
          <cell r="S3294">
            <v>14972.552941176471</v>
          </cell>
          <cell r="T3294">
            <v>29900</v>
          </cell>
          <cell r="U3294">
            <v>10705.83</v>
          </cell>
          <cell r="V3294">
            <v>12795.094117647059</v>
          </cell>
          <cell r="W3294">
            <v>25600</v>
          </cell>
          <cell r="X3294">
            <v>25900</v>
          </cell>
        </row>
        <row r="3295">
          <cell r="B3295" t="str">
            <v>9X054199</v>
          </cell>
          <cell r="C3295" t="str">
            <v>完売</v>
          </cell>
          <cell r="D3295"/>
          <cell r="E3295">
            <v>0</v>
          </cell>
          <cell r="F3295" t="str">
            <v>ルピカイア</v>
          </cell>
          <cell r="G3295">
            <v>1999</v>
          </cell>
          <cell r="H3295" t="str">
            <v>赤</v>
          </cell>
          <cell r="I3295" t="str">
            <v>ﾃﾇｰﾀ・ﾃﾞﾙ・ﾃﾘｯｷｵ</v>
          </cell>
          <cell r="J3295" t="str">
            <v>トスカーナVdT</v>
          </cell>
          <cell r="K3295">
            <v>750</v>
          </cell>
          <cell r="L3295" t="str">
            <v>３グラス</v>
          </cell>
          <cell r="M3295">
            <v>66</v>
          </cell>
          <cell r="N3295">
            <v>132</v>
          </cell>
          <cell r="O3295">
            <v>350</v>
          </cell>
          <cell r="P3295">
            <v>9098.2479999999996</v>
          </cell>
          <cell r="Q3295">
            <v>93.75</v>
          </cell>
          <cell r="R3295">
            <v>9341.9979999999996</v>
          </cell>
          <cell r="S3295">
            <v>11230.585882352942</v>
          </cell>
          <cell r="T3295">
            <v>22500</v>
          </cell>
          <cell r="U3295">
            <v>0</v>
          </cell>
          <cell r="V3295">
            <v>200</v>
          </cell>
          <cell r="W3295">
            <v>400</v>
          </cell>
          <cell r="X3295">
            <v>19200</v>
          </cell>
        </row>
        <row r="3296">
          <cell r="B3296" t="str">
            <v>9X059203</v>
          </cell>
          <cell r="C3296" t="str">
            <v>完売</v>
          </cell>
          <cell r="D3296"/>
          <cell r="E3296">
            <v>0</v>
          </cell>
          <cell r="F3296" t="str">
            <v>ヴィン・サント・キャンティ・クラシコ【極甘口】【ハーフ】</v>
          </cell>
          <cell r="G3296">
            <v>2003</v>
          </cell>
          <cell r="H3296" t="str">
            <v>白</v>
          </cell>
          <cell r="I3296" t="str">
            <v>テヌータ・フォントーディ</v>
          </cell>
          <cell r="J3296" t="str">
            <v>トスカーナ</v>
          </cell>
          <cell r="K3296">
            <v>375</v>
          </cell>
          <cell r="L3296" t="str">
            <v>８８点</v>
          </cell>
          <cell r="M3296">
            <v>26.4</v>
          </cell>
          <cell r="N3296">
            <v>132</v>
          </cell>
          <cell r="O3296">
            <v>175</v>
          </cell>
          <cell r="P3296">
            <v>3674.4391999999998</v>
          </cell>
          <cell r="Q3296">
            <v>46.875</v>
          </cell>
          <cell r="R3296">
            <v>3841.3141999999998</v>
          </cell>
          <cell r="S3296">
            <v>4759.1931764705878</v>
          </cell>
          <cell r="T3296">
            <v>9500</v>
          </cell>
          <cell r="U3296">
            <v>2991.33</v>
          </cell>
          <cell r="V3296">
            <v>3719.2117647058822</v>
          </cell>
          <cell r="W3296">
            <v>7400</v>
          </cell>
          <cell r="X3296">
            <v>7000</v>
          </cell>
        </row>
        <row r="3297">
          <cell r="B3297" t="str">
            <v>9X058309</v>
          </cell>
          <cell r="C3297" t="str">
            <v>完売</v>
          </cell>
          <cell r="D3297"/>
          <cell r="E3297">
            <v>0</v>
          </cell>
          <cell r="F3297" t="str">
            <v>キャンティ・クラシコ</v>
          </cell>
          <cell r="G3297">
            <v>2009</v>
          </cell>
          <cell r="H3297" t="str">
            <v>赤</v>
          </cell>
          <cell r="I3297" t="str">
            <v>テヌータ・フォントーディ</v>
          </cell>
          <cell r="J3297" t="str">
            <v>トスカーナDOCG</v>
          </cell>
          <cell r="K3297">
            <v>750</v>
          </cell>
          <cell r="L3297" t="str">
            <v xml:space="preserve">９２点 </v>
          </cell>
          <cell r="M3297">
            <v>10.199999999999999</v>
          </cell>
          <cell r="N3297">
            <v>132</v>
          </cell>
          <cell r="O3297">
            <v>350</v>
          </cell>
          <cell r="P3297">
            <v>1703.1855999999998</v>
          </cell>
          <cell r="Q3297">
            <v>93.75</v>
          </cell>
          <cell r="R3297">
            <v>1946.9355999999998</v>
          </cell>
          <cell r="S3297">
            <v>2530.5124705882349</v>
          </cell>
          <cell r="T3297">
            <v>5100</v>
          </cell>
          <cell r="U3297">
            <v>1532.43</v>
          </cell>
          <cell r="V3297">
            <v>2002.8588235294119</v>
          </cell>
          <cell r="W3297">
            <v>4000</v>
          </cell>
          <cell r="X3297">
            <v>3900</v>
          </cell>
        </row>
        <row r="3298">
          <cell r="B3298" t="str">
            <v>9X054208</v>
          </cell>
          <cell r="C3298" t="str">
            <v>完売</v>
          </cell>
          <cell r="D3298"/>
          <cell r="E3298">
            <v>0</v>
          </cell>
          <cell r="F3298" t="str">
            <v>キャンティ・クラシコ･リゼルウ゛ァ･ウ゛ィーニャ・デル・ソルボ</v>
          </cell>
          <cell r="G3298">
            <v>2008</v>
          </cell>
          <cell r="H3298" t="str">
            <v>赤</v>
          </cell>
          <cell r="I3298" t="str">
            <v>テヌータ・フォントーディ</v>
          </cell>
          <cell r="J3298" t="str">
            <v>トスカーナDOCG</v>
          </cell>
          <cell r="K3298">
            <v>750</v>
          </cell>
          <cell r="L3298" t="str">
            <v>９３点</v>
          </cell>
          <cell r="M3298">
            <v>24.1</v>
          </cell>
          <cell r="N3298">
            <v>132</v>
          </cell>
          <cell r="O3298">
            <v>350</v>
          </cell>
          <cell r="P3298">
            <v>3545.3248000000003</v>
          </cell>
          <cell r="Q3298">
            <v>93.75</v>
          </cell>
          <cell r="R3298">
            <v>3789.0748000000003</v>
          </cell>
          <cell r="S3298">
            <v>4697.7350588235295</v>
          </cell>
          <cell r="T3298">
            <v>9400</v>
          </cell>
          <cell r="U3298">
            <v>2757.23</v>
          </cell>
          <cell r="V3298">
            <v>3443.8</v>
          </cell>
          <cell r="W3298">
            <v>6900</v>
          </cell>
          <cell r="X3298">
            <v>6500</v>
          </cell>
        </row>
        <row r="3299">
          <cell r="B3299" t="str">
            <v>9X054413</v>
          </cell>
          <cell r="C3299" t="str">
            <v>完売</v>
          </cell>
          <cell r="D3299"/>
          <cell r="E3299">
            <v>0</v>
          </cell>
          <cell r="F3299" t="str">
            <v>シラー･カーサ・ヴィア</v>
          </cell>
          <cell r="G3299">
            <v>2013</v>
          </cell>
          <cell r="H3299" t="str">
            <v>赤</v>
          </cell>
          <cell r="I3299" t="str">
            <v>テヌータ・フォントーディ</v>
          </cell>
          <cell r="J3299" t="str">
            <v>トスカーナIGT</v>
          </cell>
          <cell r="K3299">
            <v>750</v>
          </cell>
          <cell r="L3299" t="str">
            <v>９５点</v>
          </cell>
          <cell r="M3299">
            <v>24.5</v>
          </cell>
          <cell r="N3299">
            <v>132</v>
          </cell>
          <cell r="O3299">
            <v>350</v>
          </cell>
          <cell r="P3299">
            <v>3598.3360000000002</v>
          </cell>
          <cell r="Q3299">
            <v>93.75</v>
          </cell>
          <cell r="R3299">
            <v>3842.0860000000002</v>
          </cell>
          <cell r="S3299">
            <v>4760.1011764705891</v>
          </cell>
          <cell r="T3299">
            <v>9500</v>
          </cell>
          <cell r="U3299">
            <v>3597</v>
          </cell>
          <cell r="V3299">
            <v>4431.7647058823532</v>
          </cell>
          <cell r="W3299">
            <v>8900</v>
          </cell>
          <cell r="X3299">
            <v>8700</v>
          </cell>
        </row>
        <row r="3300">
          <cell r="B3300" t="str">
            <v>9X054399</v>
          </cell>
          <cell r="C3300" t="str">
            <v>完売</v>
          </cell>
          <cell r="D3300"/>
          <cell r="E3300">
            <v>0</v>
          </cell>
          <cell r="F3300" t="str">
            <v>ピノ・ネロ･カーサ・ヴィア</v>
          </cell>
          <cell r="G3300">
            <v>1999</v>
          </cell>
          <cell r="H3300" t="str">
            <v>赤</v>
          </cell>
          <cell r="I3300" t="str">
            <v>テヌータ・フォントーディ</v>
          </cell>
          <cell r="J3300" t="str">
            <v>トスカーナIGT</v>
          </cell>
          <cell r="K3300">
            <v>750</v>
          </cell>
          <cell r="L3300" t="str">
            <v>１グラス</v>
          </cell>
          <cell r="M3300">
            <v>14</v>
          </cell>
          <cell r="N3300">
            <v>132</v>
          </cell>
          <cell r="O3300">
            <v>350</v>
          </cell>
          <cell r="P3300">
            <v>2206.7919999999999</v>
          </cell>
          <cell r="Q3300">
            <v>93.75</v>
          </cell>
          <cell r="R3300">
            <v>2450.5419999999999</v>
          </cell>
          <cell r="S3300">
            <v>3122.9905882352941</v>
          </cell>
          <cell r="T3300">
            <v>6200</v>
          </cell>
          <cell r="U3300">
            <v>0</v>
          </cell>
          <cell r="V3300">
            <v>200</v>
          </cell>
          <cell r="W3300">
            <v>400</v>
          </cell>
          <cell r="X3300">
            <v>6000</v>
          </cell>
        </row>
        <row r="3301">
          <cell r="B3301" t="str">
            <v>9X054301</v>
          </cell>
          <cell r="C3301" t="str">
            <v>完売</v>
          </cell>
          <cell r="D3301"/>
          <cell r="E3301">
            <v>0</v>
          </cell>
          <cell r="F3301" t="str">
            <v>ピノ・ネロ･カーサ・ヴィア</v>
          </cell>
          <cell r="G3301">
            <v>2001</v>
          </cell>
          <cell r="H3301" t="str">
            <v>赤</v>
          </cell>
          <cell r="I3301" t="str">
            <v>テヌータ・フォントーディ</v>
          </cell>
          <cell r="J3301" t="str">
            <v>トスカーナIGT</v>
          </cell>
          <cell r="K3301">
            <v>750</v>
          </cell>
          <cell r="L3301"/>
          <cell r="M3301">
            <v>19.149999999999999</v>
          </cell>
          <cell r="N3301">
            <v>132</v>
          </cell>
          <cell r="O3301">
            <v>350</v>
          </cell>
          <cell r="P3301">
            <v>2889.3111999999996</v>
          </cell>
          <cell r="Q3301">
            <v>93.75</v>
          </cell>
          <cell r="R3301">
            <v>3133.0611999999996</v>
          </cell>
          <cell r="S3301">
            <v>3925.9543529411762</v>
          </cell>
          <cell r="T3301">
            <v>7900</v>
          </cell>
          <cell r="U3301">
            <v>0</v>
          </cell>
          <cell r="V3301">
            <v>200</v>
          </cell>
          <cell r="W3301">
            <v>400</v>
          </cell>
          <cell r="X3301">
            <v>6300</v>
          </cell>
        </row>
        <row r="3302">
          <cell r="B3302" t="str">
            <v>9X054308</v>
          </cell>
          <cell r="C3302" t="str">
            <v>完売</v>
          </cell>
          <cell r="D3302"/>
          <cell r="E3302">
            <v>0</v>
          </cell>
          <cell r="F3302" t="str">
            <v>ピノ・ネロ･カーサ・ヴィア</v>
          </cell>
          <cell r="G3302">
            <v>2008</v>
          </cell>
          <cell r="H3302" t="str">
            <v>赤</v>
          </cell>
          <cell r="I3302" t="str">
            <v>テヌータ・フォントーディ</v>
          </cell>
          <cell r="J3302" t="str">
            <v>トスカーナIGT</v>
          </cell>
          <cell r="K3302">
            <v>750</v>
          </cell>
          <cell r="L3302" t="str">
            <v>９０点</v>
          </cell>
          <cell r="M3302">
            <v>19</v>
          </cell>
          <cell r="N3302">
            <v>132</v>
          </cell>
          <cell r="O3302">
            <v>350</v>
          </cell>
          <cell r="P3302">
            <v>2869.4319999999998</v>
          </cell>
          <cell r="Q3302">
            <v>93.75</v>
          </cell>
          <cell r="R3302">
            <v>3113.1819999999998</v>
          </cell>
          <cell r="S3302">
            <v>3902.5670588235294</v>
          </cell>
          <cell r="T3302">
            <v>7800</v>
          </cell>
          <cell r="U3302">
            <v>2238.15</v>
          </cell>
          <cell r="V3302">
            <v>2833.1176470588239</v>
          </cell>
          <cell r="W3302">
            <v>5700</v>
          </cell>
          <cell r="X3302">
            <v>5900</v>
          </cell>
        </row>
        <row r="3303">
          <cell r="B3303" t="str">
            <v>9X054510</v>
          </cell>
          <cell r="C3303" t="str">
            <v>完売</v>
          </cell>
          <cell r="D3303"/>
          <cell r="E3303">
            <v>0</v>
          </cell>
          <cell r="F3303" t="str">
            <v>フラッチャネッロ・デラ・ピエーヴィ</v>
          </cell>
          <cell r="G3303">
            <v>2010</v>
          </cell>
          <cell r="H3303" t="str">
            <v>赤</v>
          </cell>
          <cell r="I3303" t="str">
            <v>テヌータ・フォントーディ</v>
          </cell>
          <cell r="J3303" t="str">
            <v>トスカーナVdT</v>
          </cell>
          <cell r="K3303">
            <v>750</v>
          </cell>
          <cell r="L3303" t="str">
            <v>９７点＋</v>
          </cell>
          <cell r="M3303">
            <v>74.77</v>
          </cell>
          <cell r="N3303">
            <v>132</v>
          </cell>
          <cell r="O3303">
            <v>350</v>
          </cell>
          <cell r="P3303">
            <v>10260.518559999999</v>
          </cell>
          <cell r="Q3303">
            <v>93.75</v>
          </cell>
          <cell r="R3303">
            <v>10504.268559999999</v>
          </cell>
          <cell r="S3303">
            <v>12597.963011764705</v>
          </cell>
          <cell r="T3303">
            <v>25200</v>
          </cell>
          <cell r="U3303">
            <v>9294.5</v>
          </cell>
          <cell r="V3303">
            <v>11134.705882352942</v>
          </cell>
          <cell r="W3303">
            <v>22300</v>
          </cell>
          <cell r="X3303">
            <v>23000</v>
          </cell>
        </row>
        <row r="3304">
          <cell r="B3304" t="str">
            <v>9X054513</v>
          </cell>
          <cell r="C3304" t="str">
            <v>完売</v>
          </cell>
          <cell r="D3304"/>
          <cell r="E3304">
            <v>0</v>
          </cell>
          <cell r="F3304" t="str">
            <v>フラッチャネッロ・デラ・ピエーヴィ</v>
          </cell>
          <cell r="G3304">
            <v>2013</v>
          </cell>
          <cell r="H3304" t="str">
            <v>赤</v>
          </cell>
          <cell r="I3304" t="str">
            <v>テヌータ・フォントーディ</v>
          </cell>
          <cell r="J3304" t="str">
            <v>トスカーナVdT</v>
          </cell>
          <cell r="K3304">
            <v>750</v>
          </cell>
          <cell r="L3304" t="str">
            <v>９８点</v>
          </cell>
          <cell r="M3304">
            <v>46</v>
          </cell>
          <cell r="N3304">
            <v>132</v>
          </cell>
          <cell r="O3304">
            <v>350</v>
          </cell>
          <cell r="P3304">
            <v>6447.6880000000001</v>
          </cell>
          <cell r="Q3304">
            <v>93.75</v>
          </cell>
          <cell r="R3304">
            <v>6691.4380000000001</v>
          </cell>
          <cell r="S3304">
            <v>8112.2800000000007</v>
          </cell>
          <cell r="T3304">
            <v>16200</v>
          </cell>
          <cell r="U3304">
            <v>6293.33</v>
          </cell>
          <cell r="V3304">
            <v>7603.9176470588236</v>
          </cell>
          <cell r="W3304">
            <v>15200</v>
          </cell>
          <cell r="X3304">
            <v>15000</v>
          </cell>
        </row>
        <row r="3305">
          <cell r="B3305" t="str">
            <v>9X054801</v>
          </cell>
          <cell r="C3305" t="str">
            <v>完売</v>
          </cell>
          <cell r="D3305"/>
          <cell r="E3305">
            <v>0</v>
          </cell>
          <cell r="F3305" t="str">
            <v>ジュスト・ディ・ノトリ</v>
          </cell>
          <cell r="G3305">
            <v>2001</v>
          </cell>
          <cell r="H3305" t="str">
            <v>赤</v>
          </cell>
          <cell r="I3305" t="str">
            <v>トゥア・リータ</v>
          </cell>
          <cell r="J3305" t="str">
            <v>トスカーナVdT</v>
          </cell>
          <cell r="K3305">
            <v>750</v>
          </cell>
          <cell r="L3305" t="str">
            <v>２グラス</v>
          </cell>
          <cell r="M3305">
            <v>40</v>
          </cell>
          <cell r="N3305">
            <v>132</v>
          </cell>
          <cell r="O3305">
            <v>350</v>
          </cell>
          <cell r="P3305">
            <v>5652.52</v>
          </cell>
          <cell r="Q3305">
            <v>93.75</v>
          </cell>
          <cell r="R3305">
            <v>5896.27</v>
          </cell>
          <cell r="S3305">
            <v>7176.7882352941187</v>
          </cell>
          <cell r="T3305">
            <v>14400</v>
          </cell>
          <cell r="U3305">
            <v>8166</v>
          </cell>
          <cell r="V3305">
            <v>9807.0588235294126</v>
          </cell>
          <cell r="W3305">
            <v>19600</v>
          </cell>
          <cell r="X3305">
            <v>21000</v>
          </cell>
        </row>
        <row r="3306">
          <cell r="B3306" t="str">
            <v>9X054805</v>
          </cell>
          <cell r="C3306" t="str">
            <v>完売</v>
          </cell>
          <cell r="D3306"/>
          <cell r="E3306">
            <v>0</v>
          </cell>
          <cell r="F3306" t="str">
            <v>ジュスト・ディ・ノトリ</v>
          </cell>
          <cell r="G3306">
            <v>2005</v>
          </cell>
          <cell r="H3306" t="str">
            <v>赤</v>
          </cell>
          <cell r="I3306" t="str">
            <v>トゥア・リータ</v>
          </cell>
          <cell r="J3306" t="str">
            <v>トスカーナVdT</v>
          </cell>
          <cell r="K3306">
            <v>750</v>
          </cell>
          <cell r="L3306" t="str">
            <v>２グラス</v>
          </cell>
          <cell r="M3306">
            <v>26</v>
          </cell>
          <cell r="N3306">
            <v>132</v>
          </cell>
          <cell r="O3306">
            <v>350</v>
          </cell>
          <cell r="P3306">
            <v>3797.1280000000002</v>
          </cell>
          <cell r="Q3306">
            <v>93.75</v>
          </cell>
          <cell r="R3306">
            <v>4040.8780000000002</v>
          </cell>
          <cell r="S3306">
            <v>4993.9741176470588</v>
          </cell>
          <cell r="T3306">
            <v>10000</v>
          </cell>
          <cell r="U3306">
            <v>3830</v>
          </cell>
          <cell r="V3306">
            <v>4705.8823529411766</v>
          </cell>
          <cell r="W3306">
            <v>9400</v>
          </cell>
          <cell r="X3306">
            <v>8300</v>
          </cell>
        </row>
        <row r="3307">
          <cell r="B3307" t="str">
            <v>9X054808</v>
          </cell>
          <cell r="C3307" t="str">
            <v>完売</v>
          </cell>
          <cell r="D3307"/>
          <cell r="E3307">
            <v>0</v>
          </cell>
          <cell r="F3307" t="str">
            <v>ジュスト・ディ・ノトリ</v>
          </cell>
          <cell r="G3307">
            <v>2008</v>
          </cell>
          <cell r="H3307" t="str">
            <v>赤</v>
          </cell>
          <cell r="I3307" t="str">
            <v>トゥア・リータ</v>
          </cell>
          <cell r="J3307" t="str">
            <v>トスカーナVdT</v>
          </cell>
          <cell r="K3307">
            <v>750</v>
          </cell>
          <cell r="L3307" t="str">
            <v>９４点</v>
          </cell>
          <cell r="M3307">
            <v>38</v>
          </cell>
          <cell r="N3307">
            <v>132</v>
          </cell>
          <cell r="O3307">
            <v>350</v>
          </cell>
          <cell r="P3307">
            <v>5387.4639999999999</v>
          </cell>
          <cell r="Q3307">
            <v>93.75</v>
          </cell>
          <cell r="R3307">
            <v>5631.2139999999999</v>
          </cell>
          <cell r="S3307">
            <v>6864.9576470588236</v>
          </cell>
          <cell r="T3307">
            <v>13700</v>
          </cell>
          <cell r="U3307">
            <v>4696.6000000000004</v>
          </cell>
          <cell r="V3307">
            <v>5725.4117647058829</v>
          </cell>
          <cell r="W3307">
            <v>11500</v>
          </cell>
          <cell r="X3307">
            <v>12100</v>
          </cell>
        </row>
        <row r="3308">
          <cell r="B3308" t="str">
            <v>9X054904</v>
          </cell>
          <cell r="C3308" t="str">
            <v>完売</v>
          </cell>
          <cell r="D3308"/>
          <cell r="E3308">
            <v>0</v>
          </cell>
          <cell r="F3308" t="str">
            <v>シラー</v>
          </cell>
          <cell r="G3308">
            <v>2004</v>
          </cell>
          <cell r="H3308" t="str">
            <v>赤</v>
          </cell>
          <cell r="I3308" t="str">
            <v>トゥア・リータ</v>
          </cell>
          <cell r="J3308" t="str">
            <v>トスカーナVdT</v>
          </cell>
          <cell r="K3308">
            <v>750</v>
          </cell>
          <cell r="L3308" t="str">
            <v>９５点(WS)</v>
          </cell>
          <cell r="M3308">
            <v>56</v>
          </cell>
          <cell r="N3308">
            <v>132</v>
          </cell>
          <cell r="O3308">
            <v>350</v>
          </cell>
          <cell r="P3308">
            <v>7772.9679999999998</v>
          </cell>
          <cell r="Q3308">
            <v>93.75</v>
          </cell>
          <cell r="R3308">
            <v>8016.7179999999998</v>
          </cell>
          <cell r="S3308">
            <v>9671.4329411764702</v>
          </cell>
          <cell r="T3308">
            <v>19300</v>
          </cell>
          <cell r="U3308">
            <v>0</v>
          </cell>
          <cell r="V3308">
            <v>200</v>
          </cell>
          <cell r="W3308">
            <v>400</v>
          </cell>
          <cell r="X3308">
            <v>30000</v>
          </cell>
        </row>
        <row r="3309">
          <cell r="B3309" t="str">
            <v>9X054905</v>
          </cell>
          <cell r="C3309" t="str">
            <v>完売</v>
          </cell>
          <cell r="D3309"/>
          <cell r="E3309">
            <v>0</v>
          </cell>
          <cell r="F3309" t="str">
            <v>シラー</v>
          </cell>
          <cell r="G3309">
            <v>2005</v>
          </cell>
          <cell r="H3309" t="str">
            <v>赤</v>
          </cell>
          <cell r="I3309" t="str">
            <v>トゥア・リータ</v>
          </cell>
          <cell r="J3309" t="str">
            <v>トスカーナVdT</v>
          </cell>
          <cell r="K3309">
            <v>750</v>
          </cell>
          <cell r="L3309" t="str">
            <v>９５点・９７点(WS)</v>
          </cell>
          <cell r="M3309">
            <v>60</v>
          </cell>
          <cell r="N3309">
            <v>132</v>
          </cell>
          <cell r="O3309">
            <v>350</v>
          </cell>
          <cell r="P3309">
            <v>8303.08</v>
          </cell>
          <cell r="Q3309">
            <v>93.75</v>
          </cell>
          <cell r="R3309">
            <v>8546.83</v>
          </cell>
          <cell r="S3309">
            <v>10295.094117647059</v>
          </cell>
          <cell r="T3309">
            <v>20600</v>
          </cell>
          <cell r="U3309">
            <v>0</v>
          </cell>
          <cell r="V3309">
            <v>200</v>
          </cell>
          <cell r="W3309">
            <v>400</v>
          </cell>
          <cell r="X3309">
            <v>22000</v>
          </cell>
        </row>
        <row r="3310">
          <cell r="B3310" t="str">
            <v>9X054605</v>
          </cell>
          <cell r="C3310" t="str">
            <v>完売</v>
          </cell>
          <cell r="D3310"/>
          <cell r="E3310">
            <v>0</v>
          </cell>
          <cell r="F3310" t="str">
            <v>ペルラート・デル・ボスコ･ロッソ</v>
          </cell>
          <cell r="G3310">
            <v>2005</v>
          </cell>
          <cell r="H3310" t="str">
            <v>赤</v>
          </cell>
          <cell r="I3310" t="str">
            <v>トゥア・リータ</v>
          </cell>
          <cell r="J3310" t="str">
            <v>トスカーナVdT</v>
          </cell>
          <cell r="K3310">
            <v>750</v>
          </cell>
          <cell r="L3310" t="str">
            <v>９０点</v>
          </cell>
          <cell r="M3310">
            <v>28</v>
          </cell>
          <cell r="N3310">
            <v>132</v>
          </cell>
          <cell r="O3310">
            <v>350</v>
          </cell>
          <cell r="P3310">
            <v>4062.1840000000002</v>
          </cell>
          <cell r="Q3310">
            <v>93.75</v>
          </cell>
          <cell r="R3310">
            <v>4305.9340000000002</v>
          </cell>
          <cell r="S3310">
            <v>5305.8047058823531</v>
          </cell>
          <cell r="T3310">
            <v>10600</v>
          </cell>
          <cell r="U3310">
            <v>3487</v>
          </cell>
          <cell r="V3310">
            <v>4302.3529411764703</v>
          </cell>
          <cell r="W3310">
            <v>8600</v>
          </cell>
          <cell r="X3310">
            <v>9100</v>
          </cell>
        </row>
        <row r="3311">
          <cell r="B3311" t="str">
            <v>9X055005</v>
          </cell>
          <cell r="C3311" t="str">
            <v>完売</v>
          </cell>
          <cell r="D3311"/>
          <cell r="E3311">
            <v>0</v>
          </cell>
          <cell r="F3311" t="str">
            <v>レディガッフィ</v>
          </cell>
          <cell r="G3311">
            <v>2005</v>
          </cell>
          <cell r="H3311" t="str">
            <v>赤</v>
          </cell>
          <cell r="I3311" t="str">
            <v>トゥア・リータ</v>
          </cell>
          <cell r="J3311" t="str">
            <v>トスカーナVdT</v>
          </cell>
          <cell r="K3311">
            <v>750</v>
          </cell>
          <cell r="L3311" t="str">
            <v>９２点・９５点(WS)</v>
          </cell>
          <cell r="M3311">
            <v>110</v>
          </cell>
          <cell r="N3311">
            <v>132</v>
          </cell>
          <cell r="O3311">
            <v>350</v>
          </cell>
          <cell r="P3311">
            <v>14929.48</v>
          </cell>
          <cell r="Q3311">
            <v>93.75</v>
          </cell>
          <cell r="R3311">
            <v>15173.23</v>
          </cell>
          <cell r="S3311">
            <v>18090.858823529412</v>
          </cell>
          <cell r="T3311">
            <v>36200</v>
          </cell>
          <cell r="U3311">
            <v>17988</v>
          </cell>
          <cell r="V3311">
            <v>21362.352941176472</v>
          </cell>
          <cell r="W3311">
            <v>42700</v>
          </cell>
          <cell r="X3311">
            <v>39000</v>
          </cell>
        </row>
        <row r="3312">
          <cell r="B3312" t="str">
            <v>9X055008</v>
          </cell>
          <cell r="C3312" t="str">
            <v>完売</v>
          </cell>
          <cell r="D3312"/>
          <cell r="E3312">
            <v>0</v>
          </cell>
          <cell r="F3312" t="str">
            <v>レディガッフィ</v>
          </cell>
          <cell r="G3312">
            <v>2008</v>
          </cell>
          <cell r="H3312" t="str">
            <v>赤</v>
          </cell>
          <cell r="I3312" t="str">
            <v>トゥア・リータ</v>
          </cell>
          <cell r="J3312" t="str">
            <v>トスカーナVdT</v>
          </cell>
          <cell r="K3312">
            <v>750</v>
          </cell>
          <cell r="L3312" t="str">
            <v>９６点</v>
          </cell>
          <cell r="M3312">
            <v>99.5</v>
          </cell>
          <cell r="N3312">
            <v>132</v>
          </cell>
          <cell r="O3312">
            <v>350</v>
          </cell>
          <cell r="P3312">
            <v>13537.936</v>
          </cell>
          <cell r="Q3312">
            <v>93.75</v>
          </cell>
          <cell r="R3312">
            <v>13781.686</v>
          </cell>
          <cell r="S3312">
            <v>16453.748235294115</v>
          </cell>
          <cell r="T3312">
            <v>32900</v>
          </cell>
          <cell r="U3312">
            <v>11061.25</v>
          </cell>
          <cell r="V3312">
            <v>13213.235294117647</v>
          </cell>
          <cell r="W3312">
            <v>26400</v>
          </cell>
          <cell r="X3312">
            <v>26000</v>
          </cell>
        </row>
        <row r="3313">
          <cell r="B3313" t="str">
            <v>9X054799</v>
          </cell>
          <cell r="C3313" t="e">
            <v>#N/A</v>
          </cell>
          <cell r="D3313"/>
          <cell r="E3313" t="e">
            <v>#N/A</v>
          </cell>
          <cell r="F3313" t="str">
            <v>ロダーノ・ビアンコ・ブラン</v>
          </cell>
          <cell r="G3313">
            <v>1999</v>
          </cell>
          <cell r="H3313" t="str">
            <v>白</v>
          </cell>
          <cell r="I3313" t="str">
            <v>トゥア・リータ</v>
          </cell>
          <cell r="J3313" t="str">
            <v>トスカーナVdT</v>
          </cell>
          <cell r="K3313">
            <v>750</v>
          </cell>
          <cell r="L3313"/>
          <cell r="M3313">
            <v>20</v>
          </cell>
          <cell r="N3313">
            <v>132</v>
          </cell>
          <cell r="O3313">
            <v>350</v>
          </cell>
          <cell r="P3313">
            <v>3001.96</v>
          </cell>
          <cell r="Q3313">
            <v>93.75</v>
          </cell>
          <cell r="R3313">
            <v>3245.71</v>
          </cell>
          <cell r="S3313">
            <v>4058.4823529411765</v>
          </cell>
          <cell r="T3313">
            <v>8100</v>
          </cell>
          <cell r="U3313" t="e">
            <v>#N/A</v>
          </cell>
          <cell r="V3313" t="e">
            <v>#N/A</v>
          </cell>
          <cell r="W3313" t="e">
            <v>#N/A</v>
          </cell>
          <cell r="X3313">
            <v>8100</v>
          </cell>
        </row>
        <row r="3314">
          <cell r="B3314" t="str">
            <v>9X054705</v>
          </cell>
          <cell r="C3314" t="str">
            <v>完売</v>
          </cell>
          <cell r="D3314"/>
          <cell r="E3314">
            <v>0</v>
          </cell>
          <cell r="F3314" t="str">
            <v>ロダーノ・ビアンコ・ブラン</v>
          </cell>
          <cell r="G3314">
            <v>2005</v>
          </cell>
          <cell r="H3314" t="str">
            <v>白</v>
          </cell>
          <cell r="I3314" t="str">
            <v>トゥア・リータ</v>
          </cell>
          <cell r="J3314" t="str">
            <v>トスカーナVdT</v>
          </cell>
          <cell r="K3314">
            <v>750</v>
          </cell>
          <cell r="L3314"/>
          <cell r="M3314">
            <v>18</v>
          </cell>
          <cell r="N3314">
            <v>132</v>
          </cell>
          <cell r="O3314">
            <v>350</v>
          </cell>
          <cell r="P3314">
            <v>2736.904</v>
          </cell>
          <cell r="Q3314">
            <v>93.75</v>
          </cell>
          <cell r="R3314">
            <v>2980.654</v>
          </cell>
          <cell r="S3314">
            <v>3746.6517647058822</v>
          </cell>
          <cell r="T3314">
            <v>7500</v>
          </cell>
          <cell r="U3314">
            <v>0</v>
          </cell>
          <cell r="V3314">
            <v>200</v>
          </cell>
          <cell r="W3314">
            <v>400</v>
          </cell>
          <cell r="X3314">
            <v>6900</v>
          </cell>
        </row>
        <row r="3315">
          <cell r="B3315" t="str">
            <v>9X059105</v>
          </cell>
          <cell r="C3315" t="str">
            <v>完売</v>
          </cell>
          <cell r="D3315"/>
          <cell r="E3315">
            <v>0</v>
          </cell>
          <cell r="F3315" t="str">
            <v>ロッソ・ディ・ノトリ</v>
          </cell>
          <cell r="G3315">
            <v>2005</v>
          </cell>
          <cell r="H3315" t="str">
            <v>赤</v>
          </cell>
          <cell r="I3315" t="str">
            <v>トゥア・リータ</v>
          </cell>
          <cell r="J3315" t="str">
            <v>トスカーナVdT</v>
          </cell>
          <cell r="K3315">
            <v>750</v>
          </cell>
          <cell r="L3315"/>
          <cell r="M3315">
            <v>5.5</v>
          </cell>
          <cell r="N3315">
            <v>132</v>
          </cell>
          <cell r="O3315">
            <v>350</v>
          </cell>
          <cell r="P3315">
            <v>1080.3040000000001</v>
          </cell>
          <cell r="Q3315">
            <v>93.75</v>
          </cell>
          <cell r="R3315">
            <v>1324.0540000000001</v>
          </cell>
          <cell r="S3315">
            <v>1797.7105882352942</v>
          </cell>
          <cell r="T3315">
            <v>3600</v>
          </cell>
          <cell r="U3315">
            <v>0</v>
          </cell>
          <cell r="V3315">
            <v>200</v>
          </cell>
          <cell r="W3315">
            <v>400</v>
          </cell>
          <cell r="X3315">
            <v>2700</v>
          </cell>
        </row>
        <row r="3316">
          <cell r="B3316" t="str">
            <v>9X072416</v>
          </cell>
          <cell r="C3316" t="str">
            <v>完売</v>
          </cell>
          <cell r="D3316"/>
          <cell r="E3316">
            <v>0</v>
          </cell>
          <cell r="F3316" t="str">
            <v>アルトロヴィーノ</v>
          </cell>
          <cell r="G3316">
            <v>2016</v>
          </cell>
          <cell r="H3316" t="str">
            <v>赤</v>
          </cell>
          <cell r="I3316" t="str">
            <v>ドゥエマーニ</v>
          </cell>
          <cell r="J3316" t="str">
            <v>トスカーナIGT</v>
          </cell>
          <cell r="K3316">
            <v>750</v>
          </cell>
          <cell r="L3316"/>
          <cell r="M3316">
            <v>22.7</v>
          </cell>
          <cell r="N3316">
            <v>132</v>
          </cell>
          <cell r="O3316">
            <v>350</v>
          </cell>
          <cell r="P3316">
            <v>3359.7856000000002</v>
          </cell>
          <cell r="Q3316">
            <v>93.75</v>
          </cell>
          <cell r="R3316">
            <v>3603.5356000000002</v>
          </cell>
          <cell r="S3316">
            <v>4479.4536470588237</v>
          </cell>
          <cell r="T3316">
            <v>9000</v>
          </cell>
          <cell r="U3316">
            <v>3309</v>
          </cell>
          <cell r="V3316">
            <v>4092.9411764705883</v>
          </cell>
          <cell r="W3316">
            <v>8200</v>
          </cell>
          <cell r="X3316">
            <v>8300</v>
          </cell>
        </row>
        <row r="3317">
          <cell r="B3317" t="str">
            <v>9X072813</v>
          </cell>
          <cell r="C3317">
            <v>1</v>
          </cell>
          <cell r="D3317"/>
          <cell r="E3317">
            <v>1</v>
          </cell>
          <cell r="F3317" t="str">
            <v>スイサッシ</v>
          </cell>
          <cell r="G3317">
            <v>2013</v>
          </cell>
          <cell r="H3317" t="str">
            <v>赤</v>
          </cell>
          <cell r="I3317" t="str">
            <v>ドゥエマーニ</v>
          </cell>
          <cell r="J3317" t="str">
            <v>トスカーナIGT</v>
          </cell>
          <cell r="K3317">
            <v>750</v>
          </cell>
          <cell r="L3317"/>
          <cell r="M3317">
            <v>70.5</v>
          </cell>
          <cell r="N3317">
            <v>132</v>
          </cell>
          <cell r="O3317">
            <v>350</v>
          </cell>
          <cell r="P3317">
            <v>9694.6239999999998</v>
          </cell>
          <cell r="Q3317">
            <v>93.75</v>
          </cell>
          <cell r="R3317">
            <v>9938.3739999999998</v>
          </cell>
          <cell r="S3317">
            <v>11932.204705882354</v>
          </cell>
          <cell r="T3317">
            <v>23900</v>
          </cell>
          <cell r="U3317">
            <v>8948.66</v>
          </cell>
          <cell r="V3317">
            <v>10727.835294117647</v>
          </cell>
          <cell r="W3317">
            <v>21500</v>
          </cell>
          <cell r="X3317">
            <v>21800</v>
          </cell>
        </row>
        <row r="3318">
          <cell r="B3318" t="str">
            <v>9X072816</v>
          </cell>
          <cell r="C3318" t="str">
            <v>完売</v>
          </cell>
          <cell r="D3318"/>
          <cell r="E3318">
            <v>0</v>
          </cell>
          <cell r="F3318" t="str">
            <v>スイサッシ</v>
          </cell>
          <cell r="G3318">
            <v>2016</v>
          </cell>
          <cell r="H3318" t="str">
            <v>赤</v>
          </cell>
          <cell r="I3318" t="str">
            <v>ドゥエマーニ</v>
          </cell>
          <cell r="J3318" t="str">
            <v>トスカーナIGT</v>
          </cell>
          <cell r="K3318">
            <v>750</v>
          </cell>
          <cell r="L3318"/>
          <cell r="M3318">
            <v>82</v>
          </cell>
          <cell r="N3318">
            <v>132</v>
          </cell>
          <cell r="O3318">
            <v>350</v>
          </cell>
          <cell r="P3318">
            <v>11218.696</v>
          </cell>
          <cell r="Q3318">
            <v>93.75</v>
          </cell>
          <cell r="R3318">
            <v>11462.446</v>
          </cell>
          <cell r="S3318">
            <v>13725.230588235294</v>
          </cell>
          <cell r="T3318">
            <v>27500</v>
          </cell>
          <cell r="U3318">
            <v>10305.25</v>
          </cell>
          <cell r="V3318">
            <v>12323.823529411766</v>
          </cell>
          <cell r="W3318">
            <v>24600</v>
          </cell>
          <cell r="X3318">
            <v>25100</v>
          </cell>
        </row>
        <row r="3319">
          <cell r="B3319" t="str">
            <v>9X072616</v>
          </cell>
          <cell r="C3319" t="str">
            <v>完売</v>
          </cell>
          <cell r="D3319"/>
          <cell r="E3319">
            <v>0</v>
          </cell>
          <cell r="F3319" t="str">
            <v>チフラ</v>
          </cell>
          <cell r="G3319">
            <v>2016</v>
          </cell>
          <cell r="H3319" t="str">
            <v>赤</v>
          </cell>
          <cell r="I3319" t="str">
            <v>ドゥエマーニ</v>
          </cell>
          <cell r="J3319" t="str">
            <v>トスカーナIGT</v>
          </cell>
          <cell r="K3319">
            <v>750</v>
          </cell>
          <cell r="L3319"/>
          <cell r="M3319">
            <v>16.8</v>
          </cell>
          <cell r="N3319">
            <v>132</v>
          </cell>
          <cell r="O3319">
            <v>350</v>
          </cell>
          <cell r="P3319">
            <v>2577.8703999999998</v>
          </cell>
          <cell r="Q3319">
            <v>93.75</v>
          </cell>
          <cell r="R3319">
            <v>2821.6203999999998</v>
          </cell>
          <cell r="S3319">
            <v>3559.5534117647057</v>
          </cell>
          <cell r="T3319">
            <v>7100</v>
          </cell>
          <cell r="U3319">
            <v>2612.66</v>
          </cell>
          <cell r="V3319">
            <v>3273.7176470588233</v>
          </cell>
          <cell r="W3319">
            <v>6500</v>
          </cell>
          <cell r="X3319">
            <v>6700</v>
          </cell>
        </row>
        <row r="3320">
          <cell r="B3320" t="str">
            <v>9X072716</v>
          </cell>
          <cell r="C3320" t="str">
            <v>完売</v>
          </cell>
          <cell r="D3320"/>
          <cell r="E3320">
            <v>0</v>
          </cell>
          <cell r="F3320" t="str">
            <v>ドゥエマーニ</v>
          </cell>
          <cell r="G3320">
            <v>2016</v>
          </cell>
          <cell r="H3320" t="str">
            <v>赤</v>
          </cell>
          <cell r="I3320" t="str">
            <v>ドゥエマーニ</v>
          </cell>
          <cell r="J3320" t="str">
            <v>トスカーナIGT</v>
          </cell>
          <cell r="K3320">
            <v>750</v>
          </cell>
          <cell r="L3320"/>
          <cell r="M3320">
            <v>82</v>
          </cell>
          <cell r="N3320">
            <v>132</v>
          </cell>
          <cell r="O3320">
            <v>350</v>
          </cell>
          <cell r="P3320">
            <v>11218.696</v>
          </cell>
          <cell r="Q3320">
            <v>93.75</v>
          </cell>
          <cell r="R3320">
            <v>11462.446</v>
          </cell>
          <cell r="S3320">
            <v>13725.230588235294</v>
          </cell>
          <cell r="T3320">
            <v>27500</v>
          </cell>
          <cell r="U3320">
            <v>10305.16</v>
          </cell>
          <cell r="V3320">
            <v>12323.717647058824</v>
          </cell>
          <cell r="W3320">
            <v>24600</v>
          </cell>
          <cell r="X3320">
            <v>25100</v>
          </cell>
        </row>
        <row r="3321">
          <cell r="B3321" t="str">
            <v>9X055195</v>
          </cell>
          <cell r="C3321" t="str">
            <v>完売</v>
          </cell>
          <cell r="D3321"/>
          <cell r="E3321">
            <v>0</v>
          </cell>
          <cell r="F3321" t="str">
            <v>サンジョヴェート</v>
          </cell>
          <cell r="G3321">
            <v>1995</v>
          </cell>
          <cell r="H3321" t="str">
            <v>赤</v>
          </cell>
          <cell r="I3321" t="str">
            <v>ﾊﾞﾃﾞｨｱ･ｱ・ｺﾙﾃｨﾌﾞｵｰﾉ</v>
          </cell>
          <cell r="J3321" t="str">
            <v>トスカーナVdT</v>
          </cell>
          <cell r="K3321">
            <v>750</v>
          </cell>
          <cell r="L3321" t="str">
            <v>３グラス</v>
          </cell>
          <cell r="M3321">
            <v>0</v>
          </cell>
          <cell r="N3321">
            <v>132</v>
          </cell>
          <cell r="O3321">
            <v>350</v>
          </cell>
          <cell r="P3321">
            <v>351.4</v>
          </cell>
          <cell r="Q3321">
            <v>52.709999999999994</v>
          </cell>
          <cell r="R3321">
            <v>554.1099999999999</v>
          </cell>
          <cell r="S3321">
            <v>891.89411764705869</v>
          </cell>
          <cell r="T3321">
            <v>1800</v>
          </cell>
          <cell r="U3321">
            <v>0</v>
          </cell>
          <cell r="V3321">
            <v>200</v>
          </cell>
          <cell r="W3321">
            <v>400</v>
          </cell>
          <cell r="X3321">
            <v>13600</v>
          </cell>
        </row>
        <row r="3322">
          <cell r="B3322" t="str">
            <v>9X055403</v>
          </cell>
          <cell r="C3322" t="str">
            <v>完売</v>
          </cell>
          <cell r="D3322"/>
          <cell r="E3322">
            <v>0</v>
          </cell>
          <cell r="F3322" t="str">
            <v>アストーレ</v>
          </cell>
          <cell r="G3322">
            <v>2003</v>
          </cell>
          <cell r="H3322" t="str">
            <v>白</v>
          </cell>
          <cell r="I3322" t="str">
            <v>ﾊﾞﾗｯｷ(ｽﾃﾌｧﾉ･ｷｵﾁｮｰﾘ）</v>
          </cell>
          <cell r="J3322" t="str">
            <v>トスカーナIGT</v>
          </cell>
          <cell r="K3322">
            <v>750</v>
          </cell>
          <cell r="L3322"/>
          <cell r="M3322">
            <v>9</v>
          </cell>
          <cell r="N3322">
            <v>132</v>
          </cell>
          <cell r="O3322">
            <v>350</v>
          </cell>
          <cell r="P3322">
            <v>1544.152</v>
          </cell>
          <cell r="Q3322">
            <v>93.75</v>
          </cell>
          <cell r="R3322">
            <v>1787.902</v>
          </cell>
          <cell r="S3322">
            <v>2343.4141176470589</v>
          </cell>
          <cell r="T3322">
            <v>4700</v>
          </cell>
          <cell r="U3322">
            <v>0</v>
          </cell>
          <cell r="V3322">
            <v>200</v>
          </cell>
          <cell r="W3322">
            <v>400</v>
          </cell>
          <cell r="X3322">
            <v>3300</v>
          </cell>
        </row>
        <row r="3323">
          <cell r="B3323" t="str">
            <v>9X055609</v>
          </cell>
          <cell r="C3323" t="str">
            <v>完売</v>
          </cell>
          <cell r="D3323"/>
          <cell r="E3323">
            <v>0</v>
          </cell>
          <cell r="F3323" t="str">
            <v>アルディート</v>
          </cell>
          <cell r="G3323">
            <v>2009</v>
          </cell>
          <cell r="H3323" t="str">
            <v>赤</v>
          </cell>
          <cell r="I3323" t="str">
            <v>ﾊﾞﾗｯｷ(ｽﾃﾌｧﾉ･ｷｵﾁｮｰﾘ）</v>
          </cell>
          <cell r="J3323" t="str">
            <v>トスカーナIGT</v>
          </cell>
          <cell r="K3323">
            <v>750</v>
          </cell>
          <cell r="L3323"/>
          <cell r="M3323">
            <v>18.5</v>
          </cell>
          <cell r="N3323">
            <v>132</v>
          </cell>
          <cell r="O3323">
            <v>350</v>
          </cell>
          <cell r="P3323">
            <v>2803.1680000000001</v>
          </cell>
          <cell r="Q3323">
            <v>93.75</v>
          </cell>
          <cell r="R3323">
            <v>3046.9180000000001</v>
          </cell>
          <cell r="S3323">
            <v>3824.6094117647062</v>
          </cell>
          <cell r="T3323">
            <v>7600</v>
          </cell>
          <cell r="U3323">
            <v>2393</v>
          </cell>
          <cell r="V3323">
            <v>3015.294117647059</v>
          </cell>
          <cell r="W3323">
            <v>6000</v>
          </cell>
          <cell r="X3323">
            <v>5900</v>
          </cell>
        </row>
        <row r="3324">
          <cell r="B3324" t="str">
            <v>9X055502</v>
          </cell>
          <cell r="C3324" t="str">
            <v>完売</v>
          </cell>
          <cell r="D3324"/>
          <cell r="E3324">
            <v>0</v>
          </cell>
          <cell r="F3324" t="str">
            <v>スメッリリオ</v>
          </cell>
          <cell r="G3324">
            <v>2002</v>
          </cell>
          <cell r="H3324" t="str">
            <v>赤</v>
          </cell>
          <cell r="I3324" t="str">
            <v>ﾊﾞﾗｯｷ(ｽﾃﾌｧﾉ･ｷｵﾁｮｰﾘ）</v>
          </cell>
          <cell r="J3324" t="str">
            <v>トスカーナIGT</v>
          </cell>
          <cell r="K3324">
            <v>750</v>
          </cell>
          <cell r="L3324" t="str">
            <v>１グラス</v>
          </cell>
          <cell r="M3324">
            <v>11.8</v>
          </cell>
          <cell r="N3324">
            <v>132</v>
          </cell>
          <cell r="O3324">
            <v>350</v>
          </cell>
          <cell r="P3324">
            <v>1915.2304000000001</v>
          </cell>
          <cell r="Q3324">
            <v>93.75</v>
          </cell>
          <cell r="R3324">
            <v>2158.9804000000004</v>
          </cell>
          <cell r="S3324">
            <v>2779.976941176471</v>
          </cell>
          <cell r="T3324">
            <v>5600</v>
          </cell>
          <cell r="U3324">
            <v>0</v>
          </cell>
          <cell r="V3324">
            <v>200</v>
          </cell>
          <cell r="W3324">
            <v>400</v>
          </cell>
          <cell r="X3324">
            <v>4100</v>
          </cell>
        </row>
        <row r="3325">
          <cell r="B3325" t="str">
            <v>9X055296</v>
          </cell>
          <cell r="C3325" t="str">
            <v>完売</v>
          </cell>
          <cell r="D3325"/>
          <cell r="E3325">
            <v>0</v>
          </cell>
          <cell r="F3325" t="str">
            <v>カサルフェッロ</v>
          </cell>
          <cell r="G3325">
            <v>1996</v>
          </cell>
          <cell r="H3325" t="str">
            <v>赤</v>
          </cell>
          <cell r="I3325" t="str">
            <v>バローネ・リカ－ゾリ</v>
          </cell>
          <cell r="J3325" t="str">
            <v>トスカーナVdT</v>
          </cell>
          <cell r="K3325">
            <v>750</v>
          </cell>
          <cell r="L3325" t="str">
            <v>３グラス</v>
          </cell>
          <cell r="M3325">
            <v>15.7</v>
          </cell>
          <cell r="N3325">
            <v>132</v>
          </cell>
          <cell r="O3325">
            <v>350</v>
          </cell>
          <cell r="P3325">
            <v>2432.0896000000002</v>
          </cell>
          <cell r="Q3325">
            <v>93.75</v>
          </cell>
          <cell r="R3325">
            <v>2675.8396000000002</v>
          </cell>
          <cell r="S3325">
            <v>3388.0465882352946</v>
          </cell>
          <cell r="T3325">
            <v>6800</v>
          </cell>
          <cell r="U3325">
            <v>0</v>
          </cell>
          <cell r="V3325">
            <v>200</v>
          </cell>
          <cell r="W3325">
            <v>400</v>
          </cell>
          <cell r="X3325">
            <v>6400</v>
          </cell>
        </row>
        <row r="3326">
          <cell r="B3326" t="str">
            <v>9X055298</v>
          </cell>
          <cell r="C3326" t="e">
            <v>#N/A</v>
          </cell>
          <cell r="D3326"/>
          <cell r="E3326" t="e">
            <v>#N/A</v>
          </cell>
          <cell r="F3326" t="str">
            <v>カサルフェッロ</v>
          </cell>
          <cell r="G3326">
            <v>1998</v>
          </cell>
          <cell r="H3326" t="str">
            <v>赤</v>
          </cell>
          <cell r="I3326" t="str">
            <v>バローネ・リカ－ゾリ</v>
          </cell>
          <cell r="J3326" t="str">
            <v>トスカーナVdT</v>
          </cell>
          <cell r="K3326">
            <v>750</v>
          </cell>
          <cell r="L3326" t="str">
            <v>３グラス</v>
          </cell>
          <cell r="M3326">
            <v>0</v>
          </cell>
          <cell r="N3326">
            <v>132</v>
          </cell>
          <cell r="O3326">
            <v>350</v>
          </cell>
          <cell r="P3326">
            <v>351.4</v>
          </cell>
          <cell r="Q3326">
            <v>52.709999999999994</v>
          </cell>
          <cell r="R3326">
            <v>554.1099999999999</v>
          </cell>
          <cell r="S3326">
            <v>891.89411764705869</v>
          </cell>
          <cell r="T3326">
            <v>1800</v>
          </cell>
          <cell r="U3326" t="e">
            <v>#N/A</v>
          </cell>
          <cell r="V3326" t="e">
            <v>#N/A</v>
          </cell>
          <cell r="W3326" t="e">
            <v>#N/A</v>
          </cell>
          <cell r="X3326">
            <v>7500</v>
          </cell>
        </row>
        <row r="3327">
          <cell r="B3327" t="str">
            <v>9X055299</v>
          </cell>
          <cell r="C3327" t="str">
            <v>完売</v>
          </cell>
          <cell r="D3327"/>
          <cell r="E3327">
            <v>0</v>
          </cell>
          <cell r="F3327" t="str">
            <v>カサルフェッロ</v>
          </cell>
          <cell r="G3327">
            <v>1999</v>
          </cell>
          <cell r="H3327" t="str">
            <v>赤</v>
          </cell>
          <cell r="I3327" t="str">
            <v>バローネ・リカ－ゾリ</v>
          </cell>
          <cell r="J3327" t="str">
            <v>トスカーナVdT</v>
          </cell>
          <cell r="K3327">
            <v>750</v>
          </cell>
          <cell r="L3327" t="str">
            <v>３グラス</v>
          </cell>
          <cell r="M3327">
            <v>17.5</v>
          </cell>
          <cell r="N3327">
            <v>132</v>
          </cell>
          <cell r="O3327">
            <v>350</v>
          </cell>
          <cell r="P3327">
            <v>2670.64</v>
          </cell>
          <cell r="Q3327">
            <v>93.75</v>
          </cell>
          <cell r="R3327">
            <v>2914.39</v>
          </cell>
          <cell r="S3327">
            <v>3668.6941176470586</v>
          </cell>
          <cell r="T3327">
            <v>7300</v>
          </cell>
          <cell r="U3327">
            <v>0</v>
          </cell>
          <cell r="V3327">
            <v>200</v>
          </cell>
          <cell r="W3327">
            <v>400</v>
          </cell>
          <cell r="X3327">
            <v>6000</v>
          </cell>
        </row>
        <row r="3328">
          <cell r="B3328" t="str">
            <v>9X055398</v>
          </cell>
          <cell r="C3328" t="str">
            <v>完売</v>
          </cell>
          <cell r="D3328"/>
          <cell r="E3328">
            <v>0</v>
          </cell>
          <cell r="F3328" t="str">
            <v>キャンティ・クラシコ･カステッロ・ディ・ブロリオ</v>
          </cell>
          <cell r="G3328">
            <v>1998</v>
          </cell>
          <cell r="H3328" t="str">
            <v>赤</v>
          </cell>
          <cell r="I3328" t="str">
            <v>バローネ・リカ－ゾリ</v>
          </cell>
          <cell r="J3328" t="str">
            <v>トスカーナDOCG</v>
          </cell>
          <cell r="K3328">
            <v>750</v>
          </cell>
          <cell r="L3328" t="str">
            <v>３グラス</v>
          </cell>
          <cell r="M3328">
            <v>20</v>
          </cell>
          <cell r="N3328">
            <v>132</v>
          </cell>
          <cell r="O3328">
            <v>350</v>
          </cell>
          <cell r="P3328">
            <v>3001.96</v>
          </cell>
          <cell r="Q3328">
            <v>93.75</v>
          </cell>
          <cell r="R3328">
            <v>3245.71</v>
          </cell>
          <cell r="S3328">
            <v>4058.4823529411765</v>
          </cell>
          <cell r="T3328">
            <v>8100</v>
          </cell>
          <cell r="U3328">
            <v>0</v>
          </cell>
          <cell r="V3328">
            <v>200</v>
          </cell>
          <cell r="W3328">
            <v>400</v>
          </cell>
          <cell r="X3328">
            <v>6560</v>
          </cell>
        </row>
        <row r="3329">
          <cell r="B3329" t="str">
            <v>9X055399</v>
          </cell>
          <cell r="C3329" t="str">
            <v>完売</v>
          </cell>
          <cell r="D3329"/>
          <cell r="E3329">
            <v>0</v>
          </cell>
          <cell r="F3329" t="str">
            <v>キャンティ・クラシコ･カステッロ・ディ・ブロリオ</v>
          </cell>
          <cell r="G3329">
            <v>1999</v>
          </cell>
          <cell r="H3329" t="str">
            <v>赤</v>
          </cell>
          <cell r="I3329" t="str">
            <v>バローネ・リカ－ゾリ</v>
          </cell>
          <cell r="J3329" t="str">
            <v>トスカーナDOCG</v>
          </cell>
          <cell r="K3329">
            <v>750</v>
          </cell>
          <cell r="L3329" t="str">
            <v>３グラス</v>
          </cell>
          <cell r="M3329">
            <v>21.5</v>
          </cell>
          <cell r="N3329">
            <v>132</v>
          </cell>
          <cell r="O3329">
            <v>350</v>
          </cell>
          <cell r="P3329">
            <v>3200.752</v>
          </cell>
          <cell r="Q3329">
            <v>93.75</v>
          </cell>
          <cell r="R3329">
            <v>3444.502</v>
          </cell>
          <cell r="S3329">
            <v>4292.3552941176476</v>
          </cell>
          <cell r="T3329">
            <v>8600</v>
          </cell>
          <cell r="U3329">
            <v>0</v>
          </cell>
          <cell r="V3329">
            <v>200</v>
          </cell>
          <cell r="W3329">
            <v>400</v>
          </cell>
          <cell r="X3329">
            <v>6880</v>
          </cell>
        </row>
        <row r="3330">
          <cell r="B3330" t="str">
            <v>9X060806</v>
          </cell>
          <cell r="C3330" t="str">
            <v>完売</v>
          </cell>
          <cell r="D3330"/>
          <cell r="E3330">
            <v>0</v>
          </cell>
          <cell r="F3330" t="str">
            <v>ブルネッロ・ディ・モンタルチーノ</v>
          </cell>
          <cell r="G3330">
            <v>2006</v>
          </cell>
          <cell r="H3330" t="str">
            <v>赤</v>
          </cell>
          <cell r="I3330" t="str">
            <v>ビオンディ・サンティ</v>
          </cell>
          <cell r="J3330" t="str">
            <v>トスカーナDOCG</v>
          </cell>
          <cell r="K3330">
            <v>750</v>
          </cell>
          <cell r="L3330"/>
          <cell r="M3330">
            <v>85</v>
          </cell>
          <cell r="N3330">
            <v>132</v>
          </cell>
          <cell r="O3330">
            <v>350</v>
          </cell>
          <cell r="P3330">
            <v>11616.28</v>
          </cell>
          <cell r="Q3330">
            <v>93.75</v>
          </cell>
          <cell r="R3330">
            <v>11860.03</v>
          </cell>
          <cell r="S3330">
            <v>14192.976470588237</v>
          </cell>
          <cell r="T3330">
            <v>28400</v>
          </cell>
          <cell r="U3330">
            <v>0</v>
          </cell>
          <cell r="V3330">
            <v>200</v>
          </cell>
          <cell r="W3330">
            <v>400</v>
          </cell>
          <cell r="X3330">
            <v>22100</v>
          </cell>
        </row>
        <row r="3331">
          <cell r="B3331" t="str">
            <v>9X067109</v>
          </cell>
          <cell r="C3331" t="str">
            <v>完売</v>
          </cell>
          <cell r="D3331"/>
          <cell r="E3331">
            <v>0</v>
          </cell>
          <cell r="F3331" t="str">
            <v>ブルネッロ・ディ・モンタルチーノ・テヌータ・グレッポ</v>
          </cell>
          <cell r="G3331">
            <v>2009</v>
          </cell>
          <cell r="H3331" t="str">
            <v>赤</v>
          </cell>
          <cell r="I3331" t="str">
            <v>ビオンディ・サンティ</v>
          </cell>
          <cell r="J3331" t="str">
            <v>トスカーナDOCG</v>
          </cell>
          <cell r="K3331">
            <v>750</v>
          </cell>
          <cell r="L3331" t="str">
            <v>９３点</v>
          </cell>
          <cell r="M3331">
            <v>64</v>
          </cell>
          <cell r="N3331">
            <v>132</v>
          </cell>
          <cell r="O3331">
            <v>350</v>
          </cell>
          <cell r="P3331">
            <v>8833.1920000000009</v>
          </cell>
          <cell r="Q3331">
            <v>93.75</v>
          </cell>
          <cell r="R3331">
            <v>9076.9420000000009</v>
          </cell>
          <cell r="S3331">
            <v>10918.755294117649</v>
          </cell>
          <cell r="T3331">
            <v>21800</v>
          </cell>
          <cell r="U3331">
            <v>9008.08</v>
          </cell>
          <cell r="V3331">
            <v>10797.741176470588</v>
          </cell>
          <cell r="W3331">
            <v>21600</v>
          </cell>
          <cell r="X3331">
            <v>21900</v>
          </cell>
        </row>
        <row r="3332">
          <cell r="B3332" t="str">
            <v>9X068282</v>
          </cell>
          <cell r="C3332" t="str">
            <v>完売</v>
          </cell>
          <cell r="D3332"/>
          <cell r="E3332">
            <v>0</v>
          </cell>
          <cell r="F3332" t="str">
            <v>ブルネッロ・ディ・モンタルチーノ・リゼルヴァ</v>
          </cell>
          <cell r="G3332">
            <v>1982</v>
          </cell>
          <cell r="H3332" t="str">
            <v>赤</v>
          </cell>
          <cell r="I3332" t="str">
            <v>ビオンディ・サンティ</v>
          </cell>
          <cell r="J3332" t="str">
            <v>トスカーナDOCG</v>
          </cell>
          <cell r="K3332">
            <v>750</v>
          </cell>
          <cell r="L3332"/>
          <cell r="M3332">
            <v>380</v>
          </cell>
          <cell r="N3332">
            <v>132</v>
          </cell>
          <cell r="O3332">
            <v>350</v>
          </cell>
          <cell r="P3332">
            <v>50712.04</v>
          </cell>
          <cell r="Q3332">
            <v>93.75</v>
          </cell>
          <cell r="R3332">
            <v>50955.79</v>
          </cell>
          <cell r="S3332">
            <v>60187.98823529412</v>
          </cell>
          <cell r="T3332">
            <v>120400</v>
          </cell>
          <cell r="U3332">
            <v>42824</v>
          </cell>
          <cell r="V3332">
            <v>50581.176470588238</v>
          </cell>
          <cell r="W3332">
            <v>101200</v>
          </cell>
          <cell r="X3332">
            <v>95000</v>
          </cell>
        </row>
        <row r="3333">
          <cell r="B3333" t="str">
            <v>9X068868</v>
          </cell>
          <cell r="C3333" t="str">
            <v>完売</v>
          </cell>
          <cell r="D3333"/>
          <cell r="E3333">
            <v>0</v>
          </cell>
          <cell r="F3333" t="str">
            <v>ブルネッロ・ディ・モンタルチーノ</v>
          </cell>
          <cell r="G3333">
            <v>1968</v>
          </cell>
          <cell r="H3333" t="str">
            <v>赤</v>
          </cell>
          <cell r="I3333" t="str">
            <v>ファットリア・デイ・バルビ</v>
          </cell>
          <cell r="J3333" t="str">
            <v>トスカーナDOCG</v>
          </cell>
          <cell r="K3333">
            <v>750</v>
          </cell>
          <cell r="L3333"/>
          <cell r="M3333">
            <v>55</v>
          </cell>
          <cell r="N3333">
            <v>132</v>
          </cell>
          <cell r="O3333">
            <v>350</v>
          </cell>
          <cell r="P3333">
            <v>7640.44</v>
          </cell>
          <cell r="Q3333">
            <v>93.75</v>
          </cell>
          <cell r="R3333">
            <v>7884.19</v>
          </cell>
          <cell r="S3333">
            <v>9515.5176470588231</v>
          </cell>
          <cell r="T3333">
            <v>19000</v>
          </cell>
          <cell r="U3333">
            <v>6651</v>
          </cell>
          <cell r="V3333">
            <v>8024.7058823529414</v>
          </cell>
          <cell r="W3333">
            <v>16000</v>
          </cell>
          <cell r="X3333">
            <v>17400</v>
          </cell>
        </row>
        <row r="3334">
          <cell r="B3334" t="str">
            <v>9X066110</v>
          </cell>
          <cell r="C3334" t="str">
            <v>完売</v>
          </cell>
          <cell r="D3334"/>
          <cell r="E3334">
            <v>0</v>
          </cell>
          <cell r="F3334" t="str">
            <v>モレッリーノ・ディ・スカンサーノ・リゼルヴァ【マグナム】</v>
          </cell>
          <cell r="G3334">
            <v>2010</v>
          </cell>
          <cell r="H3334" t="str">
            <v>赤</v>
          </cell>
          <cell r="I3334" t="str">
            <v>ファットリア・レ・プピッレ</v>
          </cell>
          <cell r="J3334" t="str">
            <v>トスカーナDOCG</v>
          </cell>
          <cell r="K3334">
            <v>1500</v>
          </cell>
          <cell r="L3334"/>
          <cell r="M3334">
            <v>21.9</v>
          </cell>
          <cell r="N3334">
            <v>132</v>
          </cell>
          <cell r="O3334">
            <v>700</v>
          </cell>
          <cell r="P3334">
            <v>3605.1632</v>
          </cell>
          <cell r="Q3334">
            <v>187.5</v>
          </cell>
          <cell r="R3334">
            <v>4002.6632</v>
          </cell>
          <cell r="S3334">
            <v>4949.0155294117649</v>
          </cell>
          <cell r="T3334">
            <v>9900</v>
          </cell>
          <cell r="U3334">
            <v>3473</v>
          </cell>
          <cell r="V3334">
            <v>4285.8823529411766</v>
          </cell>
          <cell r="W3334">
            <v>8600</v>
          </cell>
          <cell r="X3334">
            <v>9300</v>
          </cell>
        </row>
        <row r="3335">
          <cell r="B3335" t="str">
            <v>9X056300</v>
          </cell>
          <cell r="C3335" t="str">
            <v>完売</v>
          </cell>
          <cell r="D3335"/>
          <cell r="E3335">
            <v>0</v>
          </cell>
          <cell r="F3335" t="str">
            <v>ヴィン・サント・キャンティ・クラシコ【極甘口】【ハーフ】</v>
          </cell>
          <cell r="G3335">
            <v>2000</v>
          </cell>
          <cell r="H3335" t="str">
            <v>白</v>
          </cell>
          <cell r="I3335" t="str">
            <v>フェルシナ</v>
          </cell>
          <cell r="J3335" t="str">
            <v>トスカーナDOC</v>
          </cell>
          <cell r="K3335">
            <v>375</v>
          </cell>
          <cell r="L3335" t="str">
            <v>９３点</v>
          </cell>
          <cell r="M3335">
            <v>13.6</v>
          </cell>
          <cell r="N3335">
            <v>132</v>
          </cell>
          <cell r="O3335">
            <v>175</v>
          </cell>
          <cell r="P3335">
            <v>1978.0808</v>
          </cell>
          <cell r="Q3335">
            <v>46.875</v>
          </cell>
          <cell r="R3335">
            <v>2144.9557999999997</v>
          </cell>
          <cell r="S3335">
            <v>2763.4774117647057</v>
          </cell>
          <cell r="T3335">
            <v>5500</v>
          </cell>
          <cell r="U3335">
            <v>2394.88</v>
          </cell>
          <cell r="V3335">
            <v>3017.5058823529412</v>
          </cell>
          <cell r="W3335">
            <v>6000</v>
          </cell>
          <cell r="X3335">
            <v>5300</v>
          </cell>
        </row>
        <row r="3336">
          <cell r="B3336" t="str">
            <v>9X055810</v>
          </cell>
          <cell r="C3336" t="str">
            <v>完売</v>
          </cell>
          <cell r="D3336"/>
          <cell r="E3336">
            <v>0</v>
          </cell>
          <cell r="F3336" t="str">
            <v>キャンティ・クラシコ・ベラルデンガ</v>
          </cell>
          <cell r="G3336">
            <v>2010</v>
          </cell>
          <cell r="H3336" t="str">
            <v>赤</v>
          </cell>
          <cell r="I3336" t="str">
            <v>フェルシナ</v>
          </cell>
          <cell r="J3336" t="str">
            <v>トスカーナDOCG</v>
          </cell>
          <cell r="K3336">
            <v>750</v>
          </cell>
          <cell r="L3336" t="str">
            <v>９１点</v>
          </cell>
          <cell r="M3336">
            <v>11</v>
          </cell>
          <cell r="N3336">
            <v>132</v>
          </cell>
          <cell r="O3336">
            <v>350</v>
          </cell>
          <cell r="P3336">
            <v>1809.2080000000001</v>
          </cell>
          <cell r="Q3336">
            <v>93.75</v>
          </cell>
          <cell r="R3336">
            <v>2052.9580000000001</v>
          </cell>
          <cell r="S3336">
            <v>2655.2447058823532</v>
          </cell>
          <cell r="T3336">
            <v>5300</v>
          </cell>
          <cell r="U3336">
            <v>1746</v>
          </cell>
          <cell r="V3336">
            <v>2254.1176470588234</v>
          </cell>
          <cell r="W3336">
            <v>4500</v>
          </cell>
          <cell r="X3336">
            <v>4400</v>
          </cell>
        </row>
        <row r="3337">
          <cell r="B3337" t="str">
            <v>9X055905</v>
          </cell>
          <cell r="C3337" t="str">
            <v>完売</v>
          </cell>
          <cell r="D3337"/>
          <cell r="E3337">
            <v>0</v>
          </cell>
          <cell r="F3337" t="str">
            <v>キャンティ・クラシコ・ベラルデンガ・リゼルヴァ</v>
          </cell>
          <cell r="G3337">
            <v>2005</v>
          </cell>
          <cell r="H3337" t="str">
            <v>赤</v>
          </cell>
          <cell r="I3337" t="str">
            <v>フェルシナ</v>
          </cell>
          <cell r="J3337" t="str">
            <v>トスカーナDOCG</v>
          </cell>
          <cell r="K3337">
            <v>750</v>
          </cell>
          <cell r="L3337" t="str">
            <v>９０点</v>
          </cell>
          <cell r="M3337">
            <v>12.3</v>
          </cell>
          <cell r="N3337">
            <v>132</v>
          </cell>
          <cell r="O3337">
            <v>350</v>
          </cell>
          <cell r="P3337">
            <v>1981.4944</v>
          </cell>
          <cell r="Q3337">
            <v>93.75</v>
          </cell>
          <cell r="R3337">
            <v>2225.2444</v>
          </cell>
          <cell r="S3337">
            <v>2857.9345882352941</v>
          </cell>
          <cell r="T3337">
            <v>5700</v>
          </cell>
          <cell r="U3337">
            <v>0</v>
          </cell>
          <cell r="V3337">
            <v>200</v>
          </cell>
          <cell r="W3337">
            <v>400</v>
          </cell>
          <cell r="X3337">
            <v>5700</v>
          </cell>
        </row>
        <row r="3338">
          <cell r="B3338" t="str">
            <v>9X074016</v>
          </cell>
          <cell r="C3338" t="str">
            <v>完売</v>
          </cell>
          <cell r="D3338"/>
          <cell r="E3338">
            <v>0</v>
          </cell>
          <cell r="F3338" t="str">
            <v>キャンティ・クラシコ・グラン・セレツィオーネ・コロニア</v>
          </cell>
          <cell r="G3338">
            <v>2016</v>
          </cell>
          <cell r="H3338" t="str">
            <v>赤</v>
          </cell>
          <cell r="I3338" t="str">
            <v>フェルシナ</v>
          </cell>
          <cell r="J3338" t="str">
            <v>トスカーナDOCG</v>
          </cell>
          <cell r="K3338">
            <v>750</v>
          </cell>
          <cell r="L3338"/>
          <cell r="M3338">
            <v>59.62</v>
          </cell>
          <cell r="N3338">
            <v>132</v>
          </cell>
          <cell r="O3338">
            <v>350</v>
          </cell>
          <cell r="P3338">
            <v>8252.719360000001</v>
          </cell>
          <cell r="Q3338">
            <v>93.75</v>
          </cell>
          <cell r="R3338">
            <v>8496.469360000001</v>
          </cell>
          <cell r="S3338">
            <v>10235.846305882354</v>
          </cell>
          <cell r="T3338">
            <v>20500</v>
          </cell>
          <cell r="U3338">
            <v>7336.33</v>
          </cell>
          <cell r="V3338">
            <v>8830.9764705882353</v>
          </cell>
          <cell r="W3338">
            <v>17700</v>
          </cell>
          <cell r="X3338">
            <v>19200</v>
          </cell>
        </row>
        <row r="3339">
          <cell r="B3339" t="str">
            <v>9X056008</v>
          </cell>
          <cell r="C3339" t="str">
            <v>完売</v>
          </cell>
          <cell r="D3339"/>
          <cell r="E3339">
            <v>0</v>
          </cell>
          <cell r="F3339" t="str">
            <v>キャンティ・クラシコ・ベラルデンガ・リゼルヴァ・ランチア</v>
          </cell>
          <cell r="G3339">
            <v>2008</v>
          </cell>
          <cell r="H3339" t="str">
            <v>赤</v>
          </cell>
          <cell r="I3339" t="str">
            <v>フェルシナ</v>
          </cell>
          <cell r="J3339" t="str">
            <v>トスカーナDOCG</v>
          </cell>
          <cell r="K3339">
            <v>750</v>
          </cell>
          <cell r="L3339" t="str">
            <v>９３＋点</v>
          </cell>
          <cell r="M3339">
            <v>22</v>
          </cell>
          <cell r="N3339">
            <v>132</v>
          </cell>
          <cell r="O3339">
            <v>350</v>
          </cell>
          <cell r="P3339">
            <v>3267.0160000000001</v>
          </cell>
          <cell r="Q3339">
            <v>93.75</v>
          </cell>
          <cell r="R3339">
            <v>3510.7660000000001</v>
          </cell>
          <cell r="S3339">
            <v>4370.3129411764712</v>
          </cell>
          <cell r="T3339">
            <v>8700</v>
          </cell>
          <cell r="U3339">
            <v>2680</v>
          </cell>
          <cell r="V3339">
            <v>3352.9411764705883</v>
          </cell>
          <cell r="W3339">
            <v>6700</v>
          </cell>
          <cell r="X3339">
            <v>7300</v>
          </cell>
        </row>
        <row r="3340">
          <cell r="B3340" t="str">
            <v>9X055710</v>
          </cell>
          <cell r="C3340" t="str">
            <v>完売</v>
          </cell>
          <cell r="D3340"/>
          <cell r="E3340">
            <v>0</v>
          </cell>
          <cell r="F3340" t="str">
            <v>シャルドネ･イ・シストリ・ブラン</v>
          </cell>
          <cell r="G3340">
            <v>2010</v>
          </cell>
          <cell r="H3340" t="str">
            <v>白</v>
          </cell>
          <cell r="I3340" t="str">
            <v>フェルシナ</v>
          </cell>
          <cell r="J3340" t="str">
            <v>トスカーナIGT</v>
          </cell>
          <cell r="K3340">
            <v>750</v>
          </cell>
          <cell r="L3340"/>
          <cell r="M3340">
            <v>11</v>
          </cell>
          <cell r="N3340">
            <v>132</v>
          </cell>
          <cell r="O3340">
            <v>350</v>
          </cell>
          <cell r="P3340">
            <v>1809.2080000000001</v>
          </cell>
          <cell r="Q3340">
            <v>93.75</v>
          </cell>
          <cell r="R3340">
            <v>2052.9580000000001</v>
          </cell>
          <cell r="S3340">
            <v>2655.2447058823532</v>
          </cell>
          <cell r="T3340">
            <v>5300</v>
          </cell>
          <cell r="U3340">
            <v>1489.97</v>
          </cell>
          <cell r="V3340">
            <v>1952.9058823529413</v>
          </cell>
          <cell r="W3340">
            <v>3900</v>
          </cell>
          <cell r="X3340">
            <v>4300</v>
          </cell>
        </row>
        <row r="3341">
          <cell r="B3341" t="str">
            <v>9X055712</v>
          </cell>
          <cell r="C3341" t="str">
            <v>完売</v>
          </cell>
          <cell r="D3341"/>
          <cell r="E3341">
            <v>0</v>
          </cell>
          <cell r="F3341" t="str">
            <v>シャルドネ･イ・シストリ・ブラン</v>
          </cell>
          <cell r="G3341">
            <v>2012</v>
          </cell>
          <cell r="H3341" t="str">
            <v>白</v>
          </cell>
          <cell r="I3341" t="str">
            <v>フェルシナ</v>
          </cell>
          <cell r="J3341" t="str">
            <v>トスカーナIGT</v>
          </cell>
          <cell r="K3341">
            <v>750</v>
          </cell>
          <cell r="L3341"/>
          <cell r="M3341">
            <v>13</v>
          </cell>
          <cell r="N3341">
            <v>132</v>
          </cell>
          <cell r="O3341">
            <v>350</v>
          </cell>
          <cell r="P3341">
            <v>2074.2640000000001</v>
          </cell>
          <cell r="Q3341">
            <v>93.75</v>
          </cell>
          <cell r="R3341">
            <v>2318.0140000000001</v>
          </cell>
          <cell r="S3341">
            <v>2967.0752941176474</v>
          </cell>
          <cell r="T3341">
            <v>5900</v>
          </cell>
          <cell r="U3341">
            <v>2191.66</v>
          </cell>
          <cell r="V3341">
            <v>2778.4235294117648</v>
          </cell>
          <cell r="W3341">
            <v>5600</v>
          </cell>
          <cell r="X3341">
            <v>5500</v>
          </cell>
        </row>
        <row r="3342">
          <cell r="B3342" t="str">
            <v>9X056116</v>
          </cell>
          <cell r="C3342" t="str">
            <v>完売</v>
          </cell>
          <cell r="D3342"/>
          <cell r="E3342">
            <v>0</v>
          </cell>
          <cell r="F3342" t="str">
            <v>フォンタッローロ</v>
          </cell>
          <cell r="G3342">
            <v>2016</v>
          </cell>
          <cell r="H3342" t="str">
            <v>赤</v>
          </cell>
          <cell r="I3342" t="str">
            <v>フェルシナ</v>
          </cell>
          <cell r="J3342" t="str">
            <v>トスカーナVdT</v>
          </cell>
          <cell r="K3342">
            <v>750</v>
          </cell>
          <cell r="L3342"/>
          <cell r="M3342">
            <v>37.5</v>
          </cell>
          <cell r="N3342">
            <v>132</v>
          </cell>
          <cell r="O3342">
            <v>350</v>
          </cell>
          <cell r="P3342">
            <v>5321.2</v>
          </cell>
          <cell r="Q3342">
            <v>93.75</v>
          </cell>
          <cell r="R3342">
            <v>5564.95</v>
          </cell>
          <cell r="S3342">
            <v>6787</v>
          </cell>
          <cell r="T3342">
            <v>13600</v>
          </cell>
          <cell r="U3342">
            <v>4749.66</v>
          </cell>
          <cell r="V3342">
            <v>5787.8352941176472</v>
          </cell>
          <cell r="W3342">
            <v>11600</v>
          </cell>
          <cell r="X3342">
            <v>12600</v>
          </cell>
        </row>
        <row r="3343">
          <cell r="B3343" t="str">
            <v>9X056204</v>
          </cell>
          <cell r="C3343" t="str">
            <v>完売</v>
          </cell>
          <cell r="D3343"/>
          <cell r="E3343">
            <v>0</v>
          </cell>
          <cell r="F3343" t="str">
            <v>マエストロ・ラロ</v>
          </cell>
          <cell r="G3343">
            <v>2004</v>
          </cell>
          <cell r="H3343" t="str">
            <v>赤</v>
          </cell>
          <cell r="I3343" t="str">
            <v>フェルシナ</v>
          </cell>
          <cell r="J3343" t="str">
            <v>トスカーナVdT</v>
          </cell>
          <cell r="K3343">
            <v>750</v>
          </cell>
          <cell r="L3343" t="str">
            <v>９１点</v>
          </cell>
          <cell r="M3343">
            <v>18.3</v>
          </cell>
          <cell r="N3343">
            <v>132</v>
          </cell>
          <cell r="O3343">
            <v>350</v>
          </cell>
          <cell r="P3343">
            <v>2776.6623999999997</v>
          </cell>
          <cell r="Q3343">
            <v>93.75</v>
          </cell>
          <cell r="R3343">
            <v>3020.4123999999997</v>
          </cell>
          <cell r="S3343">
            <v>3793.426352941176</v>
          </cell>
          <cell r="T3343">
            <v>7600</v>
          </cell>
          <cell r="U3343">
            <v>3176.5</v>
          </cell>
          <cell r="V3343">
            <v>3937.0588235294117</v>
          </cell>
          <cell r="W3343">
            <v>7900</v>
          </cell>
          <cell r="X3343">
            <v>7000</v>
          </cell>
        </row>
        <row r="3344">
          <cell r="B3344" t="str">
            <v>9X056211</v>
          </cell>
          <cell r="C3344" t="str">
            <v>完売</v>
          </cell>
          <cell r="D3344"/>
          <cell r="E3344">
            <v>0</v>
          </cell>
          <cell r="F3344" t="str">
            <v>マエストロ・ラロ</v>
          </cell>
          <cell r="G3344">
            <v>2011</v>
          </cell>
          <cell r="H3344" t="str">
            <v>赤</v>
          </cell>
          <cell r="I3344" t="str">
            <v>フェルシナ</v>
          </cell>
          <cell r="J3344" t="str">
            <v>トスカーナVdT</v>
          </cell>
          <cell r="K3344">
            <v>750</v>
          </cell>
          <cell r="L3344"/>
          <cell r="M3344">
            <v>27.08</v>
          </cell>
          <cell r="N3344">
            <v>132</v>
          </cell>
          <cell r="O3344">
            <v>350</v>
          </cell>
          <cell r="P3344">
            <v>3940.2582400000001</v>
          </cell>
          <cell r="Q3344">
            <v>93.75</v>
          </cell>
          <cell r="R3344">
            <v>4184.0082400000001</v>
          </cell>
          <cell r="S3344">
            <v>5162.3626352941183</v>
          </cell>
          <cell r="T3344">
            <v>10300</v>
          </cell>
          <cell r="U3344">
            <v>4355.62</v>
          </cell>
          <cell r="V3344">
            <v>5324.2588235294115</v>
          </cell>
          <cell r="W3344">
            <v>10600</v>
          </cell>
          <cell r="X3344">
            <v>10100</v>
          </cell>
        </row>
        <row r="3345">
          <cell r="B3345" t="str">
            <v>9X062205</v>
          </cell>
          <cell r="C3345" t="str">
            <v>完売</v>
          </cell>
          <cell r="D3345"/>
          <cell r="E3345">
            <v>0</v>
          </cell>
          <cell r="F3345" t="str">
            <v>イラトライア</v>
          </cell>
          <cell r="G3345">
            <v>2005</v>
          </cell>
          <cell r="H3345" t="str">
            <v>赤</v>
          </cell>
          <cell r="I3345" t="str">
            <v>ブランカイア</v>
          </cell>
          <cell r="J3345" t="str">
            <v>トスカーナVdT</v>
          </cell>
          <cell r="K3345">
            <v>750</v>
          </cell>
          <cell r="L3345"/>
          <cell r="M3345">
            <v>24</v>
          </cell>
          <cell r="N3345">
            <v>132</v>
          </cell>
          <cell r="O3345">
            <v>350</v>
          </cell>
          <cell r="P3345">
            <v>3532.0720000000001</v>
          </cell>
          <cell r="Q3345">
            <v>93.75</v>
          </cell>
          <cell r="R3345">
            <v>3775.8220000000001</v>
          </cell>
          <cell r="S3345">
            <v>4682.1435294117646</v>
          </cell>
          <cell r="T3345">
            <v>9400</v>
          </cell>
          <cell r="U3345">
            <v>0</v>
          </cell>
          <cell r="V3345">
            <v>200</v>
          </cell>
          <cell r="W3345">
            <v>400</v>
          </cell>
          <cell r="X3345">
            <v>7800</v>
          </cell>
        </row>
        <row r="3346">
          <cell r="B3346" t="str">
            <v>9X062206</v>
          </cell>
          <cell r="C3346" t="str">
            <v>完売</v>
          </cell>
          <cell r="D3346"/>
          <cell r="E3346">
            <v>0</v>
          </cell>
          <cell r="F3346" t="str">
            <v>イラトライア</v>
          </cell>
          <cell r="G3346">
            <v>2006</v>
          </cell>
          <cell r="H3346" t="str">
            <v>赤</v>
          </cell>
          <cell r="I3346" t="str">
            <v>ブランカイア</v>
          </cell>
          <cell r="J3346" t="str">
            <v>トスカーナVdT</v>
          </cell>
          <cell r="K3346">
            <v>750</v>
          </cell>
          <cell r="L3346"/>
          <cell r="M3346">
            <v>25.5</v>
          </cell>
          <cell r="N3346">
            <v>132</v>
          </cell>
          <cell r="O3346">
            <v>350</v>
          </cell>
          <cell r="P3346">
            <v>3730.864</v>
          </cell>
          <cell r="Q3346">
            <v>93.75</v>
          </cell>
          <cell r="R3346">
            <v>3974.614</v>
          </cell>
          <cell r="S3346">
            <v>4916.0164705882353</v>
          </cell>
          <cell r="T3346">
            <v>9800</v>
          </cell>
          <cell r="U3346">
            <v>0</v>
          </cell>
          <cell r="V3346">
            <v>200</v>
          </cell>
          <cell r="W3346">
            <v>400</v>
          </cell>
          <cell r="X3346">
            <v>7700</v>
          </cell>
        </row>
        <row r="3347">
          <cell r="B3347" t="str">
            <v>9X062207</v>
          </cell>
          <cell r="C3347" t="str">
            <v>完売</v>
          </cell>
          <cell r="D3347"/>
          <cell r="E3347">
            <v>0</v>
          </cell>
          <cell r="F3347" t="str">
            <v>イラトライア</v>
          </cell>
          <cell r="G3347">
            <v>2007</v>
          </cell>
          <cell r="H3347" t="str">
            <v>赤</v>
          </cell>
          <cell r="I3347" t="str">
            <v>ブランカイア</v>
          </cell>
          <cell r="J3347" t="str">
            <v>トスカーナVdT</v>
          </cell>
          <cell r="K3347">
            <v>750</v>
          </cell>
          <cell r="L3347"/>
          <cell r="M3347">
            <v>26</v>
          </cell>
          <cell r="N3347">
            <v>132</v>
          </cell>
          <cell r="O3347">
            <v>350</v>
          </cell>
          <cell r="P3347">
            <v>3797.1280000000002</v>
          </cell>
          <cell r="Q3347">
            <v>93.75</v>
          </cell>
          <cell r="R3347">
            <v>4040.8780000000002</v>
          </cell>
          <cell r="S3347">
            <v>4993.9741176470588</v>
          </cell>
          <cell r="T3347">
            <v>10000</v>
          </cell>
          <cell r="U3347">
            <v>3571</v>
          </cell>
          <cell r="V3347">
            <v>4401.1764705882351</v>
          </cell>
          <cell r="W3347">
            <v>8800</v>
          </cell>
          <cell r="X3347">
            <v>9300</v>
          </cell>
        </row>
        <row r="3348">
          <cell r="B3348" t="str">
            <v>9X062306</v>
          </cell>
          <cell r="C3348" t="str">
            <v>完売</v>
          </cell>
          <cell r="D3348"/>
          <cell r="E3348">
            <v>0</v>
          </cell>
          <cell r="F3348" t="str">
            <v>イル・ブルー</v>
          </cell>
          <cell r="G3348">
            <v>2006</v>
          </cell>
          <cell r="H3348" t="str">
            <v>赤</v>
          </cell>
          <cell r="I3348" t="str">
            <v>ブランカイア</v>
          </cell>
          <cell r="J3348" t="str">
            <v>トスカーナVdT</v>
          </cell>
          <cell r="K3348">
            <v>750</v>
          </cell>
          <cell r="L3348" t="str">
            <v>９５点</v>
          </cell>
          <cell r="M3348">
            <v>36</v>
          </cell>
          <cell r="N3348">
            <v>132</v>
          </cell>
          <cell r="O3348">
            <v>350</v>
          </cell>
          <cell r="P3348">
            <v>5122.4080000000004</v>
          </cell>
          <cell r="Q3348">
            <v>93.75</v>
          </cell>
          <cell r="R3348">
            <v>5366.1580000000004</v>
          </cell>
          <cell r="S3348">
            <v>6553.1270588235302</v>
          </cell>
          <cell r="T3348">
            <v>13100</v>
          </cell>
          <cell r="U3348">
            <v>0</v>
          </cell>
          <cell r="V3348">
            <v>200</v>
          </cell>
          <cell r="W3348">
            <v>400</v>
          </cell>
          <cell r="X3348">
            <v>9800</v>
          </cell>
        </row>
        <row r="3349">
          <cell r="B3349" t="str">
            <v>9X062307</v>
          </cell>
          <cell r="C3349" t="str">
            <v>完売</v>
          </cell>
          <cell r="D3349"/>
          <cell r="E3349">
            <v>0</v>
          </cell>
          <cell r="F3349" t="str">
            <v>イル・ブルー</v>
          </cell>
          <cell r="G3349">
            <v>2007</v>
          </cell>
          <cell r="H3349" t="str">
            <v>赤</v>
          </cell>
          <cell r="I3349" t="str">
            <v>ブランカイア</v>
          </cell>
          <cell r="J3349" t="str">
            <v>トスカーナVdT</v>
          </cell>
          <cell r="K3349">
            <v>750</v>
          </cell>
          <cell r="L3349"/>
          <cell r="M3349">
            <v>27</v>
          </cell>
          <cell r="N3349">
            <v>132</v>
          </cell>
          <cell r="O3349">
            <v>350</v>
          </cell>
          <cell r="P3349">
            <v>3929.6559999999999</v>
          </cell>
          <cell r="Q3349">
            <v>93.75</v>
          </cell>
          <cell r="R3349">
            <v>4173.4059999999999</v>
          </cell>
          <cell r="S3349">
            <v>5149.889411764706</v>
          </cell>
          <cell r="T3349">
            <v>10300</v>
          </cell>
          <cell r="U3349">
            <v>5547.16</v>
          </cell>
          <cell r="V3349">
            <v>6726.0705882352941</v>
          </cell>
          <cell r="W3349">
            <v>13500</v>
          </cell>
          <cell r="X3349">
            <v>8600</v>
          </cell>
        </row>
        <row r="3350">
          <cell r="B3350" t="str">
            <v>9X066797</v>
          </cell>
          <cell r="C3350" t="str">
            <v>完売</v>
          </cell>
          <cell r="D3350"/>
          <cell r="E3350">
            <v>0</v>
          </cell>
          <cell r="F3350" t="str">
            <v>イル・ブルー【マグナム】</v>
          </cell>
          <cell r="G3350">
            <v>1997</v>
          </cell>
          <cell r="H3350" t="str">
            <v>赤</v>
          </cell>
          <cell r="I3350" t="str">
            <v>ブランカイア</v>
          </cell>
          <cell r="J3350" t="str">
            <v>トスカーナVdT</v>
          </cell>
          <cell r="K3350">
            <v>1500</v>
          </cell>
          <cell r="L3350"/>
          <cell r="M3350">
            <v>77</v>
          </cell>
          <cell r="N3350">
            <v>132</v>
          </cell>
          <cell r="O3350">
            <v>700</v>
          </cell>
          <cell r="P3350">
            <v>10907.456</v>
          </cell>
          <cell r="Q3350">
            <v>187.5</v>
          </cell>
          <cell r="R3350">
            <v>11304.956</v>
          </cell>
          <cell r="S3350">
            <v>13539.948235294118</v>
          </cell>
          <cell r="T3350">
            <v>27100</v>
          </cell>
          <cell r="U3350">
            <v>11100</v>
          </cell>
          <cell r="V3350">
            <v>13258.823529411766</v>
          </cell>
          <cell r="W3350">
            <v>26500</v>
          </cell>
          <cell r="X3350">
            <v>26200</v>
          </cell>
        </row>
        <row r="3351">
          <cell r="B3351" t="str">
            <v>9X064005</v>
          </cell>
          <cell r="C3351" t="str">
            <v>完売</v>
          </cell>
          <cell r="D3351"/>
          <cell r="E3351">
            <v>0</v>
          </cell>
          <cell r="F3351" t="str">
            <v>キャンティ・クラシコ</v>
          </cell>
          <cell r="G3351">
            <v>2005</v>
          </cell>
          <cell r="H3351" t="str">
            <v>赤</v>
          </cell>
          <cell r="I3351" t="str">
            <v>ブランカイア</v>
          </cell>
          <cell r="J3351" t="str">
            <v>トスカーナDOCG</v>
          </cell>
          <cell r="K3351">
            <v>750</v>
          </cell>
          <cell r="L3351"/>
          <cell r="M3351">
            <v>14.6</v>
          </cell>
          <cell r="N3351">
            <v>132</v>
          </cell>
          <cell r="O3351">
            <v>350</v>
          </cell>
          <cell r="P3351">
            <v>2286.3087999999998</v>
          </cell>
          <cell r="Q3351">
            <v>93.75</v>
          </cell>
          <cell r="R3351">
            <v>2530.0587999999998</v>
          </cell>
          <cell r="S3351">
            <v>3216.5397647058821</v>
          </cell>
          <cell r="T3351">
            <v>6400</v>
          </cell>
          <cell r="U3351">
            <v>0</v>
          </cell>
          <cell r="V3351">
            <v>200</v>
          </cell>
          <cell r="W3351">
            <v>400</v>
          </cell>
          <cell r="X3351">
            <v>4800</v>
          </cell>
        </row>
        <row r="3352">
          <cell r="B3352" t="str">
            <v>9X064007</v>
          </cell>
          <cell r="C3352" t="str">
            <v>完売</v>
          </cell>
          <cell r="D3352"/>
          <cell r="E3352">
            <v>0</v>
          </cell>
          <cell r="F3352" t="str">
            <v>キャンティ・クラシコ</v>
          </cell>
          <cell r="G3352">
            <v>2007</v>
          </cell>
          <cell r="H3352" t="str">
            <v>赤</v>
          </cell>
          <cell r="I3352" t="str">
            <v>ブランカイア</v>
          </cell>
          <cell r="J3352" t="str">
            <v>トスカーナDOCG</v>
          </cell>
          <cell r="K3352">
            <v>750</v>
          </cell>
          <cell r="L3352" t="str">
            <v>９０点</v>
          </cell>
          <cell r="M3352">
            <v>14</v>
          </cell>
          <cell r="N3352">
            <v>132</v>
          </cell>
          <cell r="O3352">
            <v>350</v>
          </cell>
          <cell r="P3352">
            <v>2206.7919999999999</v>
          </cell>
          <cell r="Q3352">
            <v>93.75</v>
          </cell>
          <cell r="R3352">
            <v>2450.5419999999999</v>
          </cell>
          <cell r="S3352">
            <v>3122.9905882352941</v>
          </cell>
          <cell r="T3352">
            <v>6200</v>
          </cell>
          <cell r="U3352">
            <v>1726.51</v>
          </cell>
          <cell r="V3352">
            <v>2231.1882352941175</v>
          </cell>
          <cell r="W3352">
            <v>4500</v>
          </cell>
          <cell r="X3352">
            <v>4800</v>
          </cell>
        </row>
        <row r="3353">
          <cell r="B3353" t="str">
            <v>9X060908</v>
          </cell>
          <cell r="C3353" t="str">
            <v>完売</v>
          </cell>
          <cell r="D3353"/>
          <cell r="E3353">
            <v>0</v>
          </cell>
          <cell r="F3353" t="str">
            <v>トレ</v>
          </cell>
          <cell r="G3353">
            <v>2008</v>
          </cell>
          <cell r="H3353" t="str">
            <v>赤</v>
          </cell>
          <cell r="I3353" t="str">
            <v>ブランカイア</v>
          </cell>
          <cell r="J3353" t="str">
            <v>トスカーナVdT</v>
          </cell>
          <cell r="K3353">
            <v>750</v>
          </cell>
          <cell r="L3353" t="str">
            <v>９０点</v>
          </cell>
          <cell r="M3353">
            <v>9.6</v>
          </cell>
          <cell r="N3353">
            <v>132</v>
          </cell>
          <cell r="O3353">
            <v>350</v>
          </cell>
          <cell r="P3353">
            <v>1623.6688000000001</v>
          </cell>
          <cell r="Q3353">
            <v>93.75</v>
          </cell>
          <cell r="R3353">
            <v>1867.4188000000001</v>
          </cell>
          <cell r="S3353">
            <v>2436.9632941176474</v>
          </cell>
          <cell r="T3353">
            <v>4900</v>
          </cell>
          <cell r="U3353">
            <v>0</v>
          </cell>
          <cell r="V3353">
            <v>200</v>
          </cell>
          <cell r="W3353">
            <v>400</v>
          </cell>
          <cell r="X3353">
            <v>3700</v>
          </cell>
        </row>
        <row r="3354">
          <cell r="B3354" t="str">
            <v>9X065204</v>
          </cell>
          <cell r="C3354" t="str">
            <v>完売</v>
          </cell>
          <cell r="D3354"/>
          <cell r="E3354">
            <v>0</v>
          </cell>
          <cell r="F3354" t="str">
            <v>ブルネッロ・ディ・モンタルチーノ</v>
          </cell>
          <cell r="G3354">
            <v>2004</v>
          </cell>
          <cell r="H3354" t="str">
            <v>赤</v>
          </cell>
          <cell r="I3354" t="str">
            <v>フリーニ</v>
          </cell>
          <cell r="J3354" t="str">
            <v>トスカーナDOCG</v>
          </cell>
          <cell r="K3354">
            <v>750</v>
          </cell>
          <cell r="L3354" t="str">
            <v>９４点</v>
          </cell>
          <cell r="M3354">
            <v>48</v>
          </cell>
          <cell r="N3354">
            <v>132</v>
          </cell>
          <cell r="O3354">
            <v>350</v>
          </cell>
          <cell r="P3354">
            <v>6712.7439999999997</v>
          </cell>
          <cell r="Q3354">
            <v>93.75</v>
          </cell>
          <cell r="R3354">
            <v>6956.4939999999997</v>
          </cell>
          <cell r="S3354">
            <v>8424.1105882352931</v>
          </cell>
          <cell r="T3354">
            <v>16800</v>
          </cell>
          <cell r="U3354">
            <v>5889</v>
          </cell>
          <cell r="V3354">
            <v>7128.2352941176468</v>
          </cell>
          <cell r="W3354">
            <v>14300</v>
          </cell>
          <cell r="X3354">
            <v>14300</v>
          </cell>
        </row>
        <row r="3355">
          <cell r="B3355" t="str">
            <v>9X065209</v>
          </cell>
          <cell r="C3355" t="str">
            <v>完売</v>
          </cell>
          <cell r="D3355"/>
          <cell r="E3355">
            <v>0</v>
          </cell>
          <cell r="F3355" t="str">
            <v>ブルネッロ・ディ・モンタルチーノ</v>
          </cell>
          <cell r="G3355">
            <v>2009</v>
          </cell>
          <cell r="H3355" t="str">
            <v>赤</v>
          </cell>
          <cell r="I3355" t="str">
            <v>フリーニ</v>
          </cell>
          <cell r="J3355" t="str">
            <v>トスカーナDOCG</v>
          </cell>
          <cell r="K3355">
            <v>750</v>
          </cell>
          <cell r="L3355" t="str">
            <v>９１点</v>
          </cell>
          <cell r="M3355">
            <v>33.6</v>
          </cell>
          <cell r="N3355">
            <v>132</v>
          </cell>
          <cell r="O3355">
            <v>350</v>
          </cell>
          <cell r="P3355">
            <v>4804.3407999999999</v>
          </cell>
          <cell r="Q3355">
            <v>93.75</v>
          </cell>
          <cell r="R3355">
            <v>5048.0907999999999</v>
          </cell>
          <cell r="S3355">
            <v>6178.9303529411764</v>
          </cell>
          <cell r="T3355">
            <v>12400</v>
          </cell>
          <cell r="U3355">
            <v>5161.5</v>
          </cell>
          <cell r="V3355">
            <v>6272.3529411764712</v>
          </cell>
          <cell r="W3355">
            <v>12500</v>
          </cell>
          <cell r="X3355">
            <v>12000</v>
          </cell>
        </row>
        <row r="3356">
          <cell r="B3356" t="str">
            <v>9X056411</v>
          </cell>
          <cell r="C3356" t="str">
            <v>完売</v>
          </cell>
          <cell r="D3356"/>
          <cell r="E3356">
            <v>0</v>
          </cell>
          <cell r="F3356" t="str">
            <v>ブルネッロ・ディ・モンタルチーノ･カステルジョコンド</v>
          </cell>
          <cell r="G3356">
            <v>2011</v>
          </cell>
          <cell r="H3356" t="str">
            <v>赤</v>
          </cell>
          <cell r="I3356" t="str">
            <v>フレスコバルディ</v>
          </cell>
          <cell r="J3356" t="str">
            <v>トスカーナDOCG</v>
          </cell>
          <cell r="K3356">
            <v>750</v>
          </cell>
          <cell r="L3356" t="str">
            <v>91点</v>
          </cell>
          <cell r="M3356">
            <v>28</v>
          </cell>
          <cell r="N3356">
            <v>132</v>
          </cell>
          <cell r="O3356">
            <v>350</v>
          </cell>
          <cell r="P3356">
            <v>4062.1840000000002</v>
          </cell>
          <cell r="Q3356">
            <v>93.75</v>
          </cell>
          <cell r="R3356">
            <v>4305.9340000000002</v>
          </cell>
          <cell r="S3356">
            <v>5305.8047058823531</v>
          </cell>
          <cell r="T3356">
            <v>10600</v>
          </cell>
          <cell r="U3356">
            <v>4140</v>
          </cell>
          <cell r="V3356">
            <v>5070.588235294118</v>
          </cell>
          <cell r="W3356">
            <v>10100</v>
          </cell>
          <cell r="X3356">
            <v>9900</v>
          </cell>
        </row>
        <row r="3357">
          <cell r="B3357" t="str">
            <v>9X056411</v>
          </cell>
          <cell r="C3357" t="str">
            <v>完売</v>
          </cell>
          <cell r="D3357"/>
          <cell r="E3357">
            <v>0</v>
          </cell>
          <cell r="F3357" t="str">
            <v>ブルネッロ・ディ・モンタルチーノ･カステルジョコンド</v>
          </cell>
          <cell r="G3357">
            <v>2011</v>
          </cell>
          <cell r="H3357" t="str">
            <v>赤</v>
          </cell>
          <cell r="I3357" t="str">
            <v>フレスコバルディ</v>
          </cell>
          <cell r="J3357" t="str">
            <v>トスカーナDOCG</v>
          </cell>
          <cell r="K3357">
            <v>750</v>
          </cell>
          <cell r="L3357" t="str">
            <v>91点</v>
          </cell>
          <cell r="M3357">
            <v>28</v>
          </cell>
          <cell r="N3357">
            <v>132</v>
          </cell>
          <cell r="O3357">
            <v>350</v>
          </cell>
          <cell r="P3357">
            <v>4062.1840000000002</v>
          </cell>
          <cell r="Q3357">
            <v>93.75</v>
          </cell>
          <cell r="R3357">
            <v>4305.9340000000002</v>
          </cell>
          <cell r="S3357">
            <v>5305.8047058823531</v>
          </cell>
          <cell r="T3357">
            <v>10600</v>
          </cell>
          <cell r="U3357">
            <v>4140</v>
          </cell>
          <cell r="V3357">
            <v>5070.588235294118</v>
          </cell>
          <cell r="W3357">
            <v>10100</v>
          </cell>
          <cell r="X3357">
            <v>9900</v>
          </cell>
        </row>
        <row r="3358">
          <cell r="B3358" t="str">
            <v>9X062003</v>
          </cell>
          <cell r="C3358" t="str">
            <v>完売</v>
          </cell>
          <cell r="D3358"/>
          <cell r="E3358">
            <v>0</v>
          </cell>
          <cell r="F3358" t="str">
            <v>ブルネッロ・ディ・モンタルチーノ・リゼルヴァ･カステルジョコンド</v>
          </cell>
          <cell r="G3358">
            <v>2003</v>
          </cell>
          <cell r="H3358" t="str">
            <v>赤</v>
          </cell>
          <cell r="I3358" t="str">
            <v>フレスコバルディ</v>
          </cell>
          <cell r="J3358" t="str">
            <v>トスカーナDOCG</v>
          </cell>
          <cell r="K3358">
            <v>750</v>
          </cell>
          <cell r="L3358"/>
          <cell r="M3358">
            <v>40</v>
          </cell>
          <cell r="N3358">
            <v>132</v>
          </cell>
          <cell r="O3358">
            <v>350</v>
          </cell>
          <cell r="P3358">
            <v>5652.52</v>
          </cell>
          <cell r="Q3358">
            <v>93.75</v>
          </cell>
          <cell r="R3358">
            <v>5896.27</v>
          </cell>
          <cell r="S3358">
            <v>7176.7882352941187</v>
          </cell>
          <cell r="T3358">
            <v>14400</v>
          </cell>
          <cell r="U3358">
            <v>2026.75</v>
          </cell>
          <cell r="V3358">
            <v>2584.4117647058824</v>
          </cell>
          <cell r="W3358">
            <v>5200</v>
          </cell>
          <cell r="X3358">
            <v>12300</v>
          </cell>
        </row>
        <row r="3359">
          <cell r="B3359" t="str">
            <v>9X056599</v>
          </cell>
          <cell r="C3359" t="str">
            <v>完売</v>
          </cell>
          <cell r="D3359"/>
          <cell r="E3359">
            <v>0</v>
          </cell>
          <cell r="F3359" t="str">
            <v>モンテソーディ</v>
          </cell>
          <cell r="G3359">
            <v>1999</v>
          </cell>
          <cell r="H3359" t="str">
            <v>赤</v>
          </cell>
          <cell r="I3359" t="str">
            <v>フレスコバルディ</v>
          </cell>
          <cell r="J3359" t="str">
            <v>トスカーナDOCG</v>
          </cell>
          <cell r="K3359">
            <v>750</v>
          </cell>
          <cell r="L3359" t="str">
            <v>３グラス</v>
          </cell>
          <cell r="M3359">
            <v>26.5</v>
          </cell>
          <cell r="N3359">
            <v>132</v>
          </cell>
          <cell r="O3359">
            <v>350</v>
          </cell>
          <cell r="P3359">
            <v>3863.3919999999998</v>
          </cell>
          <cell r="Q3359">
            <v>93.75</v>
          </cell>
          <cell r="R3359">
            <v>4107.1419999999998</v>
          </cell>
          <cell r="S3359">
            <v>5071.9317647058824</v>
          </cell>
          <cell r="T3359">
            <v>10100</v>
          </cell>
          <cell r="U3359">
            <v>0</v>
          </cell>
          <cell r="V3359">
            <v>200</v>
          </cell>
          <cell r="W3359">
            <v>400</v>
          </cell>
          <cell r="X3359">
            <v>8640</v>
          </cell>
        </row>
        <row r="3360">
          <cell r="B3360" t="str">
            <v>9X056804</v>
          </cell>
          <cell r="C3360" t="str">
            <v>完売</v>
          </cell>
          <cell r="D3360"/>
          <cell r="E3360">
            <v>0</v>
          </cell>
          <cell r="F3360" t="str">
            <v>ソンドライア</v>
          </cell>
          <cell r="G3360">
            <v>2004</v>
          </cell>
          <cell r="H3360" t="str">
            <v>赤</v>
          </cell>
          <cell r="I3360" t="str">
            <v>ポッジオ・アル・テッソーロ</v>
          </cell>
          <cell r="J3360" t="str">
            <v>トスカーナIGT</v>
          </cell>
          <cell r="K3360">
            <v>750</v>
          </cell>
          <cell r="L3360" t="str">
            <v>９０点</v>
          </cell>
          <cell r="M3360">
            <v>16.5</v>
          </cell>
          <cell r="N3360">
            <v>132</v>
          </cell>
          <cell r="O3360">
            <v>350</v>
          </cell>
          <cell r="P3360">
            <v>2538.1120000000001</v>
          </cell>
          <cell r="Q3360">
            <v>93.75</v>
          </cell>
          <cell r="R3360">
            <v>2781.8620000000001</v>
          </cell>
          <cell r="S3360">
            <v>3512.778823529412</v>
          </cell>
          <cell r="T3360">
            <v>7000</v>
          </cell>
          <cell r="U3360">
            <v>0</v>
          </cell>
          <cell r="V3360">
            <v>200</v>
          </cell>
          <cell r="W3360">
            <v>400</v>
          </cell>
          <cell r="X3360">
            <v>8000</v>
          </cell>
        </row>
        <row r="3361">
          <cell r="B3361" t="str">
            <v>9X056904</v>
          </cell>
          <cell r="C3361" t="str">
            <v>完売</v>
          </cell>
          <cell r="D3361"/>
          <cell r="E3361">
            <v>0</v>
          </cell>
          <cell r="F3361" t="str">
            <v>デディカート・ア・ウォルター”W”</v>
          </cell>
          <cell r="G3361">
            <v>2004</v>
          </cell>
          <cell r="H3361" t="str">
            <v>赤</v>
          </cell>
          <cell r="I3361" t="str">
            <v>ポッジオ・アル・テッソーロ</v>
          </cell>
          <cell r="J3361" t="str">
            <v>トスカーナIGT</v>
          </cell>
          <cell r="K3361">
            <v>750</v>
          </cell>
          <cell r="L3361" t="str">
            <v>９２点</v>
          </cell>
          <cell r="M3361">
            <v>33</v>
          </cell>
          <cell r="N3361">
            <v>132</v>
          </cell>
          <cell r="O3361">
            <v>350</v>
          </cell>
          <cell r="P3361">
            <v>4724.8239999999996</v>
          </cell>
          <cell r="Q3361">
            <v>93.75</v>
          </cell>
          <cell r="R3361">
            <v>4968.5739999999996</v>
          </cell>
          <cell r="S3361">
            <v>6085.3811764705879</v>
          </cell>
          <cell r="T3361">
            <v>12200</v>
          </cell>
          <cell r="U3361">
            <v>0</v>
          </cell>
          <cell r="V3361">
            <v>200</v>
          </cell>
          <cell r="W3361">
            <v>400</v>
          </cell>
          <cell r="X3361">
            <v>15000</v>
          </cell>
        </row>
        <row r="3362">
          <cell r="B3362" t="str">
            <v>9X063714</v>
          </cell>
          <cell r="C3362" t="str">
            <v>完売</v>
          </cell>
          <cell r="D3362"/>
          <cell r="E3362">
            <v>0</v>
          </cell>
          <cell r="F3362" t="str">
            <v>イル・カルボナイオーネ</v>
          </cell>
          <cell r="G3362">
            <v>2014</v>
          </cell>
          <cell r="H3362" t="str">
            <v>赤</v>
          </cell>
          <cell r="I3362" t="str">
            <v>ポッジオ・スカレッテ</v>
          </cell>
          <cell r="J3362" t="str">
            <v>トスカーナIGT</v>
          </cell>
          <cell r="K3362">
            <v>750</v>
          </cell>
          <cell r="L3362"/>
          <cell r="M3362">
            <v>25.5</v>
          </cell>
          <cell r="N3362">
            <v>132</v>
          </cell>
          <cell r="O3362">
            <v>350</v>
          </cell>
          <cell r="P3362">
            <v>3730.864</v>
          </cell>
          <cell r="Q3362">
            <v>93.75</v>
          </cell>
          <cell r="R3362">
            <v>3974.614</v>
          </cell>
          <cell r="S3362">
            <v>4916.0164705882353</v>
          </cell>
          <cell r="T3362">
            <v>9800</v>
          </cell>
          <cell r="U3362">
            <v>3722.5</v>
          </cell>
          <cell r="V3362">
            <v>4579.4117647058829</v>
          </cell>
          <cell r="W3362">
            <v>9200</v>
          </cell>
          <cell r="X3362">
            <v>8900</v>
          </cell>
        </row>
        <row r="3363">
          <cell r="B3363" t="str">
            <v>9X069909</v>
          </cell>
          <cell r="C3363" t="str">
            <v>完売</v>
          </cell>
          <cell r="D3363"/>
          <cell r="E3363">
            <v>0</v>
          </cell>
          <cell r="F3363" t="str">
            <v>ブルネッロ・ディ・モンタルチーノ</v>
          </cell>
          <cell r="G3363">
            <v>2009</v>
          </cell>
          <cell r="H3363" t="str">
            <v>赤</v>
          </cell>
          <cell r="I3363" t="str">
            <v>ポッジョ・アンティコ</v>
          </cell>
          <cell r="J3363" t="str">
            <v>トスカーナDOCG</v>
          </cell>
          <cell r="K3363">
            <v>750</v>
          </cell>
          <cell r="L3363" t="str">
            <v>８８点</v>
          </cell>
          <cell r="M3363">
            <v>32.200000000000003</v>
          </cell>
          <cell r="N3363">
            <v>132</v>
          </cell>
          <cell r="O3363">
            <v>350</v>
          </cell>
          <cell r="P3363">
            <v>4618.8016000000007</v>
          </cell>
          <cell r="Q3363">
            <v>93.75</v>
          </cell>
          <cell r="R3363">
            <v>4862.5516000000007</v>
          </cell>
          <cell r="S3363">
            <v>5960.6489411764715</v>
          </cell>
          <cell r="T3363">
            <v>11900</v>
          </cell>
          <cell r="U3363">
            <v>4972</v>
          </cell>
          <cell r="V3363">
            <v>6049.4117647058829</v>
          </cell>
          <cell r="W3363">
            <v>12100</v>
          </cell>
          <cell r="X3363">
            <v>12000</v>
          </cell>
        </row>
        <row r="3364">
          <cell r="B3364" t="str">
            <v>9X072005</v>
          </cell>
          <cell r="C3364" t="str">
            <v>完売</v>
          </cell>
          <cell r="D3364"/>
          <cell r="E3364">
            <v>0</v>
          </cell>
          <cell r="F3364" t="str">
            <v>ブルネッロ・ディ・モンタルチーノ</v>
          </cell>
          <cell r="G3364">
            <v>2005</v>
          </cell>
          <cell r="H3364" t="str">
            <v>赤</v>
          </cell>
          <cell r="I3364" t="str">
            <v>ポッジョ・ディ・ソット</v>
          </cell>
          <cell r="J3364" t="str">
            <v>トスカーナDOCG</v>
          </cell>
          <cell r="K3364">
            <v>750</v>
          </cell>
          <cell r="L3364"/>
          <cell r="M3364">
            <v>158</v>
          </cell>
          <cell r="N3364">
            <v>132</v>
          </cell>
          <cell r="O3364">
            <v>350</v>
          </cell>
          <cell r="P3364">
            <v>21290.824000000001</v>
          </cell>
          <cell r="Q3364">
            <v>93.75</v>
          </cell>
          <cell r="R3364">
            <v>21534.574000000001</v>
          </cell>
          <cell r="S3364">
            <v>25574.792941176471</v>
          </cell>
          <cell r="T3364">
            <v>51100</v>
          </cell>
          <cell r="U3364">
            <v>19552</v>
          </cell>
          <cell r="V3364">
            <v>23202.352941176472</v>
          </cell>
          <cell r="W3364">
            <v>46400</v>
          </cell>
          <cell r="X3364">
            <v>46500</v>
          </cell>
        </row>
        <row r="3365">
          <cell r="B3365" t="str">
            <v>9X063208</v>
          </cell>
          <cell r="C3365" t="str">
            <v>完売</v>
          </cell>
          <cell r="D3365"/>
          <cell r="E3365">
            <v>0</v>
          </cell>
          <cell r="F3365" t="str">
            <v>ウ゛ィーノ・ノビレ・ディ・モンテプルチアーノ</v>
          </cell>
          <cell r="G3365">
            <v>2008</v>
          </cell>
          <cell r="H3365" t="str">
            <v>赤</v>
          </cell>
          <cell r="I3365" t="str">
            <v>ポリツィアーノ</v>
          </cell>
          <cell r="J3365" t="str">
            <v>トスカーナDOC</v>
          </cell>
          <cell r="K3365">
            <v>750</v>
          </cell>
          <cell r="L3365" t="str">
            <v>９０点</v>
          </cell>
          <cell r="M3365">
            <v>11.9</v>
          </cell>
          <cell r="N3365">
            <v>132</v>
          </cell>
          <cell r="O3365">
            <v>350</v>
          </cell>
          <cell r="P3365">
            <v>1928.4831999999999</v>
          </cell>
          <cell r="Q3365">
            <v>93.75</v>
          </cell>
          <cell r="R3365">
            <v>2172.2331999999997</v>
          </cell>
          <cell r="S3365">
            <v>2795.568470588235</v>
          </cell>
          <cell r="T3365">
            <v>5600</v>
          </cell>
          <cell r="U3365">
            <v>1516.85</v>
          </cell>
          <cell r="V3365">
            <v>1984.5294117647059</v>
          </cell>
          <cell r="W3365">
            <v>4000</v>
          </cell>
          <cell r="X3365">
            <v>4300</v>
          </cell>
        </row>
        <row r="3366">
          <cell r="B3366" t="str">
            <v>9X063209</v>
          </cell>
          <cell r="C3366" t="str">
            <v>完売</v>
          </cell>
          <cell r="D3366"/>
          <cell r="E3366">
            <v>0</v>
          </cell>
          <cell r="F3366" t="str">
            <v>ウ゛ィーノ・ノビレ・ディ・モンテプルチアーノ</v>
          </cell>
          <cell r="G3366">
            <v>2009</v>
          </cell>
          <cell r="H3366" t="str">
            <v>赤</v>
          </cell>
          <cell r="I3366" t="str">
            <v>ポリツィアーノ</v>
          </cell>
          <cell r="J3366" t="str">
            <v>トスカーナDOC</v>
          </cell>
          <cell r="K3366">
            <v>750</v>
          </cell>
          <cell r="L3366"/>
          <cell r="M3366">
            <v>12.5</v>
          </cell>
          <cell r="N3366">
            <v>132</v>
          </cell>
          <cell r="O3366">
            <v>350</v>
          </cell>
          <cell r="P3366">
            <v>2008</v>
          </cell>
          <cell r="Q3366">
            <v>93.75</v>
          </cell>
          <cell r="R3366">
            <v>2251.75</v>
          </cell>
          <cell r="S3366">
            <v>2889.1176470588234</v>
          </cell>
          <cell r="T3366">
            <v>5800</v>
          </cell>
          <cell r="U3366">
            <v>1652.25</v>
          </cell>
          <cell r="V3366">
            <v>2143.8235294117649</v>
          </cell>
          <cell r="W3366">
            <v>4300</v>
          </cell>
          <cell r="X3366">
            <v>4700</v>
          </cell>
        </row>
        <row r="3367">
          <cell r="B3367" t="str">
            <v>9X057006</v>
          </cell>
          <cell r="C3367" t="str">
            <v>完売</v>
          </cell>
          <cell r="D3367"/>
          <cell r="E3367">
            <v>0</v>
          </cell>
          <cell r="F3367" t="str">
            <v>ウ゛ィーノ・ノビレ・ディ・モンテプルチアーノ･アジノーネ</v>
          </cell>
          <cell r="G3367">
            <v>2006</v>
          </cell>
          <cell r="H3367" t="str">
            <v>赤</v>
          </cell>
          <cell r="I3367" t="str">
            <v>ポリツィアーノ</v>
          </cell>
          <cell r="J3367" t="str">
            <v>トスカーナDOC</v>
          </cell>
          <cell r="K3367">
            <v>750</v>
          </cell>
          <cell r="L3367"/>
          <cell r="M3367">
            <v>22.5</v>
          </cell>
          <cell r="N3367">
            <v>132</v>
          </cell>
          <cell r="O3367">
            <v>350</v>
          </cell>
          <cell r="P3367">
            <v>3333.28</v>
          </cell>
          <cell r="Q3367">
            <v>93.75</v>
          </cell>
          <cell r="R3367">
            <v>3577.03</v>
          </cell>
          <cell r="S3367">
            <v>4448.2705882352948</v>
          </cell>
          <cell r="T3367">
            <v>8900</v>
          </cell>
          <cell r="U3367">
            <v>2894.57</v>
          </cell>
          <cell r="V3367">
            <v>3605.3764705882354</v>
          </cell>
          <cell r="W3367">
            <v>7200</v>
          </cell>
          <cell r="X3367">
            <v>7500</v>
          </cell>
        </row>
        <row r="3368">
          <cell r="B3368" t="str">
            <v>9X057007</v>
          </cell>
          <cell r="C3368" t="str">
            <v>完売</v>
          </cell>
          <cell r="D3368"/>
          <cell r="E3368">
            <v>0</v>
          </cell>
          <cell r="F3368" t="str">
            <v>ウ゛ィーノ・ノビレ・ディ・モンテプルチアーノ･アジノーネ</v>
          </cell>
          <cell r="G3368">
            <v>2007</v>
          </cell>
          <cell r="H3368" t="str">
            <v>赤</v>
          </cell>
          <cell r="I3368" t="str">
            <v>ポリツィアーノ</v>
          </cell>
          <cell r="J3368" t="str">
            <v>トスカーナDOC</v>
          </cell>
          <cell r="K3368">
            <v>750</v>
          </cell>
          <cell r="L3368" t="str">
            <v>９４点</v>
          </cell>
          <cell r="M3368">
            <v>22.1</v>
          </cell>
          <cell r="N3368">
            <v>132</v>
          </cell>
          <cell r="O3368">
            <v>350</v>
          </cell>
          <cell r="P3368">
            <v>3280.2688000000003</v>
          </cell>
          <cell r="Q3368">
            <v>93.75</v>
          </cell>
          <cell r="R3368">
            <v>3524.0188000000003</v>
          </cell>
          <cell r="S3368">
            <v>4385.9044705882361</v>
          </cell>
          <cell r="T3368">
            <v>8800</v>
          </cell>
          <cell r="U3368">
            <v>0</v>
          </cell>
          <cell r="V3368">
            <v>200</v>
          </cell>
          <cell r="W3368">
            <v>400</v>
          </cell>
          <cell r="X3368">
            <v>7500</v>
          </cell>
        </row>
        <row r="3369">
          <cell r="B3369" t="str">
            <v>9X065906</v>
          </cell>
          <cell r="C3369" t="str">
            <v>完売</v>
          </cell>
          <cell r="D3369"/>
          <cell r="E3369">
            <v>0</v>
          </cell>
          <cell r="F3369" t="str">
            <v>ヴィン・サント【ハーフ】</v>
          </cell>
          <cell r="G3369">
            <v>2006</v>
          </cell>
          <cell r="H3369" t="str">
            <v>赤</v>
          </cell>
          <cell r="I3369" t="str">
            <v>ポリツィアーノ</v>
          </cell>
          <cell r="J3369" t="str">
            <v>トスカーナDOC</v>
          </cell>
          <cell r="K3369">
            <v>375</v>
          </cell>
          <cell r="L3369"/>
          <cell r="M3369">
            <v>31.2</v>
          </cell>
          <cell r="N3369">
            <v>132</v>
          </cell>
          <cell r="O3369">
            <v>175</v>
          </cell>
          <cell r="P3369">
            <v>4310.5735999999997</v>
          </cell>
          <cell r="Q3369">
            <v>46.875</v>
          </cell>
          <cell r="R3369">
            <v>4477.4485999999997</v>
          </cell>
          <cell r="S3369">
            <v>5507.5865882352937</v>
          </cell>
          <cell r="T3369">
            <v>11000</v>
          </cell>
          <cell r="U3369">
            <v>4769.18</v>
          </cell>
          <cell r="V3369">
            <v>5810.8</v>
          </cell>
          <cell r="W3369">
            <v>11600</v>
          </cell>
          <cell r="X3369">
            <v>11000</v>
          </cell>
        </row>
        <row r="3370">
          <cell r="B3370" t="str">
            <v>9X062106</v>
          </cell>
          <cell r="C3370" t="str">
            <v>完売</v>
          </cell>
          <cell r="D3370"/>
          <cell r="E3370">
            <v>0</v>
          </cell>
          <cell r="F3370" t="str">
            <v>レ・スタンツェ</v>
          </cell>
          <cell r="G3370">
            <v>2006</v>
          </cell>
          <cell r="H3370" t="str">
            <v>赤</v>
          </cell>
          <cell r="I3370" t="str">
            <v>ポリツィアーノ</v>
          </cell>
          <cell r="J3370" t="str">
            <v>トスカーナIGT</v>
          </cell>
          <cell r="K3370">
            <v>750</v>
          </cell>
          <cell r="L3370" t="str">
            <v>９２点</v>
          </cell>
          <cell r="M3370">
            <v>24.1</v>
          </cell>
          <cell r="N3370">
            <v>132</v>
          </cell>
          <cell r="O3370">
            <v>350</v>
          </cell>
          <cell r="P3370">
            <v>3545.3248000000003</v>
          </cell>
          <cell r="Q3370">
            <v>93.75</v>
          </cell>
          <cell r="R3370">
            <v>3789.0748000000003</v>
          </cell>
          <cell r="S3370">
            <v>4697.7350588235295</v>
          </cell>
          <cell r="T3370">
            <v>9400</v>
          </cell>
          <cell r="U3370">
            <v>2855</v>
          </cell>
          <cell r="V3370">
            <v>3558.8235294117649</v>
          </cell>
          <cell r="W3370">
            <v>7100</v>
          </cell>
          <cell r="X3370">
            <v>8500</v>
          </cell>
        </row>
        <row r="3371">
          <cell r="B3371" t="str">
            <v>9X070015</v>
          </cell>
          <cell r="C3371" t="str">
            <v>完売</v>
          </cell>
          <cell r="D3371"/>
          <cell r="E3371">
            <v>0</v>
          </cell>
          <cell r="F3371" t="str">
            <v>ロッソ・ディ・モンテプルチアーノ</v>
          </cell>
          <cell r="G3371">
            <v>2015</v>
          </cell>
          <cell r="H3371" t="str">
            <v>赤</v>
          </cell>
          <cell r="I3371" t="str">
            <v>ポリツィアーノ</v>
          </cell>
          <cell r="J3371" t="str">
            <v>トスカーナDOC</v>
          </cell>
          <cell r="K3371">
            <v>750</v>
          </cell>
          <cell r="L3371"/>
          <cell r="M3371">
            <v>6.8</v>
          </cell>
          <cell r="N3371">
            <v>132</v>
          </cell>
          <cell r="O3371">
            <v>350</v>
          </cell>
          <cell r="P3371">
            <v>1252.5903999999998</v>
          </cell>
          <cell r="Q3371">
            <v>93.75</v>
          </cell>
          <cell r="R3371">
            <v>1496.3403999999998</v>
          </cell>
          <cell r="S3371">
            <v>2000.4004705882351</v>
          </cell>
          <cell r="T3371">
            <v>4000</v>
          </cell>
          <cell r="U3371">
            <v>1531</v>
          </cell>
          <cell r="V3371">
            <v>2001.1764705882354</v>
          </cell>
          <cell r="W3371">
            <v>4000</v>
          </cell>
          <cell r="X3371">
            <v>3700</v>
          </cell>
        </row>
        <row r="3372">
          <cell r="B3372" t="str">
            <v>9X054095</v>
          </cell>
          <cell r="C3372" t="e">
            <v>#N/A</v>
          </cell>
          <cell r="D3372"/>
          <cell r="E3372" t="e">
            <v>#N/A</v>
          </cell>
          <cell r="F3372" t="str">
            <v>マッセト</v>
          </cell>
          <cell r="G3372">
            <v>1995</v>
          </cell>
          <cell r="H3372" t="str">
            <v>赤</v>
          </cell>
          <cell r="I3372" t="str">
            <v>マッセト</v>
          </cell>
          <cell r="J3372" t="str">
            <v>トスカーナIGT</v>
          </cell>
          <cell r="K3372">
            <v>750</v>
          </cell>
          <cell r="L3372" t="str">
            <v>３グラス</v>
          </cell>
          <cell r="M3372">
            <v>81.599999999999994</v>
          </cell>
          <cell r="N3372">
            <v>132</v>
          </cell>
          <cell r="O3372">
            <v>350</v>
          </cell>
          <cell r="P3372">
            <v>11165.684799999999</v>
          </cell>
          <cell r="Q3372">
            <v>93.75</v>
          </cell>
          <cell r="R3372">
            <v>11409.434799999999</v>
          </cell>
          <cell r="S3372">
            <v>13662.864470588234</v>
          </cell>
          <cell r="T3372">
            <v>27300</v>
          </cell>
          <cell r="U3372" t="e">
            <v>#N/A</v>
          </cell>
          <cell r="V3372" t="e">
            <v>#N/A</v>
          </cell>
          <cell r="W3372" t="e">
            <v>#N/A</v>
          </cell>
          <cell r="X3372">
            <v>50000</v>
          </cell>
        </row>
        <row r="3373">
          <cell r="B3373" t="str">
            <v>9X054014</v>
          </cell>
          <cell r="C3373" t="str">
            <v>完売</v>
          </cell>
          <cell r="D3373"/>
          <cell r="E3373">
            <v>0</v>
          </cell>
          <cell r="F3373" t="str">
            <v>マッセト</v>
          </cell>
          <cell r="G3373">
            <v>2014</v>
          </cell>
          <cell r="H3373" t="str">
            <v>赤</v>
          </cell>
          <cell r="I3373" t="str">
            <v>マッセト</v>
          </cell>
          <cell r="J3373" t="str">
            <v>トスカーナIGT</v>
          </cell>
          <cell r="K3373">
            <v>750</v>
          </cell>
          <cell r="L3373" t="str">
            <v>94点</v>
          </cell>
          <cell r="M3373">
            <v>295</v>
          </cell>
          <cell r="N3373">
            <v>132</v>
          </cell>
          <cell r="O3373">
            <v>350</v>
          </cell>
          <cell r="P3373">
            <v>39447.160000000003</v>
          </cell>
          <cell r="Q3373">
            <v>93.75</v>
          </cell>
          <cell r="R3373">
            <v>39690.910000000003</v>
          </cell>
          <cell r="S3373">
            <v>46935.188235294125</v>
          </cell>
          <cell r="T3373">
            <v>93900</v>
          </cell>
          <cell r="U3373">
            <v>40738.33</v>
          </cell>
          <cell r="V3373">
            <v>48127.447058823534</v>
          </cell>
          <cell r="W3373">
            <v>96300</v>
          </cell>
          <cell r="X3373">
            <v>98000</v>
          </cell>
        </row>
        <row r="3374">
          <cell r="B3374" t="str">
            <v>9X054015</v>
          </cell>
          <cell r="C3374" t="str">
            <v>完売</v>
          </cell>
          <cell r="D3374"/>
          <cell r="E3374">
            <v>0</v>
          </cell>
          <cell r="F3374" t="str">
            <v>マッセト</v>
          </cell>
          <cell r="G3374">
            <v>2015</v>
          </cell>
          <cell r="H3374" t="str">
            <v>赤</v>
          </cell>
          <cell r="I3374" t="str">
            <v>マッセト</v>
          </cell>
          <cell r="J3374" t="str">
            <v>トスカーナIGT</v>
          </cell>
          <cell r="K3374">
            <v>750</v>
          </cell>
          <cell r="L3374"/>
          <cell r="M3374">
            <v>345</v>
          </cell>
          <cell r="N3374">
            <v>132</v>
          </cell>
          <cell r="O3374">
            <v>350</v>
          </cell>
          <cell r="P3374">
            <v>46073.56</v>
          </cell>
          <cell r="Q3374">
            <v>93.75</v>
          </cell>
          <cell r="R3374">
            <v>46317.31</v>
          </cell>
          <cell r="S3374">
            <v>54730.952941176467</v>
          </cell>
          <cell r="T3374">
            <v>109500</v>
          </cell>
          <cell r="U3374">
            <v>44781</v>
          </cell>
          <cell r="V3374">
            <v>52883.529411764706</v>
          </cell>
          <cell r="W3374">
            <v>105800</v>
          </cell>
          <cell r="X3374">
            <v>120000</v>
          </cell>
        </row>
        <row r="3375">
          <cell r="B3375" t="str">
            <v>9X054016</v>
          </cell>
          <cell r="C3375" t="str">
            <v>完売</v>
          </cell>
          <cell r="D3375"/>
          <cell r="E3375">
            <v>0</v>
          </cell>
          <cell r="F3375" t="str">
            <v>マッセト</v>
          </cell>
          <cell r="G3375">
            <v>2016</v>
          </cell>
          <cell r="H3375" t="str">
            <v>赤</v>
          </cell>
          <cell r="I3375" t="str">
            <v>マッセト</v>
          </cell>
          <cell r="J3375" t="str">
            <v>トスカーナIGT</v>
          </cell>
          <cell r="K3375">
            <v>750</v>
          </cell>
          <cell r="L3375"/>
          <cell r="M3375">
            <v>380</v>
          </cell>
          <cell r="N3375">
            <v>132</v>
          </cell>
          <cell r="O3375">
            <v>350</v>
          </cell>
          <cell r="P3375">
            <v>50712.04</v>
          </cell>
          <cell r="Q3375">
            <v>93.75</v>
          </cell>
          <cell r="R3375">
            <v>50955.79</v>
          </cell>
          <cell r="S3375">
            <v>60187.98823529412</v>
          </cell>
          <cell r="T3375">
            <v>120400</v>
          </cell>
          <cell r="U3375">
            <v>46838</v>
          </cell>
          <cell r="V3375">
            <v>55303.529411764706</v>
          </cell>
          <cell r="W3375">
            <v>110600</v>
          </cell>
          <cell r="X3375">
            <v>120000</v>
          </cell>
        </row>
        <row r="3376">
          <cell r="B3376" t="str">
            <v>9X057211</v>
          </cell>
          <cell r="C3376" t="str">
            <v>完売</v>
          </cell>
          <cell r="D3376"/>
          <cell r="E3376">
            <v>0</v>
          </cell>
          <cell r="F3376" t="str">
            <v>ピアン・デル・チアンポーロ</v>
          </cell>
          <cell r="G3376">
            <v>2011</v>
          </cell>
          <cell r="H3376" t="str">
            <v>赤</v>
          </cell>
          <cell r="I3376" t="str">
            <v>モンテヴェルティーネ</v>
          </cell>
          <cell r="J3376" t="str">
            <v>トスカーナIGT</v>
          </cell>
          <cell r="K3376">
            <v>750</v>
          </cell>
          <cell r="L3376" t="str">
            <v/>
          </cell>
          <cell r="M3376">
            <v>11.2</v>
          </cell>
          <cell r="N3376">
            <v>132</v>
          </cell>
          <cell r="O3376">
            <v>350</v>
          </cell>
          <cell r="P3376">
            <v>1835.7135999999998</v>
          </cell>
          <cell r="Q3376">
            <v>93.75</v>
          </cell>
          <cell r="R3376">
            <v>2079.4636</v>
          </cell>
          <cell r="S3376">
            <v>2686.4277647058825</v>
          </cell>
          <cell r="T3376">
            <v>5400</v>
          </cell>
          <cell r="U3376">
            <v>1870</v>
          </cell>
          <cell r="V3376">
            <v>2400</v>
          </cell>
          <cell r="W3376">
            <v>4800</v>
          </cell>
          <cell r="X3376">
            <v>4900</v>
          </cell>
        </row>
        <row r="3377">
          <cell r="B3377" t="str">
            <v>9X057100</v>
          </cell>
          <cell r="C3377" t="e">
            <v>#N/A</v>
          </cell>
          <cell r="D3377"/>
          <cell r="E3377" t="e">
            <v>#N/A</v>
          </cell>
          <cell r="F3377" t="str">
            <v>ビアンコ・ディ・モンテヴェルティーネ・ブラン</v>
          </cell>
          <cell r="G3377">
            <v>2000</v>
          </cell>
          <cell r="H3377" t="str">
            <v>白</v>
          </cell>
          <cell r="I3377" t="str">
            <v>モンテヴェルティーネ</v>
          </cell>
          <cell r="J3377" t="str">
            <v>トスカーナVdT</v>
          </cell>
          <cell r="K3377">
            <v>750</v>
          </cell>
          <cell r="L3377" t="str">
            <v>１グラス</v>
          </cell>
          <cell r="M3377">
            <v>6.6</v>
          </cell>
          <cell r="N3377">
            <v>132</v>
          </cell>
          <cell r="O3377">
            <v>350</v>
          </cell>
          <cell r="P3377">
            <v>1226.0847999999999</v>
          </cell>
          <cell r="Q3377">
            <v>93.75</v>
          </cell>
          <cell r="R3377">
            <v>1469.8347999999999</v>
          </cell>
          <cell r="S3377">
            <v>1969.2174117647057</v>
          </cell>
          <cell r="T3377">
            <v>3900</v>
          </cell>
          <cell r="U3377" t="e">
            <v>#N/A</v>
          </cell>
          <cell r="V3377" t="e">
            <v>#N/A</v>
          </cell>
          <cell r="W3377" t="e">
            <v>#N/A</v>
          </cell>
          <cell r="X3377">
            <v>3200</v>
          </cell>
        </row>
        <row r="3378">
          <cell r="B3378" t="str">
            <v>9X057309</v>
          </cell>
          <cell r="C3378" t="str">
            <v>完売</v>
          </cell>
          <cell r="D3378"/>
          <cell r="E3378">
            <v>0</v>
          </cell>
          <cell r="F3378" t="str">
            <v>モンテヴェルティーネ</v>
          </cell>
          <cell r="G3378">
            <v>2009</v>
          </cell>
          <cell r="H3378" t="str">
            <v>赤</v>
          </cell>
          <cell r="I3378" t="str">
            <v>モンテヴェルティーネ</v>
          </cell>
          <cell r="J3378" t="str">
            <v>トスカーナVdT</v>
          </cell>
          <cell r="K3378">
            <v>750</v>
          </cell>
          <cell r="L3378" t="str">
            <v>９４点+</v>
          </cell>
          <cell r="M3378">
            <v>19</v>
          </cell>
          <cell r="N3378">
            <v>132</v>
          </cell>
          <cell r="O3378">
            <v>350</v>
          </cell>
          <cell r="P3378">
            <v>2869.4319999999998</v>
          </cell>
          <cell r="Q3378">
            <v>93.75</v>
          </cell>
          <cell r="R3378">
            <v>3113.1819999999998</v>
          </cell>
          <cell r="S3378">
            <v>3902.5670588235294</v>
          </cell>
          <cell r="T3378">
            <v>7800</v>
          </cell>
          <cell r="U3378">
            <v>2756.86</v>
          </cell>
          <cell r="V3378">
            <v>3443.3647058823531</v>
          </cell>
          <cell r="W3378">
            <v>6900</v>
          </cell>
          <cell r="X3378">
            <v>7100</v>
          </cell>
        </row>
        <row r="3379">
          <cell r="B3379" t="str">
            <v>9X057316</v>
          </cell>
          <cell r="C3379" t="str">
            <v>完売</v>
          </cell>
          <cell r="D3379"/>
          <cell r="E3379">
            <v>0</v>
          </cell>
          <cell r="F3379" t="str">
            <v>モンテヴェルティーネ</v>
          </cell>
          <cell r="G3379">
            <v>2016</v>
          </cell>
          <cell r="H3379" t="str">
            <v>赤</v>
          </cell>
          <cell r="I3379" t="str">
            <v>モンテヴェルティーネ</v>
          </cell>
          <cell r="J3379" t="str">
            <v>トスカーナVdT</v>
          </cell>
          <cell r="K3379">
            <v>750</v>
          </cell>
          <cell r="L3379"/>
          <cell r="M3379">
            <v>25.6</v>
          </cell>
          <cell r="N3379">
            <v>132</v>
          </cell>
          <cell r="O3379">
            <v>350</v>
          </cell>
          <cell r="P3379">
            <v>3744.1168000000002</v>
          </cell>
          <cell r="Q3379">
            <v>93.75</v>
          </cell>
          <cell r="R3379">
            <v>3987.8668000000002</v>
          </cell>
          <cell r="S3379">
            <v>4931.6080000000002</v>
          </cell>
          <cell r="T3379">
            <v>9900</v>
          </cell>
          <cell r="U3379">
            <v>3522.5</v>
          </cell>
          <cell r="V3379">
            <v>4344.1176470588234</v>
          </cell>
          <cell r="W3379">
            <v>8700</v>
          </cell>
          <cell r="X3379">
            <v>9200</v>
          </cell>
        </row>
        <row r="3380">
          <cell r="B3380" t="str">
            <v>9X057412</v>
          </cell>
          <cell r="C3380" t="str">
            <v>完売</v>
          </cell>
          <cell r="D3380"/>
          <cell r="E3380">
            <v>0</v>
          </cell>
          <cell r="F3380" t="str">
            <v>レ・ペルゴーレ・トルテ</v>
          </cell>
          <cell r="G3380">
            <v>2012</v>
          </cell>
          <cell r="H3380" t="str">
            <v>赤</v>
          </cell>
          <cell r="I3380" t="str">
            <v>モンテヴェルティーネ</v>
          </cell>
          <cell r="J3380" t="str">
            <v>トスカーナIGT</v>
          </cell>
          <cell r="K3380">
            <v>750</v>
          </cell>
          <cell r="L3380" t="str">
            <v>９３点</v>
          </cell>
          <cell r="M3380">
            <v>46.8</v>
          </cell>
          <cell r="N3380">
            <v>132</v>
          </cell>
          <cell r="O3380">
            <v>350</v>
          </cell>
          <cell r="P3380">
            <v>6553.710399999999</v>
          </cell>
          <cell r="Q3380">
            <v>93.75</v>
          </cell>
          <cell r="R3380">
            <v>6797.460399999999</v>
          </cell>
          <cell r="S3380">
            <v>8237.012235294118</v>
          </cell>
          <cell r="T3380">
            <v>16500</v>
          </cell>
          <cell r="U3380">
            <v>6323.4</v>
          </cell>
          <cell r="V3380">
            <v>7639.2941176470586</v>
          </cell>
          <cell r="W3380">
            <v>15300</v>
          </cell>
          <cell r="X3380">
            <v>16400</v>
          </cell>
        </row>
        <row r="3381">
          <cell r="B3381" t="str">
            <v>9X057414</v>
          </cell>
          <cell r="C3381" t="str">
            <v>完売</v>
          </cell>
          <cell r="D3381"/>
          <cell r="E3381">
            <v>0</v>
          </cell>
          <cell r="F3381" t="str">
            <v>レ・ペルゴーレ・トルテ</v>
          </cell>
          <cell r="G3381">
            <v>2014</v>
          </cell>
          <cell r="H3381" t="str">
            <v>赤</v>
          </cell>
          <cell r="I3381" t="str">
            <v>モンテヴェルティーネ</v>
          </cell>
          <cell r="J3381" t="str">
            <v>トスカーナIGT</v>
          </cell>
          <cell r="K3381">
            <v>750</v>
          </cell>
          <cell r="L3381" t="str">
            <v>９２－９４点</v>
          </cell>
          <cell r="M3381">
            <v>107.4</v>
          </cell>
          <cell r="N3381">
            <v>132</v>
          </cell>
          <cell r="O3381">
            <v>350</v>
          </cell>
          <cell r="P3381">
            <v>14584.907200000001</v>
          </cell>
          <cell r="Q3381">
            <v>93.75</v>
          </cell>
          <cell r="R3381">
            <v>14828.657200000001</v>
          </cell>
          <cell r="S3381">
            <v>17685.47905882353</v>
          </cell>
          <cell r="T3381">
            <v>35400</v>
          </cell>
          <cell r="U3381">
            <v>12530</v>
          </cell>
          <cell r="V3381">
            <v>14941.176470588236</v>
          </cell>
          <cell r="W3381">
            <v>29900</v>
          </cell>
          <cell r="X3381">
            <v>34000</v>
          </cell>
        </row>
        <row r="3382">
          <cell r="B3382" t="str">
            <v>9X057415</v>
          </cell>
          <cell r="C3382" t="str">
            <v>完売</v>
          </cell>
          <cell r="D3382"/>
          <cell r="E3382">
            <v>0</v>
          </cell>
          <cell r="F3382" t="str">
            <v>レ・ペルゴーレ・トルテ</v>
          </cell>
          <cell r="G3382">
            <v>2015</v>
          </cell>
          <cell r="H3382" t="str">
            <v>赤</v>
          </cell>
          <cell r="I3382" t="str">
            <v>モンテヴェルティーネ</v>
          </cell>
          <cell r="J3382" t="str">
            <v>トスカーナIGT</v>
          </cell>
          <cell r="K3382">
            <v>750</v>
          </cell>
          <cell r="L3382" t="str">
            <v>９２－９４点</v>
          </cell>
          <cell r="M3382">
            <v>53.3</v>
          </cell>
          <cell r="N3382">
            <v>132</v>
          </cell>
          <cell r="O3382">
            <v>350</v>
          </cell>
          <cell r="P3382">
            <v>7415.1423999999997</v>
          </cell>
          <cell r="Q3382">
            <v>93.75</v>
          </cell>
          <cell r="R3382">
            <v>7658.8923999999997</v>
          </cell>
          <cell r="S3382">
            <v>9250.4616470588226</v>
          </cell>
          <cell r="T3382">
            <v>18500</v>
          </cell>
          <cell r="U3382">
            <v>7245.5</v>
          </cell>
          <cell r="V3382">
            <v>8724.1176470588234</v>
          </cell>
          <cell r="W3382">
            <v>17400</v>
          </cell>
          <cell r="X3382">
            <v>19000</v>
          </cell>
        </row>
        <row r="3383">
          <cell r="B3383" t="str">
            <v>9X057416</v>
          </cell>
          <cell r="C3383" t="str">
            <v>完売</v>
          </cell>
          <cell r="D3383"/>
          <cell r="E3383">
            <v>0</v>
          </cell>
          <cell r="F3383" t="str">
            <v>レ・ペルゴーレ・トルテ</v>
          </cell>
          <cell r="G3383">
            <v>2016</v>
          </cell>
          <cell r="H3383" t="str">
            <v>赤</v>
          </cell>
          <cell r="I3383" t="str">
            <v>モンテヴェルティーネ</v>
          </cell>
          <cell r="J3383" t="str">
            <v>トスカーナIGT</v>
          </cell>
          <cell r="K3383">
            <v>750</v>
          </cell>
          <cell r="L3383"/>
          <cell r="M3383">
            <v>61.5</v>
          </cell>
          <cell r="N3383">
            <v>132</v>
          </cell>
          <cell r="O3383">
            <v>350</v>
          </cell>
          <cell r="P3383">
            <v>8501.8719999999994</v>
          </cell>
          <cell r="Q3383">
            <v>93.75</v>
          </cell>
          <cell r="R3383">
            <v>8745.6219999999994</v>
          </cell>
          <cell r="S3383">
            <v>10528.967058823529</v>
          </cell>
          <cell r="T3383">
            <v>21100</v>
          </cell>
          <cell r="U3383">
            <v>7643.44</v>
          </cell>
          <cell r="V3383">
            <v>9192.2823529411762</v>
          </cell>
          <cell r="W3383">
            <v>18400</v>
          </cell>
          <cell r="X3383">
            <v>19800</v>
          </cell>
        </row>
        <row r="3384">
          <cell r="B3384" t="str">
            <v>9X063411</v>
          </cell>
          <cell r="C3384" t="str">
            <v>完売</v>
          </cell>
          <cell r="D3384"/>
          <cell r="E3384">
            <v>0</v>
          </cell>
          <cell r="F3384" t="str">
            <v>ア・クオ</v>
          </cell>
          <cell r="G3384">
            <v>2011</v>
          </cell>
          <cell r="H3384" t="str">
            <v>赤</v>
          </cell>
          <cell r="I3384" t="str">
            <v>モンテペローゾ</v>
          </cell>
          <cell r="J3384" t="str">
            <v>トスカーナIGT</v>
          </cell>
          <cell r="K3384">
            <v>750</v>
          </cell>
          <cell r="L3384" t="str">
            <v>９２点</v>
          </cell>
          <cell r="M3384">
            <v>11.3</v>
          </cell>
          <cell r="N3384">
            <v>132</v>
          </cell>
          <cell r="O3384">
            <v>350</v>
          </cell>
          <cell r="P3384">
            <v>1848.9664000000002</v>
          </cell>
          <cell r="Q3384">
            <v>93.75</v>
          </cell>
          <cell r="R3384">
            <v>2092.7164000000002</v>
          </cell>
          <cell r="S3384">
            <v>2702.0192941176474</v>
          </cell>
          <cell r="T3384">
            <v>5400</v>
          </cell>
          <cell r="U3384">
            <v>1910</v>
          </cell>
          <cell r="V3384">
            <v>2447.0588235294117</v>
          </cell>
          <cell r="W3384">
            <v>4900</v>
          </cell>
          <cell r="X3384">
            <v>4800</v>
          </cell>
        </row>
        <row r="3385">
          <cell r="B3385" t="str">
            <v>9X063510</v>
          </cell>
          <cell r="C3385" t="str">
            <v>完売</v>
          </cell>
          <cell r="D3385"/>
          <cell r="E3385">
            <v>0</v>
          </cell>
          <cell r="F3385" t="str">
            <v>エネオ</v>
          </cell>
          <cell r="G3385">
            <v>2010</v>
          </cell>
          <cell r="H3385" t="str">
            <v>赤</v>
          </cell>
          <cell r="I3385" t="str">
            <v>モンテペローゾ</v>
          </cell>
          <cell r="J3385" t="str">
            <v>トスカーナIGT</v>
          </cell>
          <cell r="K3385">
            <v>750</v>
          </cell>
          <cell r="L3385"/>
          <cell r="M3385">
            <v>20</v>
          </cell>
          <cell r="N3385">
            <v>132</v>
          </cell>
          <cell r="O3385">
            <v>350</v>
          </cell>
          <cell r="P3385">
            <v>3001.96</v>
          </cell>
          <cell r="Q3385">
            <v>93.75</v>
          </cell>
          <cell r="R3385">
            <v>3245.71</v>
          </cell>
          <cell r="S3385">
            <v>4058.4823529411765</v>
          </cell>
          <cell r="T3385">
            <v>8100</v>
          </cell>
          <cell r="U3385">
            <v>3114.25</v>
          </cell>
          <cell r="V3385">
            <v>3863.8235294117649</v>
          </cell>
          <cell r="W3385">
            <v>7700</v>
          </cell>
          <cell r="X3385">
            <v>8000</v>
          </cell>
        </row>
        <row r="3386">
          <cell r="B3386" t="str">
            <v>9X061009</v>
          </cell>
          <cell r="C3386" t="str">
            <v>完売</v>
          </cell>
          <cell r="D3386"/>
          <cell r="E3386">
            <v>0</v>
          </cell>
          <cell r="F3386" t="str">
            <v>ガッブロ</v>
          </cell>
          <cell r="G3386">
            <v>2009</v>
          </cell>
          <cell r="H3386" t="str">
            <v>赤</v>
          </cell>
          <cell r="I3386" t="str">
            <v>モンテペローゾ</v>
          </cell>
          <cell r="J3386" t="str">
            <v>トスカーナIGT</v>
          </cell>
          <cell r="K3386">
            <v>750</v>
          </cell>
          <cell r="L3386" t="str">
            <v>９４点</v>
          </cell>
          <cell r="M3386">
            <v>62</v>
          </cell>
          <cell r="N3386">
            <v>132</v>
          </cell>
          <cell r="O3386">
            <v>350</v>
          </cell>
          <cell r="P3386">
            <v>8568.1360000000004</v>
          </cell>
          <cell r="Q3386">
            <v>93.75</v>
          </cell>
          <cell r="R3386">
            <v>8811.8860000000004</v>
          </cell>
          <cell r="S3386">
            <v>10606.924705882353</v>
          </cell>
          <cell r="T3386">
            <v>21200</v>
          </cell>
          <cell r="U3386">
            <v>8943.5400000000009</v>
          </cell>
          <cell r="V3386">
            <v>10721.811764705884</v>
          </cell>
          <cell r="W3386">
            <v>21400</v>
          </cell>
          <cell r="X3386">
            <v>22500</v>
          </cell>
        </row>
        <row r="3387">
          <cell r="B3387" t="str">
            <v>9X057510</v>
          </cell>
          <cell r="C3387" t="str">
            <v>完売</v>
          </cell>
          <cell r="D3387"/>
          <cell r="E3387">
            <v>0</v>
          </cell>
          <cell r="F3387" t="str">
            <v>ナルド</v>
          </cell>
          <cell r="G3387">
            <v>2010</v>
          </cell>
          <cell r="H3387" t="str">
            <v>赤</v>
          </cell>
          <cell r="I3387" t="str">
            <v>モンテペローゾ</v>
          </cell>
          <cell r="J3387" t="str">
            <v>トスカーナIGT</v>
          </cell>
          <cell r="K3387">
            <v>750</v>
          </cell>
          <cell r="L3387"/>
          <cell r="M3387">
            <v>52</v>
          </cell>
          <cell r="N3387">
            <v>132</v>
          </cell>
          <cell r="O3387">
            <v>350</v>
          </cell>
          <cell r="P3387">
            <v>7242.8559999999998</v>
          </cell>
          <cell r="Q3387">
            <v>93.75</v>
          </cell>
          <cell r="R3387">
            <v>7486.6059999999998</v>
          </cell>
          <cell r="S3387">
            <v>9047.7717647058817</v>
          </cell>
          <cell r="T3387">
            <v>18100</v>
          </cell>
          <cell r="U3387">
            <v>7555.5</v>
          </cell>
          <cell r="V3387">
            <v>9088.8235294117658</v>
          </cell>
          <cell r="W3387">
            <v>18200</v>
          </cell>
          <cell r="X3387">
            <v>19100</v>
          </cell>
        </row>
        <row r="3388">
          <cell r="B3388" t="str">
            <v>9X057604</v>
          </cell>
          <cell r="C3388" t="str">
            <v>完売</v>
          </cell>
          <cell r="D3388"/>
          <cell r="E3388">
            <v>0</v>
          </cell>
          <cell r="F3388" t="str">
            <v>ブルネッロ・ディ・モンタルチーノ･ウーゴライヤ</v>
          </cell>
          <cell r="G3388">
            <v>2004</v>
          </cell>
          <cell r="H3388" t="str">
            <v>赤</v>
          </cell>
          <cell r="I3388" t="str">
            <v>リジーニ</v>
          </cell>
          <cell r="J3388" t="str">
            <v>トスカーナDOCG</v>
          </cell>
          <cell r="K3388">
            <v>750</v>
          </cell>
          <cell r="L3388" t="str">
            <v>９４点</v>
          </cell>
          <cell r="M3388">
            <v>49</v>
          </cell>
          <cell r="N3388">
            <v>132</v>
          </cell>
          <cell r="O3388">
            <v>350</v>
          </cell>
          <cell r="P3388">
            <v>6845.2719999999999</v>
          </cell>
          <cell r="Q3388">
            <v>93.75</v>
          </cell>
          <cell r="R3388">
            <v>7089.0219999999999</v>
          </cell>
          <cell r="S3388">
            <v>8580.0258823529421</v>
          </cell>
          <cell r="T3388">
            <v>17200</v>
          </cell>
          <cell r="U3388">
            <v>5256.49</v>
          </cell>
          <cell r="V3388">
            <v>6384.1058823529411</v>
          </cell>
          <cell r="W3388">
            <v>12800</v>
          </cell>
          <cell r="X3388">
            <v>14100</v>
          </cell>
        </row>
        <row r="3389">
          <cell r="B3389" t="str">
            <v>9X056705</v>
          </cell>
          <cell r="C3389" t="str">
            <v>完売</v>
          </cell>
          <cell r="D3389"/>
          <cell r="E3389">
            <v>0</v>
          </cell>
          <cell r="F3389" t="str">
            <v>ルーチェ</v>
          </cell>
          <cell r="G3389">
            <v>2005</v>
          </cell>
          <cell r="H3389" t="str">
            <v>赤</v>
          </cell>
          <cell r="I3389" t="str">
            <v>ルーチェ</v>
          </cell>
          <cell r="J3389" t="str">
            <v>トスカーナIGT</v>
          </cell>
          <cell r="K3389">
            <v>750</v>
          </cell>
          <cell r="L3389" t="str">
            <v>９５点（ＷＳ）</v>
          </cell>
          <cell r="M3389">
            <v>53</v>
          </cell>
          <cell r="N3389">
            <v>132</v>
          </cell>
          <cell r="O3389">
            <v>350</v>
          </cell>
          <cell r="P3389">
            <v>7375.384</v>
          </cell>
          <cell r="Q3389">
            <v>93.75</v>
          </cell>
          <cell r="R3389">
            <v>7619.134</v>
          </cell>
          <cell r="S3389">
            <v>9203.6870588235288</v>
          </cell>
          <cell r="T3389">
            <v>18400</v>
          </cell>
          <cell r="U3389">
            <v>10511.8</v>
          </cell>
          <cell r="V3389">
            <v>12566.823529411764</v>
          </cell>
          <cell r="W3389">
            <v>25100</v>
          </cell>
          <cell r="X3389">
            <v>18000</v>
          </cell>
        </row>
        <row r="3390">
          <cell r="B3390" t="str">
            <v>9X056706</v>
          </cell>
          <cell r="C3390" t="str">
            <v>完売</v>
          </cell>
          <cell r="D3390"/>
          <cell r="E3390">
            <v>0</v>
          </cell>
          <cell r="F3390" t="str">
            <v>ルーチェ</v>
          </cell>
          <cell r="G3390">
            <v>2006</v>
          </cell>
          <cell r="H3390" t="str">
            <v>赤</v>
          </cell>
          <cell r="I3390" t="str">
            <v>ルーチェ</v>
          </cell>
          <cell r="J3390" t="str">
            <v>トスカーナIGT</v>
          </cell>
          <cell r="K3390">
            <v>750</v>
          </cell>
          <cell r="L3390"/>
          <cell r="M3390">
            <v>65</v>
          </cell>
          <cell r="N3390">
            <v>132</v>
          </cell>
          <cell r="O3390">
            <v>350</v>
          </cell>
          <cell r="P3390">
            <v>8965.7199999999993</v>
          </cell>
          <cell r="Q3390">
            <v>93.75</v>
          </cell>
          <cell r="R3390">
            <v>9209.4699999999993</v>
          </cell>
          <cell r="S3390">
            <v>11074.670588235294</v>
          </cell>
          <cell r="T3390">
            <v>22100</v>
          </cell>
          <cell r="U3390">
            <v>8935.7199999999993</v>
          </cell>
          <cell r="V3390">
            <v>10712.611764705882</v>
          </cell>
          <cell r="W3390">
            <v>21400</v>
          </cell>
          <cell r="X3390">
            <v>17800</v>
          </cell>
        </row>
        <row r="3391">
          <cell r="B3391" t="str">
            <v>9X056707</v>
          </cell>
          <cell r="C3391" t="str">
            <v>完売</v>
          </cell>
          <cell r="D3391"/>
          <cell r="E3391">
            <v>0</v>
          </cell>
          <cell r="F3391" t="str">
            <v>ルーチェ</v>
          </cell>
          <cell r="G3391">
            <v>2007</v>
          </cell>
          <cell r="H3391" t="str">
            <v>赤</v>
          </cell>
          <cell r="I3391" t="str">
            <v>ルーチェ</v>
          </cell>
          <cell r="J3391" t="str">
            <v>トスカーナIGT</v>
          </cell>
          <cell r="K3391">
            <v>750</v>
          </cell>
          <cell r="L3391" t="str">
            <v>９１点</v>
          </cell>
          <cell r="M3391">
            <v>66.5</v>
          </cell>
          <cell r="N3391">
            <v>132</v>
          </cell>
          <cell r="O3391">
            <v>350</v>
          </cell>
          <cell r="P3391">
            <v>9164.5120000000006</v>
          </cell>
          <cell r="Q3391">
            <v>93.75</v>
          </cell>
          <cell r="R3391">
            <v>9408.2620000000006</v>
          </cell>
          <cell r="S3391">
            <v>11308.543529411765</v>
          </cell>
          <cell r="T3391">
            <v>22600</v>
          </cell>
          <cell r="U3391">
            <v>11271.66</v>
          </cell>
          <cell r="V3391">
            <v>13460.776470588235</v>
          </cell>
          <cell r="W3391">
            <v>26900</v>
          </cell>
          <cell r="X3391">
            <v>21200</v>
          </cell>
        </row>
        <row r="3392">
          <cell r="B3392" t="str">
            <v>9X056708</v>
          </cell>
          <cell r="C3392" t="str">
            <v>完売</v>
          </cell>
          <cell r="D3392"/>
          <cell r="E3392">
            <v>0</v>
          </cell>
          <cell r="F3392" t="str">
            <v>ルーチェ</v>
          </cell>
          <cell r="G3392">
            <v>2008</v>
          </cell>
          <cell r="H3392" t="str">
            <v>赤</v>
          </cell>
          <cell r="I3392" t="str">
            <v>ルーチェ</v>
          </cell>
          <cell r="J3392" t="str">
            <v>トスカーナIGT</v>
          </cell>
          <cell r="K3392">
            <v>750</v>
          </cell>
          <cell r="L3392" t="str">
            <v>９１点</v>
          </cell>
          <cell r="M3392">
            <v>54</v>
          </cell>
          <cell r="N3392">
            <v>132</v>
          </cell>
          <cell r="O3392">
            <v>350</v>
          </cell>
          <cell r="P3392">
            <v>7507.9120000000003</v>
          </cell>
          <cell r="Q3392">
            <v>93.75</v>
          </cell>
          <cell r="R3392">
            <v>7751.6620000000003</v>
          </cell>
          <cell r="S3392">
            <v>9359.6023529411777</v>
          </cell>
          <cell r="T3392">
            <v>18700</v>
          </cell>
          <cell r="U3392">
            <v>5825.92</v>
          </cell>
          <cell r="V3392">
            <v>7054.0235294117647</v>
          </cell>
          <cell r="W3392">
            <v>14100</v>
          </cell>
          <cell r="X3392">
            <v>15600</v>
          </cell>
        </row>
        <row r="3393">
          <cell r="B3393" t="str">
            <v>9X056709</v>
          </cell>
          <cell r="C3393" t="str">
            <v>完売</v>
          </cell>
          <cell r="D3393"/>
          <cell r="E3393">
            <v>0</v>
          </cell>
          <cell r="F3393" t="str">
            <v>ルーチェ</v>
          </cell>
          <cell r="G3393">
            <v>2009</v>
          </cell>
          <cell r="H3393" t="str">
            <v>赤</v>
          </cell>
          <cell r="I3393" t="str">
            <v>ルーチェ</v>
          </cell>
          <cell r="J3393" t="str">
            <v>トスカーナIGT</v>
          </cell>
          <cell r="K3393">
            <v>750</v>
          </cell>
          <cell r="L3393" t="str">
            <v>９０点</v>
          </cell>
          <cell r="M3393">
            <v>54</v>
          </cell>
          <cell r="N3393">
            <v>132</v>
          </cell>
          <cell r="O3393">
            <v>350</v>
          </cell>
          <cell r="P3393">
            <v>7507.9120000000003</v>
          </cell>
          <cell r="Q3393">
            <v>93.75</v>
          </cell>
          <cell r="R3393">
            <v>7751.6620000000003</v>
          </cell>
          <cell r="S3393">
            <v>9359.6023529411777</v>
          </cell>
          <cell r="T3393">
            <v>18700</v>
          </cell>
          <cell r="U3393">
            <v>7751.5</v>
          </cell>
          <cell r="V3393">
            <v>9319.4117647058829</v>
          </cell>
          <cell r="W3393">
            <v>18600</v>
          </cell>
          <cell r="X3393">
            <v>19500</v>
          </cell>
        </row>
        <row r="3394">
          <cell r="B3394" t="str">
            <v>9X056710</v>
          </cell>
          <cell r="C3394" t="str">
            <v>完売</v>
          </cell>
          <cell r="D3394"/>
          <cell r="E3394">
            <v>0</v>
          </cell>
          <cell r="F3394" t="str">
            <v>ルーチェ</v>
          </cell>
          <cell r="G3394">
            <v>2010</v>
          </cell>
          <cell r="H3394" t="str">
            <v>赤</v>
          </cell>
          <cell r="I3394" t="str">
            <v>ルーチェ</v>
          </cell>
          <cell r="J3394" t="str">
            <v>トスカーナIGT</v>
          </cell>
          <cell r="K3394">
            <v>750</v>
          </cell>
          <cell r="L3394" t="str">
            <v>９８点(James Suckling)</v>
          </cell>
          <cell r="M3394">
            <v>58</v>
          </cell>
          <cell r="N3394">
            <v>132</v>
          </cell>
          <cell r="O3394">
            <v>350</v>
          </cell>
          <cell r="P3394">
            <v>8038.0240000000003</v>
          </cell>
          <cell r="Q3394">
            <v>93.75</v>
          </cell>
          <cell r="R3394">
            <v>8281.7740000000013</v>
          </cell>
          <cell r="S3394">
            <v>9983.2635294117663</v>
          </cell>
          <cell r="T3394">
            <v>20000</v>
          </cell>
          <cell r="U3394">
            <v>7958.11</v>
          </cell>
          <cell r="V3394">
            <v>9562.4823529411769</v>
          </cell>
          <cell r="W3394">
            <v>19100</v>
          </cell>
          <cell r="X3394">
            <v>19500</v>
          </cell>
        </row>
        <row r="3395">
          <cell r="B3395" t="str">
            <v>9X056711</v>
          </cell>
          <cell r="C3395" t="str">
            <v>完売</v>
          </cell>
          <cell r="D3395"/>
          <cell r="E3395">
            <v>0</v>
          </cell>
          <cell r="F3395" t="str">
            <v>ルーチェ</v>
          </cell>
          <cell r="G3395">
            <v>2011</v>
          </cell>
          <cell r="H3395" t="str">
            <v>赤</v>
          </cell>
          <cell r="I3395" t="str">
            <v>ルーチェ</v>
          </cell>
          <cell r="J3395" t="str">
            <v>トスカーナIGT</v>
          </cell>
          <cell r="K3395">
            <v>750</v>
          </cell>
          <cell r="L3395"/>
          <cell r="M3395">
            <v>56</v>
          </cell>
          <cell r="N3395">
            <v>132</v>
          </cell>
          <cell r="O3395">
            <v>350</v>
          </cell>
          <cell r="P3395">
            <v>7772.9679999999998</v>
          </cell>
          <cell r="Q3395">
            <v>93.75</v>
          </cell>
          <cell r="R3395">
            <v>8016.7179999999998</v>
          </cell>
          <cell r="S3395">
            <v>9671.4329411764702</v>
          </cell>
          <cell r="T3395">
            <v>19300</v>
          </cell>
          <cell r="U3395">
            <v>7906.27</v>
          </cell>
          <cell r="V3395">
            <v>9501.4941176470602</v>
          </cell>
          <cell r="W3395">
            <v>19000</v>
          </cell>
          <cell r="X3395">
            <v>21000</v>
          </cell>
        </row>
        <row r="3396">
          <cell r="B3396" t="str">
            <v>9X056712</v>
          </cell>
          <cell r="C3396" t="str">
            <v>完売</v>
          </cell>
          <cell r="D3396"/>
          <cell r="E3396">
            <v>0</v>
          </cell>
          <cell r="F3396" t="str">
            <v>ルーチェ</v>
          </cell>
          <cell r="G3396">
            <v>2012</v>
          </cell>
          <cell r="H3396" t="str">
            <v>赤</v>
          </cell>
          <cell r="I3396" t="str">
            <v>ルーチェ</v>
          </cell>
          <cell r="J3396" t="str">
            <v>トスカーナIGT</v>
          </cell>
          <cell r="K3396">
            <v>750</v>
          </cell>
          <cell r="L3396" t="str">
            <v>20周年記念ボトル</v>
          </cell>
          <cell r="M3396">
            <v>59</v>
          </cell>
          <cell r="N3396">
            <v>132</v>
          </cell>
          <cell r="O3396">
            <v>350</v>
          </cell>
          <cell r="P3396">
            <v>8170.5519999999997</v>
          </cell>
          <cell r="Q3396">
            <v>93.75</v>
          </cell>
          <cell r="R3396">
            <v>8414.3019999999997</v>
          </cell>
          <cell r="S3396">
            <v>10139.178823529412</v>
          </cell>
          <cell r="T3396">
            <v>20300</v>
          </cell>
          <cell r="U3396">
            <v>9677.08</v>
          </cell>
          <cell r="V3396">
            <v>11584.800000000001</v>
          </cell>
          <cell r="W3396">
            <v>23200</v>
          </cell>
          <cell r="X3396">
            <v>21000</v>
          </cell>
        </row>
        <row r="3397">
          <cell r="B3397" t="str">
            <v>9X056713</v>
          </cell>
          <cell r="C3397" t="str">
            <v>完売</v>
          </cell>
          <cell r="D3397"/>
          <cell r="E3397">
            <v>0</v>
          </cell>
          <cell r="F3397" t="str">
            <v>ルーチェ</v>
          </cell>
          <cell r="G3397">
            <v>2013</v>
          </cell>
          <cell r="H3397" t="str">
            <v>赤</v>
          </cell>
          <cell r="I3397" t="str">
            <v>ルーチェ</v>
          </cell>
          <cell r="J3397" t="str">
            <v>トスカーナIGT</v>
          </cell>
          <cell r="K3397">
            <v>750</v>
          </cell>
          <cell r="L3397"/>
          <cell r="M3397">
            <v>59</v>
          </cell>
          <cell r="N3397">
            <v>132</v>
          </cell>
          <cell r="O3397">
            <v>350</v>
          </cell>
          <cell r="P3397">
            <v>8170.5519999999997</v>
          </cell>
          <cell r="Q3397">
            <v>93.75</v>
          </cell>
          <cell r="R3397">
            <v>8414.3019999999997</v>
          </cell>
          <cell r="S3397">
            <v>10139.178823529412</v>
          </cell>
          <cell r="T3397">
            <v>20300</v>
          </cell>
          <cell r="U3397">
            <v>8118</v>
          </cell>
          <cell r="V3397">
            <v>9750.5882352941171</v>
          </cell>
          <cell r="W3397">
            <v>19500</v>
          </cell>
          <cell r="X3397">
            <v>21000</v>
          </cell>
        </row>
        <row r="3398">
          <cell r="B3398" t="str">
            <v>9X056714</v>
          </cell>
          <cell r="C3398" t="str">
            <v>完売</v>
          </cell>
          <cell r="D3398"/>
          <cell r="E3398">
            <v>0</v>
          </cell>
          <cell r="F3398" t="str">
            <v>ルーチェ</v>
          </cell>
          <cell r="G3398">
            <v>2014</v>
          </cell>
          <cell r="H3398" t="str">
            <v>赤</v>
          </cell>
          <cell r="I3398" t="str">
            <v>ルーチェ</v>
          </cell>
          <cell r="J3398" t="str">
            <v>トスカーナIGT</v>
          </cell>
          <cell r="K3398">
            <v>750</v>
          </cell>
          <cell r="L3398"/>
          <cell r="M3398">
            <v>59</v>
          </cell>
          <cell r="N3398">
            <v>132</v>
          </cell>
          <cell r="O3398">
            <v>350</v>
          </cell>
          <cell r="P3398">
            <v>8170.5519999999997</v>
          </cell>
          <cell r="Q3398">
            <v>93.75</v>
          </cell>
          <cell r="R3398">
            <v>8414.3019999999997</v>
          </cell>
          <cell r="S3398">
            <v>10139.178823529412</v>
          </cell>
          <cell r="T3398">
            <v>20300</v>
          </cell>
          <cell r="U3398">
            <v>7626.65</v>
          </cell>
          <cell r="V3398">
            <v>9172.5294117647063</v>
          </cell>
          <cell r="W3398">
            <v>18300</v>
          </cell>
          <cell r="X3398">
            <v>20000</v>
          </cell>
        </row>
        <row r="3399">
          <cell r="B3399" t="str">
            <v>9X056715</v>
          </cell>
          <cell r="C3399" t="str">
            <v>完売</v>
          </cell>
          <cell r="D3399"/>
          <cell r="E3399">
            <v>0</v>
          </cell>
          <cell r="F3399" t="str">
            <v>ルーチェ</v>
          </cell>
          <cell r="G3399">
            <v>2015</v>
          </cell>
          <cell r="H3399" t="str">
            <v>赤</v>
          </cell>
          <cell r="I3399" t="str">
            <v>ルーチェ</v>
          </cell>
          <cell r="J3399" t="str">
            <v>トスカーナIGT</v>
          </cell>
          <cell r="K3399">
            <v>750</v>
          </cell>
          <cell r="L3399"/>
          <cell r="M3399">
            <v>59</v>
          </cell>
          <cell r="N3399">
            <v>132</v>
          </cell>
          <cell r="O3399">
            <v>350</v>
          </cell>
          <cell r="P3399">
            <v>8170.5519999999997</v>
          </cell>
          <cell r="Q3399">
            <v>93.75</v>
          </cell>
          <cell r="R3399">
            <v>8414.3019999999997</v>
          </cell>
          <cell r="S3399">
            <v>10139.178823529412</v>
          </cell>
          <cell r="T3399">
            <v>20300</v>
          </cell>
          <cell r="U3399">
            <v>8001</v>
          </cell>
          <cell r="V3399">
            <v>9612.9411764705892</v>
          </cell>
          <cell r="W3399">
            <v>19200</v>
          </cell>
          <cell r="X3399">
            <v>19000</v>
          </cell>
        </row>
        <row r="3400">
          <cell r="B3400" t="str">
            <v>9X056716</v>
          </cell>
          <cell r="C3400" t="str">
            <v>完売</v>
          </cell>
          <cell r="D3400"/>
          <cell r="E3400">
            <v>0</v>
          </cell>
          <cell r="F3400" t="str">
            <v>ルーチェ</v>
          </cell>
          <cell r="G3400">
            <v>2016</v>
          </cell>
          <cell r="H3400" t="str">
            <v>赤</v>
          </cell>
          <cell r="I3400" t="str">
            <v>ルーチェ</v>
          </cell>
          <cell r="J3400" t="str">
            <v>トスカーナIGT</v>
          </cell>
          <cell r="K3400">
            <v>750</v>
          </cell>
          <cell r="L3400"/>
          <cell r="M3400">
            <v>60</v>
          </cell>
          <cell r="N3400">
            <v>132</v>
          </cell>
          <cell r="O3400">
            <v>350</v>
          </cell>
          <cell r="P3400">
            <v>8303.08</v>
          </cell>
          <cell r="Q3400">
            <v>93.75</v>
          </cell>
          <cell r="R3400">
            <v>8546.83</v>
          </cell>
          <cell r="S3400">
            <v>10295.094117647059</v>
          </cell>
          <cell r="T3400">
            <v>20600</v>
          </cell>
          <cell r="U3400">
            <v>8306.66</v>
          </cell>
          <cell r="V3400">
            <v>9972.5411764705877</v>
          </cell>
          <cell r="W3400">
            <v>19900</v>
          </cell>
          <cell r="X3400">
            <v>20900</v>
          </cell>
        </row>
        <row r="3401">
          <cell r="B3401" t="str">
            <v>9X056717</v>
          </cell>
          <cell r="C3401" t="str">
            <v>完売</v>
          </cell>
          <cell r="D3401"/>
          <cell r="E3401">
            <v>0</v>
          </cell>
          <cell r="F3401" t="str">
            <v>ルーチェ</v>
          </cell>
          <cell r="G3401">
            <v>2017</v>
          </cell>
          <cell r="H3401" t="str">
            <v>赤</v>
          </cell>
          <cell r="I3401" t="str">
            <v>ルーチェ</v>
          </cell>
          <cell r="J3401" t="str">
            <v>トスカーナIGT</v>
          </cell>
          <cell r="K3401">
            <v>750</v>
          </cell>
          <cell r="L3401" t="str">
            <v>WA94</v>
          </cell>
          <cell r="M3401">
            <v>60</v>
          </cell>
          <cell r="N3401">
            <v>132</v>
          </cell>
          <cell r="O3401">
            <v>350</v>
          </cell>
          <cell r="P3401">
            <v>8303.08</v>
          </cell>
          <cell r="Q3401">
            <v>93.75</v>
          </cell>
          <cell r="R3401">
            <v>8546.83</v>
          </cell>
          <cell r="S3401">
            <v>10295.094117647059</v>
          </cell>
          <cell r="T3401">
            <v>20600</v>
          </cell>
          <cell r="U3401">
            <v>8087.06</v>
          </cell>
          <cell r="V3401">
            <v>9714.1882352941175</v>
          </cell>
          <cell r="W3401">
            <v>19400</v>
          </cell>
          <cell r="X3401">
            <v>20600</v>
          </cell>
        </row>
        <row r="3402">
          <cell r="B3402" t="str">
            <v>9X056718</v>
          </cell>
          <cell r="C3402">
            <v>179</v>
          </cell>
          <cell r="D3402"/>
          <cell r="E3402">
            <v>182</v>
          </cell>
          <cell r="F3402" t="str">
            <v>ルーチェ</v>
          </cell>
          <cell r="G3402">
            <v>2018</v>
          </cell>
          <cell r="H3402" t="str">
            <v>赤</v>
          </cell>
          <cell r="I3402" t="str">
            <v>ルーチェ</v>
          </cell>
          <cell r="J3402" t="str">
            <v>トスカーナIGT</v>
          </cell>
          <cell r="K3402">
            <v>750</v>
          </cell>
          <cell r="L3402"/>
          <cell r="M3402">
            <v>62</v>
          </cell>
          <cell r="N3402">
            <v>132</v>
          </cell>
          <cell r="O3402">
            <v>350</v>
          </cell>
          <cell r="P3402">
            <v>8568.1360000000004</v>
          </cell>
          <cell r="Q3402">
            <v>93.75</v>
          </cell>
          <cell r="R3402">
            <v>8811.8860000000004</v>
          </cell>
          <cell r="S3402">
            <v>10606.924705882353</v>
          </cell>
          <cell r="T3402">
            <v>21200</v>
          </cell>
          <cell r="U3402">
            <v>8731.7900000000009</v>
          </cell>
          <cell r="V3402">
            <v>10472.694117647061</v>
          </cell>
          <cell r="W3402">
            <v>20900</v>
          </cell>
          <cell r="X3402">
            <v>22100</v>
          </cell>
        </row>
        <row r="3403">
          <cell r="B3403" t="str">
            <v>9X058810</v>
          </cell>
          <cell r="C3403" t="str">
            <v>完売</v>
          </cell>
          <cell r="D3403"/>
          <cell r="E3403">
            <v>0</v>
          </cell>
          <cell r="F3403" t="str">
            <v>ルーチェ・ブルネッロ・ディ・モンタルチーノ</v>
          </cell>
          <cell r="G3403">
            <v>2010</v>
          </cell>
          <cell r="H3403" t="str">
            <v>赤</v>
          </cell>
          <cell r="I3403" t="str">
            <v>ルーチェ</v>
          </cell>
          <cell r="J3403" t="str">
            <v>トスカーナDOCG</v>
          </cell>
          <cell r="K3403">
            <v>750</v>
          </cell>
          <cell r="L3403" t="str">
            <v>９４点</v>
          </cell>
          <cell r="M3403">
            <v>88</v>
          </cell>
          <cell r="N3403">
            <v>132</v>
          </cell>
          <cell r="O3403">
            <v>350</v>
          </cell>
          <cell r="P3403">
            <v>12013.864</v>
          </cell>
          <cell r="Q3403">
            <v>93.75</v>
          </cell>
          <cell r="R3403">
            <v>12257.614</v>
          </cell>
          <cell r="S3403">
            <v>14660.722352941177</v>
          </cell>
          <cell r="T3403">
            <v>29300</v>
          </cell>
          <cell r="U3403">
            <v>12084</v>
          </cell>
          <cell r="V3403">
            <v>14416.470588235294</v>
          </cell>
          <cell r="W3403">
            <v>28800</v>
          </cell>
          <cell r="X3403">
            <v>29000</v>
          </cell>
        </row>
        <row r="3404">
          <cell r="B3404" t="str">
            <v>9X058811</v>
          </cell>
          <cell r="C3404" t="str">
            <v>完売</v>
          </cell>
          <cell r="D3404"/>
          <cell r="E3404">
            <v>0</v>
          </cell>
          <cell r="F3404" t="str">
            <v>ルーチェ・ブルネッロ・ディ・モンタルチーノ</v>
          </cell>
          <cell r="G3404">
            <v>2011</v>
          </cell>
          <cell r="H3404" t="str">
            <v>赤</v>
          </cell>
          <cell r="I3404" t="str">
            <v>ルーチェ</v>
          </cell>
          <cell r="J3404" t="str">
            <v>トスカーナDOCG</v>
          </cell>
          <cell r="K3404">
            <v>750</v>
          </cell>
          <cell r="L3404" t="str">
            <v>９３点</v>
          </cell>
          <cell r="M3404">
            <v>87.7</v>
          </cell>
          <cell r="N3404">
            <v>132</v>
          </cell>
          <cell r="O3404">
            <v>350</v>
          </cell>
          <cell r="P3404">
            <v>11974.105599999999</v>
          </cell>
          <cell r="Q3404">
            <v>93.75</v>
          </cell>
          <cell r="R3404">
            <v>12217.855599999999</v>
          </cell>
          <cell r="S3404">
            <v>14613.947764705881</v>
          </cell>
          <cell r="T3404">
            <v>29200</v>
          </cell>
          <cell r="U3404">
            <v>11993.5</v>
          </cell>
          <cell r="V3404">
            <v>14310</v>
          </cell>
          <cell r="W3404">
            <v>28600</v>
          </cell>
          <cell r="X3404">
            <v>29000</v>
          </cell>
        </row>
        <row r="3405">
          <cell r="B3405" t="str">
            <v>9X058813</v>
          </cell>
          <cell r="C3405" t="str">
            <v>完売</v>
          </cell>
          <cell r="D3405"/>
          <cell r="E3405">
            <v>2</v>
          </cell>
          <cell r="F3405" t="str">
            <v>ルーチェ・ブルネッロ・ディ・モンタルチーノ</v>
          </cell>
          <cell r="G3405">
            <v>2013</v>
          </cell>
          <cell r="H3405" t="str">
            <v>赤</v>
          </cell>
          <cell r="I3405" t="str">
            <v>ルーチェ</v>
          </cell>
          <cell r="J3405" t="str">
            <v>トスカーナDOCG</v>
          </cell>
          <cell r="K3405">
            <v>750</v>
          </cell>
          <cell r="L3405" t="str">
            <v>９５点（JS)</v>
          </cell>
          <cell r="M3405">
            <v>76.2</v>
          </cell>
          <cell r="N3405">
            <v>132</v>
          </cell>
          <cell r="O3405">
            <v>350</v>
          </cell>
          <cell r="P3405">
            <v>10450.033599999999</v>
          </cell>
          <cell r="Q3405">
            <v>93.75</v>
          </cell>
          <cell r="R3405">
            <v>10693.783599999999</v>
          </cell>
          <cell r="S3405">
            <v>12820.921882352941</v>
          </cell>
          <cell r="T3405">
            <v>25600</v>
          </cell>
          <cell r="U3405">
            <v>7894.5</v>
          </cell>
          <cell r="V3405">
            <v>9487.6470588235297</v>
          </cell>
          <cell r="W3405">
            <v>19000</v>
          </cell>
          <cell r="X3405">
            <v>23000</v>
          </cell>
        </row>
        <row r="3406">
          <cell r="B3406" t="str">
            <v>9X058816</v>
          </cell>
          <cell r="C3406" t="str">
            <v>完売</v>
          </cell>
          <cell r="D3406"/>
          <cell r="E3406">
            <v>0</v>
          </cell>
          <cell r="F3406" t="str">
            <v>ルーチェ・ブルネッロ・ディ・モンタルチーノ</v>
          </cell>
          <cell r="G3406">
            <v>2016</v>
          </cell>
          <cell r="H3406" t="str">
            <v>赤</v>
          </cell>
          <cell r="I3406" t="str">
            <v>ルーチェ</v>
          </cell>
          <cell r="J3406" t="str">
            <v>トスカーナDOCG</v>
          </cell>
          <cell r="K3406">
            <v>750</v>
          </cell>
          <cell r="L3406" t="str">
            <v/>
          </cell>
          <cell r="M3406">
            <v>63</v>
          </cell>
          <cell r="N3406">
            <v>132</v>
          </cell>
          <cell r="O3406">
            <v>350</v>
          </cell>
          <cell r="P3406">
            <v>8846.4447999999993</v>
          </cell>
          <cell r="Q3406">
            <v>93.75</v>
          </cell>
          <cell r="R3406">
            <v>9090.1947999999993</v>
          </cell>
          <cell r="S3406">
            <v>10934.346823529411</v>
          </cell>
          <cell r="T3406">
            <v>21900</v>
          </cell>
          <cell r="U3406">
            <v>11375.11</v>
          </cell>
          <cell r="V3406">
            <v>13582.482352941177</v>
          </cell>
          <cell r="W3406">
            <v>27200</v>
          </cell>
          <cell r="X3406">
            <v>23000</v>
          </cell>
        </row>
        <row r="3407">
          <cell r="B3407" t="str">
            <v>9X056615</v>
          </cell>
          <cell r="C3407" t="str">
            <v>完売</v>
          </cell>
          <cell r="D3407"/>
          <cell r="E3407">
            <v>0</v>
          </cell>
          <cell r="F3407" t="str">
            <v>ルチェンテ</v>
          </cell>
          <cell r="G3407">
            <v>2015</v>
          </cell>
          <cell r="H3407" t="str">
            <v>赤</v>
          </cell>
          <cell r="I3407" t="str">
            <v>ルーチェ</v>
          </cell>
          <cell r="J3407" t="str">
            <v>トスカーナIGT</v>
          </cell>
          <cell r="K3407">
            <v>750</v>
          </cell>
          <cell r="L3407"/>
          <cell r="M3407">
            <v>15</v>
          </cell>
          <cell r="N3407">
            <v>132</v>
          </cell>
          <cell r="O3407">
            <v>350</v>
          </cell>
          <cell r="P3407">
            <v>2339.3200000000002</v>
          </cell>
          <cell r="Q3407">
            <v>93.75</v>
          </cell>
          <cell r="R3407">
            <v>2583.0700000000002</v>
          </cell>
          <cell r="S3407">
            <v>3278.9058823529413</v>
          </cell>
          <cell r="T3407">
            <v>6600</v>
          </cell>
          <cell r="U3407">
            <v>2271.44</v>
          </cell>
          <cell r="V3407">
            <v>2872.2823529411767</v>
          </cell>
          <cell r="W3407">
            <v>5700</v>
          </cell>
          <cell r="X3407">
            <v>6200</v>
          </cell>
        </row>
        <row r="3408">
          <cell r="B3408" t="str">
            <v>9X056616</v>
          </cell>
          <cell r="C3408" t="str">
            <v>完売</v>
          </cell>
          <cell r="D3408"/>
          <cell r="E3408">
            <v>0</v>
          </cell>
          <cell r="F3408" t="str">
            <v>ルチェンテ</v>
          </cell>
          <cell r="G3408">
            <v>2016</v>
          </cell>
          <cell r="H3408" t="str">
            <v>赤</v>
          </cell>
          <cell r="I3408" t="str">
            <v>ルーチェ</v>
          </cell>
          <cell r="J3408" t="str">
            <v>トスカーナIGT</v>
          </cell>
          <cell r="K3408">
            <v>750</v>
          </cell>
          <cell r="L3408"/>
          <cell r="M3408">
            <v>15.6</v>
          </cell>
          <cell r="N3408">
            <v>132</v>
          </cell>
          <cell r="O3408">
            <v>350</v>
          </cell>
          <cell r="P3408">
            <v>2418.8368</v>
          </cell>
          <cell r="Q3408">
            <v>93.75</v>
          </cell>
          <cell r="R3408">
            <v>2662.5868</v>
          </cell>
          <cell r="S3408">
            <v>3372.4550588235297</v>
          </cell>
          <cell r="T3408">
            <v>6700</v>
          </cell>
          <cell r="U3408">
            <v>2263</v>
          </cell>
          <cell r="V3408">
            <v>2862.3529411764707</v>
          </cell>
          <cell r="W3408">
            <v>5700</v>
          </cell>
          <cell r="X3408">
            <v>6000</v>
          </cell>
        </row>
        <row r="3409">
          <cell r="B3409" t="str">
            <v>9X056617</v>
          </cell>
          <cell r="C3409">
            <v>26</v>
          </cell>
          <cell r="D3409"/>
          <cell r="E3409">
            <v>34</v>
          </cell>
          <cell r="F3409" t="str">
            <v>ルチェンテ</v>
          </cell>
          <cell r="G3409">
            <v>2017</v>
          </cell>
          <cell r="H3409" t="str">
            <v>赤</v>
          </cell>
          <cell r="I3409" t="str">
            <v>ルーチェ</v>
          </cell>
          <cell r="J3409" t="str">
            <v>トスカーナIGT</v>
          </cell>
          <cell r="K3409">
            <v>750</v>
          </cell>
          <cell r="L3409"/>
          <cell r="M3409">
            <v>16</v>
          </cell>
          <cell r="N3409">
            <v>132</v>
          </cell>
          <cell r="O3409">
            <v>350</v>
          </cell>
          <cell r="P3409">
            <v>2471.848</v>
          </cell>
          <cell r="Q3409">
            <v>93.75</v>
          </cell>
          <cell r="R3409">
            <v>2715.598</v>
          </cell>
          <cell r="S3409">
            <v>3434.8211764705884</v>
          </cell>
          <cell r="T3409">
            <v>6900</v>
          </cell>
          <cell r="U3409">
            <v>2370.5</v>
          </cell>
          <cell r="V3409">
            <v>2988.8235294117649</v>
          </cell>
          <cell r="W3409">
            <v>6000</v>
          </cell>
          <cell r="X3409">
            <v>6500</v>
          </cell>
        </row>
        <row r="3410">
          <cell r="B3410" t="str">
            <v>9X056618</v>
          </cell>
          <cell r="C3410">
            <v>150</v>
          </cell>
          <cell r="D3410"/>
          <cell r="E3410">
            <v>150</v>
          </cell>
          <cell r="F3410" t="str">
            <v>ルチェンテ</v>
          </cell>
          <cell r="G3410" t="str">
            <v>2018</v>
          </cell>
          <cell r="H3410" t="str">
            <v>赤</v>
          </cell>
          <cell r="I3410" t="str">
            <v>ルーチェ</v>
          </cell>
          <cell r="J3410" t="str">
            <v>トスカーナIGT</v>
          </cell>
          <cell r="K3410">
            <v>750</v>
          </cell>
          <cell r="L3410"/>
          <cell r="M3410">
            <v>15.5</v>
          </cell>
          <cell r="N3410">
            <v>132</v>
          </cell>
          <cell r="O3410">
            <v>350</v>
          </cell>
          <cell r="P3410">
            <v>2405.5839999999998</v>
          </cell>
          <cell r="Q3410">
            <v>93.75</v>
          </cell>
          <cell r="R3410">
            <v>2649.3339999999998</v>
          </cell>
          <cell r="S3410">
            <v>3356.8635294117644</v>
          </cell>
          <cell r="T3410">
            <v>6700</v>
          </cell>
          <cell r="U3410">
            <v>2370.94</v>
          </cell>
          <cell r="V3410">
            <v>2989.3411764705884</v>
          </cell>
          <cell r="W3410">
            <v>6000</v>
          </cell>
          <cell r="X3410">
            <v>6600</v>
          </cell>
        </row>
        <row r="3411">
          <cell r="B3411" t="str">
            <v>9X064106</v>
          </cell>
          <cell r="C3411" t="str">
            <v>完売</v>
          </cell>
          <cell r="D3411"/>
          <cell r="E3411">
            <v>0</v>
          </cell>
          <cell r="F3411" t="str">
            <v>サッフレディ</v>
          </cell>
          <cell r="G3411">
            <v>2006</v>
          </cell>
          <cell r="H3411" t="str">
            <v>赤</v>
          </cell>
          <cell r="I3411" t="str">
            <v>レ・プッピレ</v>
          </cell>
          <cell r="J3411" t="str">
            <v>トスカーナIGT</v>
          </cell>
          <cell r="K3411">
            <v>750</v>
          </cell>
          <cell r="L3411" t="str">
            <v>９６点</v>
          </cell>
          <cell r="M3411">
            <v>43</v>
          </cell>
          <cell r="N3411">
            <v>132</v>
          </cell>
          <cell r="O3411">
            <v>350</v>
          </cell>
          <cell r="P3411">
            <v>6050.1040000000003</v>
          </cell>
          <cell r="Q3411">
            <v>93.75</v>
          </cell>
          <cell r="R3411">
            <v>6293.8540000000003</v>
          </cell>
          <cell r="S3411">
            <v>7644.5341176470592</v>
          </cell>
          <cell r="T3411">
            <v>15300</v>
          </cell>
          <cell r="U3411">
            <v>4680.8</v>
          </cell>
          <cell r="V3411">
            <v>5706.8235294117649</v>
          </cell>
          <cell r="W3411">
            <v>11400</v>
          </cell>
          <cell r="X3411">
            <v>11500</v>
          </cell>
        </row>
        <row r="3412">
          <cell r="B3412" t="str">
            <v>9X064110</v>
          </cell>
          <cell r="C3412" t="str">
            <v>完売</v>
          </cell>
          <cell r="D3412"/>
          <cell r="E3412">
            <v>0</v>
          </cell>
          <cell r="F3412" t="str">
            <v>サッフレディ</v>
          </cell>
          <cell r="G3412">
            <v>2010</v>
          </cell>
          <cell r="H3412" t="str">
            <v>赤</v>
          </cell>
          <cell r="I3412" t="str">
            <v>レ・プッピレ</v>
          </cell>
          <cell r="J3412" t="str">
            <v>トスカーナIGT</v>
          </cell>
          <cell r="K3412">
            <v>750</v>
          </cell>
          <cell r="L3412" t="str">
            <v>９６点</v>
          </cell>
          <cell r="M3412">
            <v>40.9</v>
          </cell>
          <cell r="N3412">
            <v>132</v>
          </cell>
          <cell r="O3412">
            <v>350</v>
          </cell>
          <cell r="P3412">
            <v>5771.7952000000005</v>
          </cell>
          <cell r="Q3412">
            <v>93.75</v>
          </cell>
          <cell r="R3412">
            <v>6015.5452000000005</v>
          </cell>
          <cell r="S3412">
            <v>7317.112000000001</v>
          </cell>
          <cell r="T3412">
            <v>14600</v>
          </cell>
          <cell r="U3412">
            <v>5654</v>
          </cell>
          <cell r="V3412">
            <v>6851.7647058823532</v>
          </cell>
          <cell r="W3412">
            <v>13700</v>
          </cell>
          <cell r="X3412">
            <v>13400</v>
          </cell>
        </row>
        <row r="3413">
          <cell r="B3413" t="str">
            <v>9X063807</v>
          </cell>
          <cell r="C3413" t="str">
            <v>完売</v>
          </cell>
          <cell r="D3413"/>
          <cell r="E3413">
            <v>0</v>
          </cell>
          <cell r="F3413" t="str">
            <v>モレッリーノ・ディ・スカンサーノ・ポッジョ・ヴァレンテ・リゼルヴァ</v>
          </cell>
          <cell r="G3413">
            <v>2007</v>
          </cell>
          <cell r="H3413" t="str">
            <v>赤</v>
          </cell>
          <cell r="I3413" t="str">
            <v>レ・プッピレ</v>
          </cell>
          <cell r="J3413" t="str">
            <v>トスカーナIGT</v>
          </cell>
          <cell r="K3413">
            <v>750</v>
          </cell>
          <cell r="L3413" t="str">
            <v>９３点(JS)</v>
          </cell>
          <cell r="M3413">
            <v>15.5</v>
          </cell>
          <cell r="N3413">
            <v>132</v>
          </cell>
          <cell r="O3413">
            <v>350</v>
          </cell>
          <cell r="P3413">
            <v>2405.5839999999998</v>
          </cell>
          <cell r="Q3413">
            <v>93.75</v>
          </cell>
          <cell r="R3413">
            <v>2649.3339999999998</v>
          </cell>
          <cell r="S3413">
            <v>3356.8635294117644</v>
          </cell>
          <cell r="T3413">
            <v>6700</v>
          </cell>
          <cell r="U3413">
            <v>1903.16</v>
          </cell>
          <cell r="V3413">
            <v>2439.0117647058823</v>
          </cell>
          <cell r="W3413">
            <v>4900</v>
          </cell>
          <cell r="X3413">
            <v>5500</v>
          </cell>
        </row>
        <row r="3414">
          <cell r="B3414" t="str">
            <v>9X060408</v>
          </cell>
          <cell r="C3414" t="str">
            <v>完売</v>
          </cell>
          <cell r="D3414"/>
          <cell r="E3414">
            <v>0</v>
          </cell>
          <cell r="F3414" t="str">
            <v>スクーリオ</v>
          </cell>
          <cell r="G3414">
            <v>2008</v>
          </cell>
          <cell r="H3414" t="str">
            <v>赤</v>
          </cell>
          <cell r="I3414" t="str">
            <v>レ・マッキオーレ</v>
          </cell>
          <cell r="J3414" t="str">
            <v>トスカーナIGT</v>
          </cell>
          <cell r="K3414">
            <v>750</v>
          </cell>
          <cell r="L3414" t="str">
            <v>９６点</v>
          </cell>
          <cell r="M3414">
            <v>68</v>
          </cell>
          <cell r="N3414">
            <v>132</v>
          </cell>
          <cell r="O3414">
            <v>350</v>
          </cell>
          <cell r="P3414">
            <v>9363.3040000000001</v>
          </cell>
          <cell r="Q3414">
            <v>93.75</v>
          </cell>
          <cell r="R3414">
            <v>9607.0540000000001</v>
          </cell>
          <cell r="S3414">
            <v>11542.416470588236</v>
          </cell>
          <cell r="T3414">
            <v>23100</v>
          </cell>
          <cell r="U3414">
            <v>0</v>
          </cell>
          <cell r="V3414">
            <v>200</v>
          </cell>
          <cell r="W3414">
            <v>400</v>
          </cell>
          <cell r="X3414">
            <v>17500</v>
          </cell>
        </row>
        <row r="3415">
          <cell r="B3415" t="str">
            <v>9X057899</v>
          </cell>
          <cell r="C3415" t="e">
            <v>#N/A</v>
          </cell>
          <cell r="D3415"/>
          <cell r="E3415" t="e">
            <v>#N/A</v>
          </cell>
          <cell r="F3415" t="str">
            <v>パレオ･ビアンコ・ブラン</v>
          </cell>
          <cell r="G3415">
            <v>1999</v>
          </cell>
          <cell r="H3415" t="str">
            <v>白</v>
          </cell>
          <cell r="I3415" t="str">
            <v>レ・マッキオーレ</v>
          </cell>
          <cell r="J3415" t="str">
            <v>トスカーナIGT</v>
          </cell>
          <cell r="K3415">
            <v>750</v>
          </cell>
          <cell r="L3415" t="str">
            <v>３グラス</v>
          </cell>
          <cell r="M3415">
            <v>20.5</v>
          </cell>
          <cell r="N3415">
            <v>132</v>
          </cell>
          <cell r="O3415">
            <v>350</v>
          </cell>
          <cell r="P3415">
            <v>3068.2240000000002</v>
          </cell>
          <cell r="Q3415">
            <v>93.75</v>
          </cell>
          <cell r="R3415">
            <v>3311.9740000000002</v>
          </cell>
          <cell r="S3415">
            <v>4136.4400000000005</v>
          </cell>
          <cell r="T3415">
            <v>8300</v>
          </cell>
          <cell r="U3415" t="e">
            <v>#N/A</v>
          </cell>
          <cell r="V3415" t="e">
            <v>#N/A</v>
          </cell>
          <cell r="W3415" t="e">
            <v>#N/A</v>
          </cell>
          <cell r="X3415">
            <v>8500</v>
          </cell>
        </row>
        <row r="3416">
          <cell r="B3416" t="str">
            <v>9X057996</v>
          </cell>
          <cell r="C3416" t="str">
            <v>完売</v>
          </cell>
          <cell r="D3416"/>
          <cell r="E3416">
            <v>0</v>
          </cell>
          <cell r="F3416" t="str">
            <v>パレオ･ロッソ</v>
          </cell>
          <cell r="G3416">
            <v>1996</v>
          </cell>
          <cell r="H3416" t="str">
            <v>赤</v>
          </cell>
          <cell r="I3416" t="str">
            <v>レ・マッキオーレ</v>
          </cell>
          <cell r="J3416" t="str">
            <v>トスカーナIGT</v>
          </cell>
          <cell r="K3416">
            <v>750</v>
          </cell>
          <cell r="L3416" t="str">
            <v>３グラス</v>
          </cell>
          <cell r="M3416">
            <v>63.59</v>
          </cell>
          <cell r="N3416">
            <v>132</v>
          </cell>
          <cell r="O3416">
            <v>350</v>
          </cell>
          <cell r="P3416">
            <v>8778.855520000001</v>
          </cell>
          <cell r="Q3416">
            <v>93.75</v>
          </cell>
          <cell r="R3416">
            <v>9022.605520000001</v>
          </cell>
          <cell r="S3416">
            <v>10854.830023529414</v>
          </cell>
          <cell r="T3416">
            <v>21700</v>
          </cell>
          <cell r="U3416">
            <v>8594</v>
          </cell>
          <cell r="V3416">
            <v>10310.588235294117</v>
          </cell>
          <cell r="W3416">
            <v>20600</v>
          </cell>
          <cell r="X3416">
            <v>22000</v>
          </cell>
        </row>
        <row r="3417">
          <cell r="B3417" t="str">
            <v>9X057998</v>
          </cell>
          <cell r="C3417" t="str">
            <v>完売</v>
          </cell>
          <cell r="D3417"/>
          <cell r="E3417">
            <v>0</v>
          </cell>
          <cell r="F3417" t="str">
            <v>パレオ･ロッソ</v>
          </cell>
          <cell r="G3417">
            <v>1998</v>
          </cell>
          <cell r="H3417" t="str">
            <v>赤</v>
          </cell>
          <cell r="I3417" t="str">
            <v>レ・マッキオーレ</v>
          </cell>
          <cell r="J3417" t="str">
            <v>トスカーナIGT</v>
          </cell>
          <cell r="K3417">
            <v>750</v>
          </cell>
          <cell r="L3417" t="str">
            <v>２グラス</v>
          </cell>
          <cell r="M3417">
            <v>35</v>
          </cell>
          <cell r="N3417">
            <v>132</v>
          </cell>
          <cell r="O3417">
            <v>350</v>
          </cell>
          <cell r="P3417">
            <v>4989.88</v>
          </cell>
          <cell r="Q3417">
            <v>93.75</v>
          </cell>
          <cell r="R3417">
            <v>5233.63</v>
          </cell>
          <cell r="S3417">
            <v>6397.2117647058831</v>
          </cell>
          <cell r="T3417">
            <v>12800</v>
          </cell>
          <cell r="U3417">
            <v>7647.33</v>
          </cell>
          <cell r="V3417">
            <v>9196.8588235294119</v>
          </cell>
          <cell r="W3417">
            <v>18400</v>
          </cell>
          <cell r="X3417">
            <v>11280</v>
          </cell>
        </row>
        <row r="3418">
          <cell r="B3418" t="str">
            <v>9X057907</v>
          </cell>
          <cell r="C3418" t="str">
            <v>完売</v>
          </cell>
          <cell r="D3418"/>
          <cell r="E3418">
            <v>0</v>
          </cell>
          <cell r="F3418" t="str">
            <v>パレオ･ロッソ</v>
          </cell>
          <cell r="G3418">
            <v>2007</v>
          </cell>
          <cell r="H3418" t="str">
            <v>赤</v>
          </cell>
          <cell r="I3418" t="str">
            <v>レ・マッキオーレ</v>
          </cell>
          <cell r="J3418" t="str">
            <v>トスカーナIGT</v>
          </cell>
          <cell r="K3418">
            <v>750</v>
          </cell>
          <cell r="L3418" t="str">
            <v>９５点</v>
          </cell>
          <cell r="M3418">
            <v>43</v>
          </cell>
          <cell r="N3418">
            <v>132</v>
          </cell>
          <cell r="O3418">
            <v>350</v>
          </cell>
          <cell r="P3418">
            <v>6050.1040000000003</v>
          </cell>
          <cell r="Q3418">
            <v>93.75</v>
          </cell>
          <cell r="R3418">
            <v>6293.8540000000003</v>
          </cell>
          <cell r="S3418">
            <v>7644.5341176470592</v>
          </cell>
          <cell r="T3418">
            <v>15300</v>
          </cell>
          <cell r="U3418">
            <v>0</v>
          </cell>
          <cell r="V3418">
            <v>200</v>
          </cell>
          <cell r="W3418">
            <v>400</v>
          </cell>
          <cell r="X3418">
            <v>12600</v>
          </cell>
        </row>
        <row r="3419">
          <cell r="B3419" t="str">
            <v>9X057798</v>
          </cell>
          <cell r="C3419" t="str">
            <v>完売</v>
          </cell>
          <cell r="D3419"/>
          <cell r="E3419">
            <v>0</v>
          </cell>
          <cell r="F3419" t="str">
            <v>マッキオーレ･ロッソ</v>
          </cell>
          <cell r="G3419">
            <v>1998</v>
          </cell>
          <cell r="H3419" t="str">
            <v>赤</v>
          </cell>
          <cell r="I3419" t="str">
            <v>レ・マッキオーレ</v>
          </cell>
          <cell r="J3419" t="str">
            <v>トスカーナIGT</v>
          </cell>
          <cell r="K3419">
            <v>750</v>
          </cell>
          <cell r="L3419" t="str">
            <v>３グラス</v>
          </cell>
          <cell r="M3419">
            <v>21.1</v>
          </cell>
          <cell r="N3419">
            <v>132</v>
          </cell>
          <cell r="O3419">
            <v>350</v>
          </cell>
          <cell r="P3419">
            <v>3147.7408000000005</v>
          </cell>
          <cell r="Q3419">
            <v>93.75</v>
          </cell>
          <cell r="R3419">
            <v>3391.4908000000005</v>
          </cell>
          <cell r="S3419">
            <v>4229.989176470589</v>
          </cell>
          <cell r="T3419">
            <v>8500</v>
          </cell>
          <cell r="U3419">
            <v>0</v>
          </cell>
          <cell r="V3419">
            <v>200</v>
          </cell>
          <cell r="W3419">
            <v>400</v>
          </cell>
          <cell r="X3419">
            <v>6400</v>
          </cell>
        </row>
        <row r="3420">
          <cell r="B3420" t="str">
            <v>9X063007</v>
          </cell>
          <cell r="C3420" t="str">
            <v>完売</v>
          </cell>
          <cell r="D3420"/>
          <cell r="E3420">
            <v>0</v>
          </cell>
          <cell r="F3420" t="str">
            <v>メッソーリオ</v>
          </cell>
          <cell r="G3420">
            <v>2007</v>
          </cell>
          <cell r="H3420" t="str">
            <v>赤</v>
          </cell>
          <cell r="I3420" t="str">
            <v>レ・マッキオーレ</v>
          </cell>
          <cell r="J3420" t="str">
            <v>トスカーナIGT</v>
          </cell>
          <cell r="K3420">
            <v>750</v>
          </cell>
          <cell r="L3420" t="str">
            <v>９６点</v>
          </cell>
          <cell r="M3420">
            <v>96</v>
          </cell>
          <cell r="N3420">
            <v>132</v>
          </cell>
          <cell r="O3420">
            <v>350</v>
          </cell>
          <cell r="P3420">
            <v>13074.088</v>
          </cell>
          <cell r="Q3420">
            <v>93.75</v>
          </cell>
          <cell r="R3420">
            <v>13317.838</v>
          </cell>
          <cell r="S3420">
            <v>15908.044705882354</v>
          </cell>
          <cell r="T3420">
            <v>31800</v>
          </cell>
          <cell r="U3420">
            <v>0</v>
          </cell>
          <cell r="V3420">
            <v>200</v>
          </cell>
          <cell r="W3420">
            <v>400</v>
          </cell>
          <cell r="X3420">
            <v>25800</v>
          </cell>
        </row>
        <row r="3421">
          <cell r="B3421" t="str">
            <v>9X160199</v>
          </cell>
          <cell r="C3421" t="str">
            <v>完売</v>
          </cell>
          <cell r="D3421"/>
          <cell r="E3421">
            <v>0</v>
          </cell>
          <cell r="F3421" t="str">
            <v>ジュリオ・フェッラーリ・リゼルヴァ・デル・フォンダトーレ</v>
          </cell>
          <cell r="G3421">
            <v>1999</v>
          </cell>
          <cell r="H3421" t="str">
            <v>泡白</v>
          </cell>
          <cell r="I3421" t="str">
            <v>フェッラーリ</v>
          </cell>
          <cell r="J3421" t="str">
            <v>トレントDOC</v>
          </cell>
          <cell r="K3421">
            <v>750</v>
          </cell>
          <cell r="L3421" t="str">
            <v>９２点</v>
          </cell>
          <cell r="M3421">
            <v>58.1</v>
          </cell>
          <cell r="N3421">
            <v>132</v>
          </cell>
          <cell r="O3421">
            <v>350</v>
          </cell>
          <cell r="P3421">
            <v>8051.2767999999996</v>
          </cell>
          <cell r="Q3421">
            <v>93.75</v>
          </cell>
          <cell r="R3421">
            <v>8295.0267999999996</v>
          </cell>
          <cell r="S3421">
            <v>9998.8550588235285</v>
          </cell>
          <cell r="T3421">
            <v>20000</v>
          </cell>
          <cell r="U3421">
            <v>6230.08</v>
          </cell>
          <cell r="V3421">
            <v>7529.5058823529416</v>
          </cell>
          <cell r="W3421">
            <v>15100</v>
          </cell>
          <cell r="X3421">
            <v>15200</v>
          </cell>
        </row>
        <row r="3422">
          <cell r="B3422" t="str">
            <v>9X160101</v>
          </cell>
          <cell r="C3422" t="str">
            <v>完売</v>
          </cell>
          <cell r="D3422"/>
          <cell r="E3422">
            <v>0</v>
          </cell>
          <cell r="F3422" t="str">
            <v>ジュリオ・フェッラーリ・リゼルヴァ・デル・フォンダトーレ</v>
          </cell>
          <cell r="G3422">
            <v>2001</v>
          </cell>
          <cell r="H3422" t="str">
            <v>泡白</v>
          </cell>
          <cell r="I3422" t="str">
            <v>フェッラーリ</v>
          </cell>
          <cell r="J3422" t="str">
            <v>トレントDOC</v>
          </cell>
          <cell r="K3422">
            <v>750</v>
          </cell>
          <cell r="L3422"/>
          <cell r="M3422">
            <v>59.9</v>
          </cell>
          <cell r="N3422">
            <v>132</v>
          </cell>
          <cell r="O3422">
            <v>350</v>
          </cell>
          <cell r="P3422">
            <v>8289.8271999999997</v>
          </cell>
          <cell r="Q3422">
            <v>93.75</v>
          </cell>
          <cell r="R3422">
            <v>8533.5771999999997</v>
          </cell>
          <cell r="S3422">
            <v>10279.502588235295</v>
          </cell>
          <cell r="T3422">
            <v>20600</v>
          </cell>
          <cell r="U3422">
            <v>8500</v>
          </cell>
          <cell r="V3422">
            <v>10200</v>
          </cell>
          <cell r="W3422">
            <v>20400</v>
          </cell>
          <cell r="X3422">
            <v>21000</v>
          </cell>
        </row>
        <row r="3423">
          <cell r="B3423" t="str">
            <v>9X360007</v>
          </cell>
          <cell r="C3423" t="str">
            <v>完売</v>
          </cell>
          <cell r="D3423"/>
          <cell r="E3423">
            <v>0</v>
          </cell>
          <cell r="F3423" t="str">
            <v>グダッラ・アリアニコ・デル・ヴルトレ</v>
          </cell>
          <cell r="G3423">
            <v>2007</v>
          </cell>
          <cell r="H3423" t="str">
            <v>赤</v>
          </cell>
          <cell r="I3423" t="str">
            <v>ビシェリア</v>
          </cell>
          <cell r="J3423" t="str">
            <v>バジリカータDOC</v>
          </cell>
          <cell r="K3423">
            <v>750</v>
          </cell>
          <cell r="L3423" t="str">
            <v>９２点</v>
          </cell>
          <cell r="M3423">
            <v>9</v>
          </cell>
          <cell r="N3423">
            <v>132</v>
          </cell>
          <cell r="O3423">
            <v>350</v>
          </cell>
          <cell r="P3423">
            <v>1544.152</v>
          </cell>
          <cell r="Q3423">
            <v>93.75</v>
          </cell>
          <cell r="R3423">
            <v>1787.902</v>
          </cell>
          <cell r="S3423">
            <v>2343.4141176470589</v>
          </cell>
          <cell r="T3423">
            <v>4700</v>
          </cell>
          <cell r="U3423">
            <v>0</v>
          </cell>
          <cell r="V3423">
            <v>200</v>
          </cell>
          <cell r="W3423">
            <v>400</v>
          </cell>
          <cell r="X3423">
            <v>3500</v>
          </cell>
        </row>
        <row r="3424">
          <cell r="B3424" t="str">
            <v>9X013608</v>
          </cell>
          <cell r="C3424" t="str">
            <v>完売</v>
          </cell>
          <cell r="D3424"/>
          <cell r="E3424">
            <v>0</v>
          </cell>
          <cell r="F3424" t="str">
            <v>モンフェラート・ロッソ・チェンテナリオ</v>
          </cell>
          <cell r="G3424">
            <v>2008</v>
          </cell>
          <cell r="H3424" t="str">
            <v>赤</v>
          </cell>
          <cell r="I3424" t="str">
            <v>アコーンネッロ</v>
          </cell>
          <cell r="J3424" t="str">
            <v>ピエモンテDOC</v>
          </cell>
          <cell r="K3424">
            <v>750</v>
          </cell>
          <cell r="L3424" t="str">
            <v>９４＋　点</v>
          </cell>
          <cell r="M3424">
            <v>18</v>
          </cell>
          <cell r="N3424">
            <v>132</v>
          </cell>
          <cell r="O3424">
            <v>350</v>
          </cell>
          <cell r="P3424">
            <v>2736.904</v>
          </cell>
          <cell r="Q3424">
            <v>93.75</v>
          </cell>
          <cell r="R3424">
            <v>2980.654</v>
          </cell>
          <cell r="S3424">
            <v>3746.6517647058822</v>
          </cell>
          <cell r="T3424">
            <v>7500</v>
          </cell>
          <cell r="U3424">
            <v>2630.5</v>
          </cell>
          <cell r="V3424">
            <v>3294.7058823529414</v>
          </cell>
          <cell r="W3424">
            <v>6600</v>
          </cell>
          <cell r="X3424">
            <v>6700</v>
          </cell>
        </row>
        <row r="3425">
          <cell r="B3425" t="str">
            <v>9X020900</v>
          </cell>
          <cell r="C3425" t="str">
            <v>完売</v>
          </cell>
          <cell r="D3425"/>
          <cell r="E3425">
            <v>0</v>
          </cell>
          <cell r="F3425" t="str">
            <v>バローロ・サン・ロッコ</v>
          </cell>
          <cell r="G3425">
            <v>2000</v>
          </cell>
          <cell r="H3425" t="str">
            <v>赤</v>
          </cell>
          <cell r="I3425" t="str">
            <v>アゼリア</v>
          </cell>
          <cell r="J3425" t="str">
            <v>ピエモンテDOCG</v>
          </cell>
          <cell r="K3425">
            <v>750</v>
          </cell>
          <cell r="L3425" t="str">
            <v>９１点</v>
          </cell>
          <cell r="M3425">
            <v>74.8</v>
          </cell>
          <cell r="N3425">
            <v>132</v>
          </cell>
          <cell r="O3425">
            <v>350</v>
          </cell>
          <cell r="P3425">
            <v>10264.4944</v>
          </cell>
          <cell r="Q3425">
            <v>93.75</v>
          </cell>
          <cell r="R3425">
            <v>10508.2444</v>
          </cell>
          <cell r="S3425">
            <v>12602.640470588236</v>
          </cell>
          <cell r="T3425">
            <v>25200</v>
          </cell>
          <cell r="U3425">
            <v>10206.08</v>
          </cell>
          <cell r="V3425">
            <v>12207.152941176471</v>
          </cell>
          <cell r="W3425">
            <v>24400</v>
          </cell>
          <cell r="X3425">
            <v>25000</v>
          </cell>
        </row>
        <row r="3426">
          <cell r="B3426" t="str">
            <v>9X000098</v>
          </cell>
          <cell r="C3426" t="e">
            <v>#N/A</v>
          </cell>
          <cell r="D3426"/>
          <cell r="E3426" t="e">
            <v>#N/A</v>
          </cell>
          <cell r="F3426" t="str">
            <v>ネッビオーロ・イル・ファヴォット</v>
          </cell>
          <cell r="G3426">
            <v>1998</v>
          </cell>
          <cell r="H3426" t="str">
            <v>赤</v>
          </cell>
          <cell r="I3426" t="str">
            <v>アルド コンテルノ</v>
          </cell>
          <cell r="J3426" t="str">
            <v>ピエモンテDOC</v>
          </cell>
          <cell r="K3426">
            <v>750</v>
          </cell>
          <cell r="L3426" t="str">
            <v>２グラス</v>
          </cell>
          <cell r="M3426">
            <v>0</v>
          </cell>
          <cell r="N3426">
            <v>132</v>
          </cell>
          <cell r="O3426">
            <v>350</v>
          </cell>
          <cell r="P3426">
            <v>351.4</v>
          </cell>
          <cell r="Q3426">
            <v>52.709999999999994</v>
          </cell>
          <cell r="R3426">
            <v>554.1099999999999</v>
          </cell>
          <cell r="S3426">
            <v>891.89411764705869</v>
          </cell>
          <cell r="T3426">
            <v>1800</v>
          </cell>
          <cell r="U3426" t="e">
            <v>#N/A</v>
          </cell>
          <cell r="V3426" t="e">
            <v>#N/A</v>
          </cell>
          <cell r="W3426" t="e">
            <v>#N/A</v>
          </cell>
          <cell r="X3426">
            <v>8000</v>
          </cell>
        </row>
        <row r="3427">
          <cell r="B3427" t="str">
            <v>9X013705</v>
          </cell>
          <cell r="C3427" t="str">
            <v>完売</v>
          </cell>
          <cell r="D3427"/>
          <cell r="E3427">
            <v>0</v>
          </cell>
          <cell r="F3427" t="str">
            <v>バルベーラ・ダルバ・コンカ・トレ・ピーレ</v>
          </cell>
          <cell r="G3427">
            <v>2005</v>
          </cell>
          <cell r="H3427" t="str">
            <v>赤</v>
          </cell>
          <cell r="I3427" t="str">
            <v>アルド コンテルノ</v>
          </cell>
          <cell r="J3427" t="str">
            <v>ピエモンテDOC</v>
          </cell>
          <cell r="K3427">
            <v>750</v>
          </cell>
          <cell r="L3427"/>
          <cell r="M3427"/>
          <cell r="N3427">
            <v>132</v>
          </cell>
          <cell r="O3427">
            <v>350</v>
          </cell>
          <cell r="P3427">
            <v>351.4</v>
          </cell>
          <cell r="Q3427">
            <v>52.709999999999994</v>
          </cell>
          <cell r="R3427">
            <v>554.1099999999999</v>
          </cell>
          <cell r="S3427">
            <v>891.89411764705869</v>
          </cell>
          <cell r="T3427">
            <v>1800</v>
          </cell>
          <cell r="U3427">
            <v>2668.33</v>
          </cell>
          <cell r="V3427">
            <v>3339.2117647058822</v>
          </cell>
          <cell r="W3427">
            <v>6700</v>
          </cell>
          <cell r="X3427">
            <v>7000</v>
          </cell>
        </row>
        <row r="3428">
          <cell r="B3428" t="str">
            <v>9X013706</v>
          </cell>
          <cell r="C3428" t="str">
            <v>完売</v>
          </cell>
          <cell r="D3428"/>
          <cell r="E3428">
            <v>0</v>
          </cell>
          <cell r="F3428" t="str">
            <v>バルベーラ・ダルバ・コンカ・トレ・ピーレ</v>
          </cell>
          <cell r="G3428">
            <v>2006</v>
          </cell>
          <cell r="H3428" t="str">
            <v>赤</v>
          </cell>
          <cell r="I3428" t="str">
            <v>アルド コンテルノ</v>
          </cell>
          <cell r="J3428" t="str">
            <v>ピエモンテDOC</v>
          </cell>
          <cell r="K3428">
            <v>750</v>
          </cell>
          <cell r="L3428" t="str">
            <v>９０点</v>
          </cell>
          <cell r="M3428">
            <v>18.3</v>
          </cell>
          <cell r="N3428">
            <v>132</v>
          </cell>
          <cell r="O3428">
            <v>350</v>
          </cell>
          <cell r="P3428">
            <v>2776.6623999999997</v>
          </cell>
          <cell r="Q3428">
            <v>93.75</v>
          </cell>
          <cell r="R3428">
            <v>3020.4123999999997</v>
          </cell>
          <cell r="S3428">
            <v>3793.426352941176</v>
          </cell>
          <cell r="T3428">
            <v>7600</v>
          </cell>
          <cell r="U3428">
            <v>2827.66</v>
          </cell>
          <cell r="V3428">
            <v>3526.6588235294116</v>
          </cell>
          <cell r="W3428">
            <v>7100</v>
          </cell>
          <cell r="X3428">
            <v>7400</v>
          </cell>
        </row>
        <row r="3429">
          <cell r="B3429" t="str">
            <v>9X009713</v>
          </cell>
          <cell r="C3429" t="str">
            <v>完売</v>
          </cell>
          <cell r="D3429"/>
          <cell r="E3429">
            <v>0</v>
          </cell>
          <cell r="F3429" t="str">
            <v>バローロ・ヴィーニャ・チカラ</v>
          </cell>
          <cell r="G3429">
            <v>2013</v>
          </cell>
          <cell r="H3429" t="str">
            <v>赤</v>
          </cell>
          <cell r="I3429" t="str">
            <v>アルド コンテルノ</v>
          </cell>
          <cell r="J3429" t="str">
            <v>ピエモンテDOCG</v>
          </cell>
          <cell r="K3429">
            <v>750</v>
          </cell>
          <cell r="L3429" t="str">
            <v>95点</v>
          </cell>
          <cell r="M3429">
            <v>86.4</v>
          </cell>
          <cell r="N3429">
            <v>132</v>
          </cell>
          <cell r="O3429">
            <v>350</v>
          </cell>
          <cell r="P3429">
            <v>11801.819200000002</v>
          </cell>
          <cell r="Q3429">
            <v>93.75</v>
          </cell>
          <cell r="R3429">
            <v>12045.569200000002</v>
          </cell>
          <cell r="S3429">
            <v>14411.257882352944</v>
          </cell>
          <cell r="T3429">
            <v>28800</v>
          </cell>
          <cell r="U3429">
            <v>11344.33</v>
          </cell>
          <cell r="V3429">
            <v>13546.270588235295</v>
          </cell>
          <cell r="W3429">
            <v>27100</v>
          </cell>
          <cell r="X3429">
            <v>29000</v>
          </cell>
        </row>
        <row r="3430">
          <cell r="B3430" t="str">
            <v>9X003711</v>
          </cell>
          <cell r="C3430" t="str">
            <v>完売</v>
          </cell>
          <cell r="D3430"/>
          <cell r="E3430">
            <v>0</v>
          </cell>
          <cell r="F3430" t="str">
            <v>バローロ・コロネッロ</v>
          </cell>
          <cell r="G3430">
            <v>2011</v>
          </cell>
          <cell r="H3430" t="str">
            <v>赤</v>
          </cell>
          <cell r="I3430" t="str">
            <v>アルド コンテルノ</v>
          </cell>
          <cell r="J3430" t="str">
            <v>ピエモンテDOCG</v>
          </cell>
          <cell r="K3430">
            <v>750</v>
          </cell>
          <cell r="L3430" t="str">
            <v>９３点</v>
          </cell>
          <cell r="M3430">
            <v>75.599999999999994</v>
          </cell>
          <cell r="N3430">
            <v>132</v>
          </cell>
          <cell r="O3430">
            <v>350</v>
          </cell>
          <cell r="P3430">
            <v>10370.516799999999</v>
          </cell>
          <cell r="Q3430">
            <v>93.75</v>
          </cell>
          <cell r="R3430">
            <v>10614.266799999999</v>
          </cell>
          <cell r="S3430">
            <v>12727.372705882353</v>
          </cell>
          <cell r="T3430">
            <v>25500</v>
          </cell>
          <cell r="U3430">
            <v>11561.66</v>
          </cell>
          <cell r="V3430">
            <v>13801.952941176471</v>
          </cell>
          <cell r="W3430">
            <v>27600</v>
          </cell>
          <cell r="X3430">
            <v>24100</v>
          </cell>
        </row>
        <row r="3431">
          <cell r="B3431" t="str">
            <v>9X009705</v>
          </cell>
          <cell r="C3431" t="str">
            <v>完売</v>
          </cell>
          <cell r="D3431"/>
          <cell r="E3431">
            <v>0</v>
          </cell>
          <cell r="F3431" t="str">
            <v>バローロ・チカラ</v>
          </cell>
          <cell r="G3431">
            <v>2005</v>
          </cell>
          <cell r="H3431" t="str">
            <v>赤</v>
          </cell>
          <cell r="I3431" t="str">
            <v>アルド コンテルノ</v>
          </cell>
          <cell r="J3431" t="str">
            <v>ピエモンテDOCG</v>
          </cell>
          <cell r="K3431">
            <v>750</v>
          </cell>
          <cell r="L3431" t="str">
            <v>９３点</v>
          </cell>
          <cell r="M3431">
            <v>59</v>
          </cell>
          <cell r="N3431">
            <v>132</v>
          </cell>
          <cell r="O3431">
            <v>350</v>
          </cell>
          <cell r="P3431">
            <v>8170.5519999999997</v>
          </cell>
          <cell r="Q3431">
            <v>93.75</v>
          </cell>
          <cell r="R3431">
            <v>8414.3019999999997</v>
          </cell>
          <cell r="S3431">
            <v>10139.178823529412</v>
          </cell>
          <cell r="T3431">
            <v>20300</v>
          </cell>
          <cell r="U3431">
            <v>0</v>
          </cell>
          <cell r="V3431">
            <v>200</v>
          </cell>
          <cell r="W3431">
            <v>400</v>
          </cell>
          <cell r="X3431">
            <v>16800</v>
          </cell>
        </row>
        <row r="3432">
          <cell r="B3432" t="str">
            <v>9X009713</v>
          </cell>
          <cell r="C3432" t="str">
            <v>完売</v>
          </cell>
          <cell r="D3432"/>
          <cell r="E3432">
            <v>0</v>
          </cell>
          <cell r="F3432" t="str">
            <v>バローロ・チカラ</v>
          </cell>
          <cell r="G3432">
            <v>2013</v>
          </cell>
          <cell r="H3432" t="str">
            <v>赤</v>
          </cell>
          <cell r="I3432" t="str">
            <v>アルド コンテルノ</v>
          </cell>
          <cell r="J3432" t="str">
            <v>ピエモンテDOCG</v>
          </cell>
          <cell r="K3432">
            <v>750</v>
          </cell>
          <cell r="L3432"/>
          <cell r="M3432">
            <v>88</v>
          </cell>
          <cell r="N3432">
            <v>132</v>
          </cell>
          <cell r="O3432">
            <v>350</v>
          </cell>
          <cell r="P3432">
            <v>12013.864</v>
          </cell>
          <cell r="Q3432">
            <v>93.75</v>
          </cell>
          <cell r="R3432">
            <v>12257.614</v>
          </cell>
          <cell r="S3432">
            <v>14660.722352941177</v>
          </cell>
          <cell r="T3432">
            <v>29300</v>
          </cell>
          <cell r="U3432">
            <v>11344.33</v>
          </cell>
          <cell r="V3432">
            <v>13546.270588235295</v>
          </cell>
          <cell r="W3432">
            <v>27100</v>
          </cell>
          <cell r="X3432">
            <v>29000</v>
          </cell>
        </row>
        <row r="3433">
          <cell r="B3433" t="str">
            <v>9X014613</v>
          </cell>
          <cell r="C3433" t="str">
            <v>完売</v>
          </cell>
          <cell r="D3433"/>
          <cell r="E3433">
            <v>0</v>
          </cell>
          <cell r="F3433" t="str">
            <v>バローロ・ブッシア・ソプラーナ</v>
          </cell>
          <cell r="G3433">
            <v>2013</v>
          </cell>
          <cell r="H3433" t="str">
            <v>赤</v>
          </cell>
          <cell r="I3433" t="str">
            <v>アルド コンテルノ</v>
          </cell>
          <cell r="J3433" t="str">
            <v>ピエモンテDOCG</v>
          </cell>
          <cell r="K3433">
            <v>750</v>
          </cell>
          <cell r="L3433" t="str">
            <v>93+点</v>
          </cell>
          <cell r="M3433">
            <v>48.7</v>
          </cell>
          <cell r="N3433">
            <v>132</v>
          </cell>
          <cell r="O3433">
            <v>350</v>
          </cell>
          <cell r="P3433">
            <v>6805.5136000000002</v>
          </cell>
          <cell r="Q3433">
            <v>93.75</v>
          </cell>
          <cell r="R3433">
            <v>7049.2636000000002</v>
          </cell>
          <cell r="S3433">
            <v>8533.2512941176483</v>
          </cell>
          <cell r="T3433">
            <v>17100</v>
          </cell>
          <cell r="U3433">
            <v>6376.25</v>
          </cell>
          <cell r="V3433">
            <v>7701.4705882352946</v>
          </cell>
          <cell r="W3433">
            <v>15400</v>
          </cell>
          <cell r="X3433">
            <v>15900</v>
          </cell>
        </row>
        <row r="3434">
          <cell r="B3434" t="str">
            <v>9X016099</v>
          </cell>
          <cell r="C3434" t="str">
            <v>完売</v>
          </cell>
          <cell r="D3434"/>
          <cell r="E3434">
            <v>0</v>
          </cell>
          <cell r="F3434" t="str">
            <v>バローロ・リゼルヴァ・グランブッシア</v>
          </cell>
          <cell r="G3434">
            <v>1999</v>
          </cell>
          <cell r="H3434" t="str">
            <v>赤</v>
          </cell>
          <cell r="I3434" t="str">
            <v>アルド コンテルノ</v>
          </cell>
          <cell r="J3434" t="str">
            <v>ピエモンテDOCG</v>
          </cell>
          <cell r="K3434">
            <v>750</v>
          </cell>
          <cell r="L3434"/>
          <cell r="M3434">
            <v>160</v>
          </cell>
          <cell r="N3434">
            <v>132</v>
          </cell>
          <cell r="O3434">
            <v>350</v>
          </cell>
          <cell r="P3434">
            <v>21555.88</v>
          </cell>
          <cell r="Q3434">
            <v>93.75</v>
          </cell>
          <cell r="R3434">
            <v>21799.63</v>
          </cell>
          <cell r="S3434">
            <v>25886.623529411765</v>
          </cell>
          <cell r="T3434">
            <v>51800</v>
          </cell>
          <cell r="U3434">
            <v>22349</v>
          </cell>
          <cell r="V3434">
            <v>26492.941176470587</v>
          </cell>
          <cell r="W3434">
            <v>53000</v>
          </cell>
          <cell r="X3434">
            <v>53400</v>
          </cell>
        </row>
        <row r="3435">
          <cell r="B3435" t="str">
            <v>9X009806</v>
          </cell>
          <cell r="C3435" t="str">
            <v>完売</v>
          </cell>
          <cell r="D3435"/>
          <cell r="E3435">
            <v>0</v>
          </cell>
          <cell r="F3435" t="str">
            <v>バローロ・ロミラスコ</v>
          </cell>
          <cell r="G3435">
            <v>2006</v>
          </cell>
          <cell r="H3435" t="str">
            <v>赤</v>
          </cell>
          <cell r="I3435" t="str">
            <v>アルド コンテルノ</v>
          </cell>
          <cell r="J3435" t="str">
            <v>ピエモンテDOCG</v>
          </cell>
          <cell r="K3435">
            <v>750</v>
          </cell>
          <cell r="L3435" t="str">
            <v>９２点＋</v>
          </cell>
          <cell r="M3435">
            <v>84</v>
          </cell>
          <cell r="N3435">
            <v>132</v>
          </cell>
          <cell r="O3435">
            <v>350</v>
          </cell>
          <cell r="P3435">
            <v>11483.752</v>
          </cell>
          <cell r="Q3435">
            <v>93.75</v>
          </cell>
          <cell r="R3435">
            <v>11727.502</v>
          </cell>
          <cell r="S3435">
            <v>14037.061176470588</v>
          </cell>
          <cell r="T3435">
            <v>28100</v>
          </cell>
          <cell r="U3435">
            <v>9269.58</v>
          </cell>
          <cell r="V3435">
            <v>11105.388235294118</v>
          </cell>
          <cell r="W3435">
            <v>22200</v>
          </cell>
          <cell r="X3435">
            <v>23300</v>
          </cell>
        </row>
        <row r="3436">
          <cell r="B3436" t="str">
            <v>9X009813</v>
          </cell>
          <cell r="C3436" t="str">
            <v>完売</v>
          </cell>
          <cell r="D3436"/>
          <cell r="E3436">
            <v>0</v>
          </cell>
          <cell r="F3436" t="str">
            <v>バローロ・ロミラスコ</v>
          </cell>
          <cell r="G3436">
            <v>2013</v>
          </cell>
          <cell r="H3436" t="str">
            <v>赤</v>
          </cell>
          <cell r="I3436" t="str">
            <v>アルド コンテルノ</v>
          </cell>
          <cell r="J3436" t="str">
            <v>ピエモンテDOCG</v>
          </cell>
          <cell r="K3436">
            <v>750</v>
          </cell>
          <cell r="L3436"/>
          <cell r="M3436">
            <v>130</v>
          </cell>
          <cell r="N3436">
            <v>132</v>
          </cell>
          <cell r="O3436">
            <v>350</v>
          </cell>
          <cell r="P3436">
            <v>17580.04</v>
          </cell>
          <cell r="Q3436">
            <v>93.75</v>
          </cell>
          <cell r="R3436">
            <v>17823.79</v>
          </cell>
          <cell r="S3436">
            <v>21209.164705882355</v>
          </cell>
          <cell r="T3436">
            <v>42400</v>
          </cell>
          <cell r="U3436">
            <v>17357.849999999999</v>
          </cell>
          <cell r="V3436">
            <v>20621</v>
          </cell>
          <cell r="W3436">
            <v>41200</v>
          </cell>
          <cell r="X3436">
            <v>43000</v>
          </cell>
        </row>
        <row r="3437">
          <cell r="B3437" t="str">
            <v>9X018590</v>
          </cell>
          <cell r="C3437" t="str">
            <v>完売</v>
          </cell>
          <cell r="D3437"/>
          <cell r="E3437">
            <v>0</v>
          </cell>
          <cell r="F3437" t="str">
            <v>ラ・ブッシアネーラ</v>
          </cell>
          <cell r="G3437">
            <v>1990</v>
          </cell>
          <cell r="H3437" t="str">
            <v>赤</v>
          </cell>
          <cell r="I3437" t="str">
            <v>アルド コンテルノ</v>
          </cell>
          <cell r="J3437" t="str">
            <v>ピエモンテIGT</v>
          </cell>
          <cell r="K3437">
            <v>750</v>
          </cell>
          <cell r="L3437"/>
          <cell r="M3437">
            <v>45</v>
          </cell>
          <cell r="N3437">
            <v>132</v>
          </cell>
          <cell r="O3437">
            <v>350</v>
          </cell>
          <cell r="P3437">
            <v>6315.16</v>
          </cell>
          <cell r="Q3437">
            <v>93.75</v>
          </cell>
          <cell r="R3437">
            <v>6558.91</v>
          </cell>
          <cell r="S3437">
            <v>7956.3647058823526</v>
          </cell>
          <cell r="T3437">
            <v>15900</v>
          </cell>
          <cell r="U3437">
            <v>5544</v>
          </cell>
          <cell r="V3437">
            <v>6722.3529411764712</v>
          </cell>
          <cell r="W3437">
            <v>13400</v>
          </cell>
          <cell r="X3437">
            <v>14700</v>
          </cell>
        </row>
        <row r="3438">
          <cell r="B3438" t="str">
            <v>9X018504</v>
          </cell>
          <cell r="C3438" t="str">
            <v>完売</v>
          </cell>
          <cell r="D3438"/>
          <cell r="E3438">
            <v>0</v>
          </cell>
          <cell r="F3438" t="str">
            <v>ラ・ブッシアネーラ</v>
          </cell>
          <cell r="G3438" t="str">
            <v>2004</v>
          </cell>
          <cell r="H3438" t="str">
            <v>赤</v>
          </cell>
          <cell r="I3438" t="str">
            <v>アルド コンテルノ</v>
          </cell>
          <cell r="J3438" t="str">
            <v>ピエモンテIGT</v>
          </cell>
          <cell r="K3438">
            <v>750</v>
          </cell>
          <cell r="L3438"/>
          <cell r="M3438">
            <v>28.04</v>
          </cell>
          <cell r="N3438">
            <v>132</v>
          </cell>
          <cell r="O3438">
            <v>350</v>
          </cell>
          <cell r="P3438">
            <v>4067.4851199999998</v>
          </cell>
          <cell r="Q3438">
            <v>93.75</v>
          </cell>
          <cell r="R3438">
            <v>4311.2351199999994</v>
          </cell>
          <cell r="S3438">
            <v>5312.0413176470583</v>
          </cell>
          <cell r="T3438">
            <v>10600</v>
          </cell>
          <cell r="U3438">
            <v>3958.33</v>
          </cell>
          <cell r="V3438">
            <v>4856.8588235294119</v>
          </cell>
          <cell r="W3438">
            <v>9700</v>
          </cell>
          <cell r="X3438">
            <v>10000</v>
          </cell>
        </row>
        <row r="3439">
          <cell r="B3439" t="str">
            <v>9X000199</v>
          </cell>
          <cell r="C3439" t="str">
            <v>完売</v>
          </cell>
          <cell r="D3439"/>
          <cell r="E3439">
            <v>0</v>
          </cell>
          <cell r="F3439" t="str">
            <v>ランゲ・カルテット・ロッソ</v>
          </cell>
          <cell r="G3439">
            <v>1999</v>
          </cell>
          <cell r="H3439" t="str">
            <v>赤</v>
          </cell>
          <cell r="I3439" t="str">
            <v>アルド コンテルノ</v>
          </cell>
          <cell r="J3439" t="str">
            <v>ピエモンテDOC</v>
          </cell>
          <cell r="K3439">
            <v>750</v>
          </cell>
          <cell r="L3439"/>
          <cell r="M3439">
            <v>23.4</v>
          </cell>
          <cell r="N3439">
            <v>132</v>
          </cell>
          <cell r="O3439">
            <v>350</v>
          </cell>
          <cell r="P3439">
            <v>3452.5551999999998</v>
          </cell>
          <cell r="Q3439">
            <v>93.75</v>
          </cell>
          <cell r="R3439">
            <v>3696.3051999999998</v>
          </cell>
          <cell r="S3439">
            <v>4588.5943529411761</v>
          </cell>
          <cell r="T3439">
            <v>9200</v>
          </cell>
          <cell r="U3439">
            <v>0</v>
          </cell>
          <cell r="V3439">
            <v>200</v>
          </cell>
          <cell r="W3439">
            <v>400</v>
          </cell>
          <cell r="X3439">
            <v>8600</v>
          </cell>
        </row>
        <row r="3440">
          <cell r="B3440" t="str">
            <v>9X015011</v>
          </cell>
          <cell r="C3440" t="str">
            <v>完売</v>
          </cell>
          <cell r="D3440"/>
          <cell r="E3440">
            <v>0</v>
          </cell>
          <cell r="F3440" t="str">
            <v>ランゲ・シャルドネ・ブッシアドール</v>
          </cell>
          <cell r="G3440">
            <v>2011</v>
          </cell>
          <cell r="H3440" t="str">
            <v>白</v>
          </cell>
          <cell r="I3440" t="str">
            <v>アルド コンテルノ</v>
          </cell>
          <cell r="J3440" t="str">
            <v>ピエモンテDOC</v>
          </cell>
          <cell r="K3440">
            <v>750</v>
          </cell>
          <cell r="L3440"/>
          <cell r="M3440">
            <v>32.6</v>
          </cell>
          <cell r="N3440">
            <v>132</v>
          </cell>
          <cell r="O3440">
            <v>350</v>
          </cell>
          <cell r="P3440">
            <v>4671.8127999999997</v>
          </cell>
          <cell r="Q3440">
            <v>93.75</v>
          </cell>
          <cell r="R3440">
            <v>4915.5627999999997</v>
          </cell>
          <cell r="S3440">
            <v>6023.0150588235292</v>
          </cell>
          <cell r="T3440">
            <v>12000</v>
          </cell>
          <cell r="U3440">
            <v>4935.9399999999996</v>
          </cell>
          <cell r="V3440">
            <v>6006.9882352941177</v>
          </cell>
          <cell r="W3440">
            <v>12000</v>
          </cell>
          <cell r="X3440">
            <v>12100</v>
          </cell>
        </row>
        <row r="3441">
          <cell r="B3441" t="str">
            <v>9X015012</v>
          </cell>
          <cell r="C3441" t="str">
            <v>完売</v>
          </cell>
          <cell r="D3441"/>
          <cell r="E3441">
            <v>0</v>
          </cell>
          <cell r="F3441" t="str">
            <v>ランゲ・シャルドネ・ブッシアドール</v>
          </cell>
          <cell r="G3441">
            <v>2012</v>
          </cell>
          <cell r="H3441" t="str">
            <v>白</v>
          </cell>
          <cell r="I3441" t="str">
            <v>アルド コンテルノ</v>
          </cell>
          <cell r="J3441" t="str">
            <v>ピエモンテDOC</v>
          </cell>
          <cell r="K3441">
            <v>750</v>
          </cell>
          <cell r="L3441"/>
          <cell r="M3441">
            <v>36</v>
          </cell>
          <cell r="N3441">
            <v>132</v>
          </cell>
          <cell r="O3441">
            <v>350</v>
          </cell>
          <cell r="P3441">
            <v>5122.4080000000004</v>
          </cell>
          <cell r="Q3441">
            <v>93.75</v>
          </cell>
          <cell r="R3441">
            <v>5366.1580000000004</v>
          </cell>
          <cell r="S3441">
            <v>6553.1270588235302</v>
          </cell>
          <cell r="T3441">
            <v>13100</v>
          </cell>
          <cell r="U3441">
            <v>5039.25</v>
          </cell>
          <cell r="V3441">
            <v>6128.5294117647063</v>
          </cell>
          <cell r="W3441">
            <v>12300</v>
          </cell>
          <cell r="X3441">
            <v>11900</v>
          </cell>
        </row>
        <row r="3442">
          <cell r="B3442" t="str">
            <v>9X011307</v>
          </cell>
          <cell r="C3442" t="str">
            <v>完売</v>
          </cell>
          <cell r="D3442"/>
          <cell r="E3442">
            <v>0</v>
          </cell>
          <cell r="F3442" t="str">
            <v>バローロ</v>
          </cell>
          <cell r="G3442">
            <v>2007</v>
          </cell>
          <cell r="H3442" t="str">
            <v>赤</v>
          </cell>
          <cell r="I3442" t="str">
            <v>アルマンド・パルッソ</v>
          </cell>
          <cell r="J3442" t="str">
            <v>ピエモンテDOC</v>
          </cell>
          <cell r="K3442">
            <v>750</v>
          </cell>
          <cell r="L3442" t="str">
            <v>９０点</v>
          </cell>
          <cell r="M3442">
            <v>21</v>
          </cell>
          <cell r="N3442">
            <v>132</v>
          </cell>
          <cell r="O3442">
            <v>350</v>
          </cell>
          <cell r="P3442">
            <v>3134.4879999999998</v>
          </cell>
          <cell r="Q3442">
            <v>93.75</v>
          </cell>
          <cell r="R3442">
            <v>3378.2379999999998</v>
          </cell>
          <cell r="S3442">
            <v>4214.3976470588241</v>
          </cell>
          <cell r="T3442">
            <v>8400</v>
          </cell>
          <cell r="U3442">
            <v>0</v>
          </cell>
          <cell r="V3442">
            <v>200</v>
          </cell>
          <cell r="W3442">
            <v>400</v>
          </cell>
          <cell r="X3442">
            <v>6800</v>
          </cell>
        </row>
        <row r="3443">
          <cell r="B3443" t="str">
            <v>9X011315</v>
          </cell>
          <cell r="C3443" t="str">
            <v>完売</v>
          </cell>
          <cell r="D3443"/>
          <cell r="E3443">
            <v>0</v>
          </cell>
          <cell r="F3443" t="str">
            <v>バローロ</v>
          </cell>
          <cell r="G3443">
            <v>2015</v>
          </cell>
          <cell r="H3443" t="str">
            <v>赤</v>
          </cell>
          <cell r="I3443" t="str">
            <v>アルマンド・パルッソ</v>
          </cell>
          <cell r="J3443" t="str">
            <v>ピエモンテDOCG</v>
          </cell>
          <cell r="K3443">
            <v>750</v>
          </cell>
          <cell r="L3443" t="str">
            <v/>
          </cell>
          <cell r="M3443">
            <v>26.7</v>
          </cell>
          <cell r="N3443">
            <v>132</v>
          </cell>
          <cell r="O3443">
            <v>350</v>
          </cell>
          <cell r="P3443">
            <v>3889.8976000000002</v>
          </cell>
          <cell r="Q3443">
            <v>93.75</v>
          </cell>
          <cell r="R3443">
            <v>4133.6476000000002</v>
          </cell>
          <cell r="S3443">
            <v>5103.1148235294122</v>
          </cell>
          <cell r="T3443">
            <v>10200</v>
          </cell>
          <cell r="U3443">
            <v>4102.5</v>
          </cell>
          <cell r="V3443">
            <v>5026.4705882352946</v>
          </cell>
          <cell r="W3443">
            <v>10100</v>
          </cell>
          <cell r="X3443">
            <v>9900</v>
          </cell>
        </row>
        <row r="3444">
          <cell r="B3444" t="str">
            <v>9X011705</v>
          </cell>
          <cell r="C3444" t="str">
            <v>完売</v>
          </cell>
          <cell r="D3444"/>
          <cell r="E3444">
            <v>0</v>
          </cell>
          <cell r="F3444" t="str">
            <v>バローロ･35･アンナータ【ハーフ】</v>
          </cell>
          <cell r="G3444">
            <v>2005</v>
          </cell>
          <cell r="H3444" t="str">
            <v>赤</v>
          </cell>
          <cell r="I3444" t="str">
            <v>アルマンド・パルッソ</v>
          </cell>
          <cell r="J3444" t="str">
            <v>ピエモンテDOC</v>
          </cell>
          <cell r="K3444">
            <v>375</v>
          </cell>
          <cell r="L3444" t="str">
            <v>９２点</v>
          </cell>
          <cell r="M3444">
            <v>12.6</v>
          </cell>
          <cell r="N3444">
            <v>132</v>
          </cell>
          <cell r="O3444">
            <v>175</v>
          </cell>
          <cell r="P3444">
            <v>1845.5528000000002</v>
          </cell>
          <cell r="Q3444">
            <v>46.875</v>
          </cell>
          <cell r="R3444">
            <v>2012.4278000000002</v>
          </cell>
          <cell r="S3444">
            <v>2607.562117647059</v>
          </cell>
          <cell r="T3444">
            <v>5200</v>
          </cell>
          <cell r="U3444">
            <v>0</v>
          </cell>
          <cell r="V3444">
            <v>200</v>
          </cell>
          <cell r="W3444">
            <v>400</v>
          </cell>
          <cell r="X3444">
            <v>3800</v>
          </cell>
        </row>
        <row r="3445">
          <cell r="B3445" t="str">
            <v>9X011811</v>
          </cell>
          <cell r="C3445" t="str">
            <v>完売</v>
          </cell>
          <cell r="D3445"/>
          <cell r="E3445">
            <v>0</v>
          </cell>
          <cell r="F3445" t="str">
            <v>バローロ・ブッシア</v>
          </cell>
          <cell r="G3445">
            <v>2011</v>
          </cell>
          <cell r="H3445" t="str">
            <v>赤</v>
          </cell>
          <cell r="I3445" t="str">
            <v>アルマンド・パルッソ</v>
          </cell>
          <cell r="J3445" t="str">
            <v>ピエモンテDOC</v>
          </cell>
          <cell r="K3445">
            <v>750</v>
          </cell>
          <cell r="L3445"/>
          <cell r="M3445">
            <v>55</v>
          </cell>
          <cell r="N3445">
            <v>132</v>
          </cell>
          <cell r="O3445">
            <v>350</v>
          </cell>
          <cell r="P3445">
            <v>7640.44</v>
          </cell>
          <cell r="Q3445">
            <v>93.75</v>
          </cell>
          <cell r="R3445">
            <v>7884.19</v>
          </cell>
          <cell r="S3445">
            <v>9515.5176470588231</v>
          </cell>
          <cell r="T3445">
            <v>19000</v>
          </cell>
          <cell r="U3445">
            <v>7496.3</v>
          </cell>
          <cell r="V3445">
            <v>9019.176470588236</v>
          </cell>
          <cell r="W3445">
            <v>18000</v>
          </cell>
          <cell r="X3445">
            <v>19200</v>
          </cell>
        </row>
        <row r="3446">
          <cell r="B3446" t="str">
            <v>9X011813</v>
          </cell>
          <cell r="C3446" t="str">
            <v>完売</v>
          </cell>
          <cell r="D3446"/>
          <cell r="E3446">
            <v>0</v>
          </cell>
          <cell r="F3446" t="str">
            <v>バローロ・ブッシア</v>
          </cell>
          <cell r="G3446">
            <v>2013</v>
          </cell>
          <cell r="H3446" t="str">
            <v>赤</v>
          </cell>
          <cell r="I3446" t="str">
            <v>アルマンド・パルッソ</v>
          </cell>
          <cell r="J3446" t="str">
            <v>ピエモンテDOC</v>
          </cell>
          <cell r="K3446">
            <v>750</v>
          </cell>
          <cell r="L3446" t="str">
            <v>９５点</v>
          </cell>
          <cell r="M3446">
            <v>48.5</v>
          </cell>
          <cell r="N3446">
            <v>132</v>
          </cell>
          <cell r="O3446">
            <v>350</v>
          </cell>
          <cell r="P3446">
            <v>6779.0079999999998</v>
          </cell>
          <cell r="Q3446">
            <v>93.75</v>
          </cell>
          <cell r="R3446">
            <v>7022.7579999999998</v>
          </cell>
          <cell r="S3446">
            <v>8502.0682352941185</v>
          </cell>
          <cell r="T3446">
            <v>17000</v>
          </cell>
          <cell r="U3446">
            <v>7024.91</v>
          </cell>
          <cell r="V3446">
            <v>8464.6</v>
          </cell>
          <cell r="W3446">
            <v>16900</v>
          </cell>
          <cell r="X3446">
            <v>16800</v>
          </cell>
        </row>
        <row r="3447">
          <cell r="B3447" t="str">
            <v>9X014813</v>
          </cell>
          <cell r="C3447" t="str">
            <v>完売</v>
          </cell>
          <cell r="D3447"/>
          <cell r="E3447">
            <v>0</v>
          </cell>
          <cell r="F3447" t="str">
            <v>バローロ・マリオンディーノ</v>
          </cell>
          <cell r="G3447">
            <v>2013</v>
          </cell>
          <cell r="H3447" t="str">
            <v>赤</v>
          </cell>
          <cell r="I3447" t="str">
            <v>アルマンド・パルッソ</v>
          </cell>
          <cell r="J3447" t="str">
            <v>ピエモンテDOCG</v>
          </cell>
          <cell r="K3447">
            <v>750</v>
          </cell>
          <cell r="L3447" t="str">
            <v>９４点</v>
          </cell>
          <cell r="M3447">
            <v>27.2</v>
          </cell>
          <cell r="N3447">
            <v>132</v>
          </cell>
          <cell r="O3447">
            <v>350</v>
          </cell>
          <cell r="P3447">
            <v>3956.1615999999999</v>
          </cell>
          <cell r="Q3447">
            <v>93.75</v>
          </cell>
          <cell r="R3447">
            <v>4199.9115999999995</v>
          </cell>
          <cell r="S3447">
            <v>5181.0724705882349</v>
          </cell>
          <cell r="T3447">
            <v>10400</v>
          </cell>
          <cell r="U3447">
            <v>4231.63</v>
          </cell>
          <cell r="V3447">
            <v>5178.3882352941182</v>
          </cell>
          <cell r="W3447">
            <v>10400</v>
          </cell>
          <cell r="X3447">
            <v>10000</v>
          </cell>
        </row>
        <row r="3448">
          <cell r="B3448" t="str">
            <v>9X014815</v>
          </cell>
          <cell r="C3448">
            <v>4</v>
          </cell>
          <cell r="D3448"/>
          <cell r="E3448">
            <v>4</v>
          </cell>
          <cell r="F3448" t="str">
            <v>バローロ・マリオンディーノ</v>
          </cell>
          <cell r="G3448">
            <v>2015</v>
          </cell>
          <cell r="H3448" t="str">
            <v>赤</v>
          </cell>
          <cell r="I3448" t="str">
            <v>アルマンド・パルッソ</v>
          </cell>
          <cell r="J3448" t="str">
            <v>ピエモンテDOCG</v>
          </cell>
          <cell r="K3448">
            <v>750</v>
          </cell>
          <cell r="L3448" t="str">
            <v/>
          </cell>
          <cell r="M3448">
            <v>33.700000000000003</v>
          </cell>
          <cell r="N3448">
            <v>132</v>
          </cell>
          <cell r="O3448">
            <v>350</v>
          </cell>
          <cell r="P3448">
            <v>4817.5936000000002</v>
          </cell>
          <cell r="Q3448">
            <v>93.75</v>
          </cell>
          <cell r="R3448">
            <v>5061.3436000000002</v>
          </cell>
          <cell r="S3448">
            <v>6194.5218823529412</v>
          </cell>
          <cell r="T3448">
            <v>12400</v>
          </cell>
          <cell r="U3448">
            <v>4978.57</v>
          </cell>
          <cell r="V3448">
            <v>6057.1411764705881</v>
          </cell>
          <cell r="W3448">
            <v>12100</v>
          </cell>
          <cell r="X3448">
            <v>12000</v>
          </cell>
        </row>
        <row r="3449">
          <cell r="B3449" t="str">
            <v>9X011909</v>
          </cell>
          <cell r="C3449" t="str">
            <v>完売</v>
          </cell>
          <cell r="D3449"/>
          <cell r="E3449">
            <v>0</v>
          </cell>
          <cell r="F3449" t="str">
            <v>バローロ・リゼルヴァ・オーロ</v>
          </cell>
          <cell r="G3449">
            <v>2009</v>
          </cell>
          <cell r="H3449" t="str">
            <v>赤</v>
          </cell>
          <cell r="I3449" t="str">
            <v>アルマンド・パルッソ</v>
          </cell>
          <cell r="J3449" t="str">
            <v>ピエモンテDOC</v>
          </cell>
          <cell r="K3449">
            <v>750</v>
          </cell>
          <cell r="L3449"/>
          <cell r="M3449">
            <v>91.1</v>
          </cell>
          <cell r="N3449">
            <v>132</v>
          </cell>
          <cell r="O3449">
            <v>350</v>
          </cell>
          <cell r="P3449">
            <v>12424.700799999999</v>
          </cell>
          <cell r="Q3449">
            <v>93.75</v>
          </cell>
          <cell r="R3449">
            <v>12668.450799999999</v>
          </cell>
          <cell r="S3449">
            <v>15144.059764705882</v>
          </cell>
          <cell r="T3449">
            <v>30300</v>
          </cell>
          <cell r="U3449">
            <v>11495</v>
          </cell>
          <cell r="V3449">
            <v>13723.529411764706</v>
          </cell>
          <cell r="W3449">
            <v>27400</v>
          </cell>
          <cell r="X3449">
            <v>27300</v>
          </cell>
        </row>
        <row r="3450">
          <cell r="B3450" t="str">
            <v>9X013806</v>
          </cell>
          <cell r="C3450" t="str">
            <v>完売</v>
          </cell>
          <cell r="D3450"/>
          <cell r="E3450">
            <v>0</v>
          </cell>
          <cell r="F3450" t="str">
            <v>バローロ・レ・コステ・モスコーニ</v>
          </cell>
          <cell r="G3450">
            <v>2006</v>
          </cell>
          <cell r="H3450" t="str">
            <v>赤</v>
          </cell>
          <cell r="I3450" t="str">
            <v>アルマンド・パルッソ</v>
          </cell>
          <cell r="J3450" t="str">
            <v>ピエモンテDOCG</v>
          </cell>
          <cell r="K3450">
            <v>750</v>
          </cell>
          <cell r="L3450" t="str">
            <v>９５点</v>
          </cell>
          <cell r="M3450">
            <v>37</v>
          </cell>
          <cell r="N3450">
            <v>132</v>
          </cell>
          <cell r="O3450">
            <v>350</v>
          </cell>
          <cell r="P3450">
            <v>5254.9359999999997</v>
          </cell>
          <cell r="Q3450">
            <v>93.75</v>
          </cell>
          <cell r="R3450">
            <v>5498.6859999999997</v>
          </cell>
          <cell r="S3450">
            <v>6709.0423529411764</v>
          </cell>
          <cell r="T3450">
            <v>13400</v>
          </cell>
          <cell r="U3450">
            <v>5031.72</v>
          </cell>
          <cell r="V3450">
            <v>6119.6705882352944</v>
          </cell>
          <cell r="W3450">
            <v>12200</v>
          </cell>
          <cell r="X3450">
            <v>12400</v>
          </cell>
        </row>
        <row r="3451">
          <cell r="B3451" t="str">
            <v>9X013813</v>
          </cell>
          <cell r="C3451" t="str">
            <v>完売</v>
          </cell>
          <cell r="D3451"/>
          <cell r="E3451">
            <v>0</v>
          </cell>
          <cell r="F3451" t="str">
            <v>バローロ・レ・コステ・モスコーニ</v>
          </cell>
          <cell r="G3451">
            <v>2013</v>
          </cell>
          <cell r="H3451" t="str">
            <v>赤</v>
          </cell>
          <cell r="I3451" t="str">
            <v>アルマンド・パルッソ</v>
          </cell>
          <cell r="J3451" t="str">
            <v>ピエモンテDOCG</v>
          </cell>
          <cell r="K3451">
            <v>750</v>
          </cell>
          <cell r="L3451"/>
          <cell r="M3451">
            <v>46.1</v>
          </cell>
          <cell r="N3451">
            <v>132</v>
          </cell>
          <cell r="O3451">
            <v>350</v>
          </cell>
          <cell r="P3451">
            <v>6460.9407999999994</v>
          </cell>
          <cell r="Q3451">
            <v>93.75</v>
          </cell>
          <cell r="R3451">
            <v>6704.6907999999994</v>
          </cell>
          <cell r="S3451">
            <v>8127.8715294117646</v>
          </cell>
          <cell r="T3451">
            <v>16300</v>
          </cell>
          <cell r="U3451">
            <v>6854.5</v>
          </cell>
          <cell r="V3451">
            <v>8264.1176470588234</v>
          </cell>
          <cell r="W3451">
            <v>16500</v>
          </cell>
          <cell r="X3451">
            <v>16100</v>
          </cell>
        </row>
        <row r="3452">
          <cell r="B3452" t="str">
            <v>9X010304</v>
          </cell>
          <cell r="C3452" t="str">
            <v>完売</v>
          </cell>
          <cell r="D3452"/>
          <cell r="E3452">
            <v>0</v>
          </cell>
          <cell r="F3452" t="str">
            <v>バローロ・ヴィーニャ・リオンダ・リゼルヴァ</v>
          </cell>
          <cell r="G3452">
            <v>2004</v>
          </cell>
          <cell r="H3452" t="str">
            <v>赤</v>
          </cell>
          <cell r="I3452" t="str">
            <v>ヴィーニャ・リオンダ・マッソリーノ</v>
          </cell>
          <cell r="J3452" t="str">
            <v>ピエモンテDOCG</v>
          </cell>
          <cell r="K3452">
            <v>750</v>
          </cell>
          <cell r="L3452" t="str">
            <v>９６点</v>
          </cell>
          <cell r="M3452">
            <v>47</v>
          </cell>
          <cell r="N3452">
            <v>132</v>
          </cell>
          <cell r="O3452">
            <v>350</v>
          </cell>
          <cell r="P3452">
            <v>6580.2160000000003</v>
          </cell>
          <cell r="Q3452">
            <v>93.75</v>
          </cell>
          <cell r="R3452">
            <v>6823.9660000000003</v>
          </cell>
          <cell r="S3452">
            <v>8268.1952941176478</v>
          </cell>
          <cell r="T3452">
            <v>16500</v>
          </cell>
          <cell r="U3452">
            <v>0</v>
          </cell>
          <cell r="V3452">
            <v>200</v>
          </cell>
          <cell r="W3452">
            <v>400</v>
          </cell>
          <cell r="X3452">
            <v>13600</v>
          </cell>
        </row>
        <row r="3453">
          <cell r="B3453" t="str">
            <v>9X014911</v>
          </cell>
          <cell r="C3453" t="str">
            <v>完売</v>
          </cell>
          <cell r="D3453"/>
          <cell r="E3453">
            <v>0</v>
          </cell>
          <cell r="F3453" t="str">
            <v>バローロ・カスティリオーネ</v>
          </cell>
          <cell r="G3453">
            <v>2011</v>
          </cell>
          <cell r="H3453" t="str">
            <v>赤</v>
          </cell>
          <cell r="I3453" t="str">
            <v>ヴィエッティ</v>
          </cell>
          <cell r="J3453" t="str">
            <v>ピエモンテDOCG</v>
          </cell>
          <cell r="K3453">
            <v>750</v>
          </cell>
          <cell r="L3453" t="str">
            <v>９２点</v>
          </cell>
          <cell r="M3453">
            <v>32</v>
          </cell>
          <cell r="N3453">
            <v>132</v>
          </cell>
          <cell r="O3453">
            <v>350</v>
          </cell>
          <cell r="P3453">
            <v>4592.2960000000003</v>
          </cell>
          <cell r="Q3453">
            <v>93.75</v>
          </cell>
          <cell r="R3453">
            <v>4836.0460000000003</v>
          </cell>
          <cell r="S3453">
            <v>5929.4658823529417</v>
          </cell>
          <cell r="T3453">
            <v>11900</v>
          </cell>
          <cell r="U3453">
            <v>3799</v>
          </cell>
          <cell r="V3453">
            <v>4669.4117647058829</v>
          </cell>
          <cell r="W3453">
            <v>9300</v>
          </cell>
          <cell r="X3453">
            <v>10400</v>
          </cell>
        </row>
        <row r="3454">
          <cell r="B3454" t="str">
            <v>9X008106</v>
          </cell>
          <cell r="C3454" t="str">
            <v>完売</v>
          </cell>
          <cell r="D3454"/>
          <cell r="E3454">
            <v>0</v>
          </cell>
          <cell r="F3454" t="str">
            <v>バローロ・ラッツァリート</v>
          </cell>
          <cell r="G3454">
            <v>2006</v>
          </cell>
          <cell r="H3454" t="str">
            <v>赤</v>
          </cell>
          <cell r="I3454" t="str">
            <v>ヴィエッティ</v>
          </cell>
          <cell r="J3454" t="str">
            <v>ピエモンテDOCG</v>
          </cell>
          <cell r="K3454">
            <v>750</v>
          </cell>
          <cell r="L3454" t="str">
            <v>９７点</v>
          </cell>
          <cell r="M3454">
            <v>100</v>
          </cell>
          <cell r="N3454">
            <v>132</v>
          </cell>
          <cell r="O3454">
            <v>350</v>
          </cell>
          <cell r="P3454">
            <v>13604.2</v>
          </cell>
          <cell r="Q3454">
            <v>93.75</v>
          </cell>
          <cell r="R3454">
            <v>13847.95</v>
          </cell>
          <cell r="S3454">
            <v>16531.705882352944</v>
          </cell>
          <cell r="T3454">
            <v>33100</v>
          </cell>
          <cell r="U3454">
            <v>8447.66</v>
          </cell>
          <cell r="V3454">
            <v>10138.423529411764</v>
          </cell>
          <cell r="W3454">
            <v>20300</v>
          </cell>
          <cell r="X3454">
            <v>21000</v>
          </cell>
        </row>
        <row r="3455">
          <cell r="B3455" t="str">
            <v>9X010904</v>
          </cell>
          <cell r="C3455" t="str">
            <v>完売</v>
          </cell>
          <cell r="D3455"/>
          <cell r="E3455">
            <v>0</v>
          </cell>
          <cell r="F3455" t="str">
            <v>バローロ・リゼルヴァ・ヴィッレーロ</v>
          </cell>
          <cell r="G3455">
            <v>2004</v>
          </cell>
          <cell r="H3455" t="str">
            <v>赤</v>
          </cell>
          <cell r="I3455" t="str">
            <v>ヴィエッティ</v>
          </cell>
          <cell r="J3455" t="str">
            <v>ピエモンテDOCG</v>
          </cell>
          <cell r="K3455">
            <v>750</v>
          </cell>
          <cell r="L3455"/>
          <cell r="M3455">
            <v>180</v>
          </cell>
          <cell r="N3455">
            <v>132</v>
          </cell>
          <cell r="O3455">
            <v>350</v>
          </cell>
          <cell r="P3455">
            <v>24206.44</v>
          </cell>
          <cell r="Q3455">
            <v>93.75</v>
          </cell>
          <cell r="R3455">
            <v>24450.19</v>
          </cell>
          <cell r="S3455">
            <v>29004.929411764704</v>
          </cell>
          <cell r="T3455">
            <v>58000</v>
          </cell>
          <cell r="U3455">
            <v>15370.41</v>
          </cell>
          <cell r="V3455">
            <v>18282.835294117649</v>
          </cell>
          <cell r="W3455">
            <v>36600</v>
          </cell>
          <cell r="X3455">
            <v>39300</v>
          </cell>
        </row>
        <row r="3456">
          <cell r="B3456" t="str">
            <v>9X005205</v>
          </cell>
          <cell r="C3456" t="str">
            <v>完売</v>
          </cell>
          <cell r="D3456"/>
          <cell r="E3456">
            <v>0</v>
          </cell>
          <cell r="F3456" t="str">
            <v>バローロ･ロッケ</v>
          </cell>
          <cell r="G3456">
            <v>2005</v>
          </cell>
          <cell r="H3456" t="str">
            <v>赤</v>
          </cell>
          <cell r="I3456" t="str">
            <v>ヴィエッティ</v>
          </cell>
          <cell r="J3456" t="str">
            <v>ピエモンテDOCG</v>
          </cell>
          <cell r="K3456">
            <v>750</v>
          </cell>
          <cell r="L3456" t="str">
            <v>９５点</v>
          </cell>
          <cell r="M3456">
            <v>80</v>
          </cell>
          <cell r="N3456">
            <v>132</v>
          </cell>
          <cell r="O3456">
            <v>350</v>
          </cell>
          <cell r="P3456">
            <v>10953.64</v>
          </cell>
          <cell r="Q3456">
            <v>93.75</v>
          </cell>
          <cell r="R3456">
            <v>11197.39</v>
          </cell>
          <cell r="S3456">
            <v>13413.4</v>
          </cell>
          <cell r="T3456">
            <v>26800</v>
          </cell>
          <cell r="U3456">
            <v>9239.33</v>
          </cell>
          <cell r="V3456">
            <v>11069.800000000001</v>
          </cell>
          <cell r="W3456">
            <v>22100</v>
          </cell>
          <cell r="X3456">
            <v>24200</v>
          </cell>
        </row>
        <row r="3457">
          <cell r="B3457" t="str">
            <v>9X005206</v>
          </cell>
          <cell r="C3457" t="str">
            <v>完売</v>
          </cell>
          <cell r="D3457"/>
          <cell r="E3457">
            <v>0</v>
          </cell>
          <cell r="F3457" t="str">
            <v>バローロ･ロッケ</v>
          </cell>
          <cell r="G3457">
            <v>2006</v>
          </cell>
          <cell r="H3457" t="str">
            <v>赤</v>
          </cell>
          <cell r="I3457" t="str">
            <v>ヴィエッティ</v>
          </cell>
          <cell r="J3457" t="str">
            <v>ピエモンテDOCG</v>
          </cell>
          <cell r="K3457">
            <v>750</v>
          </cell>
          <cell r="L3457" t="str">
            <v>９７点</v>
          </cell>
          <cell r="M3457">
            <v>98</v>
          </cell>
          <cell r="N3457">
            <v>132</v>
          </cell>
          <cell r="O3457">
            <v>350</v>
          </cell>
          <cell r="P3457">
            <v>13339.144</v>
          </cell>
          <cell r="Q3457">
            <v>93.75</v>
          </cell>
          <cell r="R3457">
            <v>13582.894</v>
          </cell>
          <cell r="S3457">
            <v>16219.875294117648</v>
          </cell>
          <cell r="T3457">
            <v>32400</v>
          </cell>
          <cell r="U3457">
            <v>0</v>
          </cell>
          <cell r="V3457">
            <v>200</v>
          </cell>
          <cell r="W3457">
            <v>400</v>
          </cell>
          <cell r="X3457">
            <v>20700</v>
          </cell>
        </row>
        <row r="3458">
          <cell r="B3458" t="str">
            <v>9X014509</v>
          </cell>
          <cell r="C3458" t="str">
            <v>完売</v>
          </cell>
          <cell r="D3458"/>
          <cell r="E3458">
            <v>0</v>
          </cell>
          <cell r="F3458" t="str">
            <v>バローロ</v>
          </cell>
          <cell r="G3458">
            <v>2009</v>
          </cell>
          <cell r="H3458" t="str">
            <v>赤</v>
          </cell>
          <cell r="I3458" t="str">
            <v>エリオ・アルターレ</v>
          </cell>
          <cell r="J3458" t="str">
            <v>ピエモンテDOCG</v>
          </cell>
          <cell r="K3458">
            <v>750</v>
          </cell>
          <cell r="L3458"/>
          <cell r="M3458">
            <v>80.2</v>
          </cell>
          <cell r="N3458">
            <v>132</v>
          </cell>
          <cell r="O3458">
            <v>350</v>
          </cell>
          <cell r="P3458">
            <v>10980.1456</v>
          </cell>
          <cell r="Q3458">
            <v>93.75</v>
          </cell>
          <cell r="R3458">
            <v>11223.8956</v>
          </cell>
          <cell r="S3458">
            <v>13444.583058823529</v>
          </cell>
          <cell r="T3458">
            <v>26900</v>
          </cell>
          <cell r="U3458">
            <v>10906</v>
          </cell>
          <cell r="V3458">
            <v>13030.588235294117</v>
          </cell>
          <cell r="W3458">
            <v>26100</v>
          </cell>
          <cell r="X3458">
            <v>27000</v>
          </cell>
        </row>
        <row r="3459">
          <cell r="B3459" t="str">
            <v>9X013100</v>
          </cell>
          <cell r="C3459" t="str">
            <v>完売</v>
          </cell>
          <cell r="D3459"/>
          <cell r="E3459">
            <v>0</v>
          </cell>
          <cell r="F3459" t="str">
            <v>バローロ・アルボリーナ</v>
          </cell>
          <cell r="G3459">
            <v>2000</v>
          </cell>
          <cell r="H3459" t="str">
            <v>赤</v>
          </cell>
          <cell r="I3459" t="str">
            <v>エリオ・アルターレ</v>
          </cell>
          <cell r="J3459" t="str">
            <v>ピエモンテDOCG</v>
          </cell>
          <cell r="K3459">
            <v>750</v>
          </cell>
          <cell r="L3459"/>
          <cell r="M3459">
            <v>123</v>
          </cell>
          <cell r="N3459">
            <v>132</v>
          </cell>
          <cell r="O3459">
            <v>350</v>
          </cell>
          <cell r="P3459">
            <v>16652.344000000001</v>
          </cell>
          <cell r="Q3459">
            <v>93.75</v>
          </cell>
          <cell r="R3459">
            <v>16896.094000000001</v>
          </cell>
          <cell r="S3459">
            <v>20117.757647058825</v>
          </cell>
          <cell r="T3459">
            <v>40200</v>
          </cell>
          <cell r="U3459">
            <v>16451.099999999999</v>
          </cell>
          <cell r="V3459">
            <v>19554.235294117647</v>
          </cell>
          <cell r="W3459">
            <v>39100</v>
          </cell>
          <cell r="X3459">
            <v>40200</v>
          </cell>
        </row>
        <row r="3460">
          <cell r="B3460" t="str">
            <v>9X019308</v>
          </cell>
          <cell r="C3460" t="str">
            <v>完売</v>
          </cell>
          <cell r="D3460"/>
          <cell r="E3460">
            <v>0</v>
          </cell>
          <cell r="F3460" t="str">
            <v>バローロ・チェレッタ・ヴィーニャ・ブリッコ</v>
          </cell>
          <cell r="G3460">
            <v>2008</v>
          </cell>
          <cell r="H3460" t="str">
            <v>赤</v>
          </cell>
          <cell r="I3460" t="str">
            <v>エリオ・アルターレ</v>
          </cell>
          <cell r="J3460" t="str">
            <v>ピエモンテDOCG</v>
          </cell>
          <cell r="K3460">
            <v>750</v>
          </cell>
          <cell r="L3460"/>
          <cell r="M3460">
            <v>75</v>
          </cell>
          <cell r="N3460">
            <v>132</v>
          </cell>
          <cell r="O3460">
            <v>350</v>
          </cell>
          <cell r="P3460">
            <v>10291</v>
          </cell>
          <cell r="Q3460">
            <v>93.75</v>
          </cell>
          <cell r="R3460">
            <v>10534.75</v>
          </cell>
          <cell r="S3460">
            <v>12633.823529411766</v>
          </cell>
          <cell r="T3460">
            <v>25300</v>
          </cell>
          <cell r="U3460">
            <v>10231.5</v>
          </cell>
          <cell r="V3460">
            <v>12237.058823529413</v>
          </cell>
          <cell r="W3460">
            <v>24500</v>
          </cell>
          <cell r="X3460">
            <v>25000</v>
          </cell>
        </row>
        <row r="3461">
          <cell r="B3461" t="str">
            <v>9X019309</v>
          </cell>
          <cell r="C3461" t="str">
            <v>完売</v>
          </cell>
          <cell r="D3461"/>
          <cell r="E3461">
            <v>0</v>
          </cell>
          <cell r="F3461" t="str">
            <v>バローロ・チェレッタ・ヴィーニャ・ブリッコ</v>
          </cell>
          <cell r="G3461">
            <v>2009</v>
          </cell>
          <cell r="H3461" t="str">
            <v>赤</v>
          </cell>
          <cell r="I3461" t="str">
            <v>エリオ・アルターレ</v>
          </cell>
          <cell r="J3461" t="str">
            <v>ピエモンテDOCG</v>
          </cell>
          <cell r="K3461">
            <v>750</v>
          </cell>
          <cell r="L3461" t="str">
            <v>９７点</v>
          </cell>
          <cell r="M3461">
            <v>75</v>
          </cell>
          <cell r="N3461">
            <v>132</v>
          </cell>
          <cell r="O3461">
            <v>350</v>
          </cell>
          <cell r="P3461">
            <v>10291</v>
          </cell>
          <cell r="Q3461">
            <v>93.75</v>
          </cell>
          <cell r="R3461">
            <v>10534.75</v>
          </cell>
          <cell r="S3461">
            <v>12633.823529411766</v>
          </cell>
          <cell r="T3461">
            <v>25300</v>
          </cell>
          <cell r="U3461">
            <v>10229</v>
          </cell>
          <cell r="V3461">
            <v>12234.117647058823</v>
          </cell>
          <cell r="W3461">
            <v>24500</v>
          </cell>
          <cell r="X3461">
            <v>23900</v>
          </cell>
        </row>
        <row r="3462">
          <cell r="B3462" t="str">
            <v>9X013007</v>
          </cell>
          <cell r="C3462" t="str">
            <v>完売</v>
          </cell>
          <cell r="D3462"/>
          <cell r="E3462">
            <v>0</v>
          </cell>
          <cell r="F3462" t="str">
            <v>バローロ・ラ・モッラ</v>
          </cell>
          <cell r="G3462">
            <v>2007</v>
          </cell>
          <cell r="H3462" t="str">
            <v>赤</v>
          </cell>
          <cell r="I3462" t="str">
            <v>エリオ・アルターレ</v>
          </cell>
          <cell r="J3462" t="str">
            <v>ピエモンテDOCG</v>
          </cell>
          <cell r="K3462">
            <v>750</v>
          </cell>
          <cell r="L3462" t="str">
            <v xml:space="preserve">９４点 </v>
          </cell>
          <cell r="M3462">
            <v>48</v>
          </cell>
          <cell r="N3462">
            <v>132</v>
          </cell>
          <cell r="O3462">
            <v>350</v>
          </cell>
          <cell r="P3462">
            <v>6712.7439999999997</v>
          </cell>
          <cell r="Q3462">
            <v>93.75</v>
          </cell>
          <cell r="R3462">
            <v>6956.4939999999997</v>
          </cell>
          <cell r="S3462">
            <v>8424.1105882352931</v>
          </cell>
          <cell r="T3462">
            <v>16800</v>
          </cell>
          <cell r="U3462">
            <v>7361.5</v>
          </cell>
          <cell r="V3462">
            <v>8860.5882352941171</v>
          </cell>
          <cell r="W3462">
            <v>17700</v>
          </cell>
          <cell r="X3462">
            <v>17600</v>
          </cell>
        </row>
        <row r="3463">
          <cell r="B3463" t="str">
            <v>9X013108</v>
          </cell>
          <cell r="C3463" t="str">
            <v>完売</v>
          </cell>
          <cell r="D3463"/>
          <cell r="E3463">
            <v>0</v>
          </cell>
          <cell r="F3463" t="str">
            <v>ランゲ・アルボリーナ</v>
          </cell>
          <cell r="G3463">
            <v>2008</v>
          </cell>
          <cell r="H3463" t="str">
            <v>赤</v>
          </cell>
          <cell r="I3463" t="str">
            <v>エリオ・アルターレ</v>
          </cell>
          <cell r="J3463" t="str">
            <v>ピエモンテDOCG</v>
          </cell>
          <cell r="K3463">
            <v>750</v>
          </cell>
          <cell r="L3463" t="str">
            <v>９５点</v>
          </cell>
          <cell r="M3463">
            <v>56</v>
          </cell>
          <cell r="N3463">
            <v>132</v>
          </cell>
          <cell r="O3463">
            <v>350</v>
          </cell>
          <cell r="P3463">
            <v>7772.9679999999998</v>
          </cell>
          <cell r="Q3463">
            <v>93.75</v>
          </cell>
          <cell r="R3463">
            <v>8016.7179999999998</v>
          </cell>
          <cell r="S3463">
            <v>9671.4329411764702</v>
          </cell>
          <cell r="T3463">
            <v>19300</v>
          </cell>
          <cell r="U3463">
            <v>7547.5</v>
          </cell>
          <cell r="V3463">
            <v>9079.4117647058829</v>
          </cell>
          <cell r="W3463">
            <v>18200</v>
          </cell>
          <cell r="X3463">
            <v>17900</v>
          </cell>
        </row>
        <row r="3464">
          <cell r="B3464" t="str">
            <v>9X013207</v>
          </cell>
          <cell r="C3464" t="str">
            <v>完売</v>
          </cell>
          <cell r="D3464"/>
          <cell r="E3464">
            <v>0</v>
          </cell>
          <cell r="F3464" t="str">
            <v>ランゲ・ロッソ・ラ・ヴィッラ</v>
          </cell>
          <cell r="G3464">
            <v>2007</v>
          </cell>
          <cell r="H3464" t="str">
            <v>赤</v>
          </cell>
          <cell r="I3464" t="str">
            <v>エリオ・アルターレ</v>
          </cell>
          <cell r="J3464" t="str">
            <v>ピエモンテDOC</v>
          </cell>
          <cell r="K3464">
            <v>750</v>
          </cell>
          <cell r="L3464" t="str">
            <v xml:space="preserve">９５点 </v>
          </cell>
          <cell r="M3464">
            <v>47</v>
          </cell>
          <cell r="N3464">
            <v>132</v>
          </cell>
          <cell r="O3464">
            <v>350</v>
          </cell>
          <cell r="P3464">
            <v>6580.2160000000003</v>
          </cell>
          <cell r="Q3464">
            <v>93.75</v>
          </cell>
          <cell r="R3464">
            <v>6823.9660000000003</v>
          </cell>
          <cell r="S3464">
            <v>8268.1952941176478</v>
          </cell>
          <cell r="T3464">
            <v>16500</v>
          </cell>
          <cell r="U3464">
            <v>5762.83</v>
          </cell>
          <cell r="V3464">
            <v>6979.8</v>
          </cell>
          <cell r="W3464">
            <v>14000</v>
          </cell>
          <cell r="X3464">
            <v>14300</v>
          </cell>
        </row>
        <row r="3465">
          <cell r="B3465" t="str">
            <v>9X013307</v>
          </cell>
          <cell r="C3465" t="str">
            <v>完売</v>
          </cell>
          <cell r="D3465"/>
          <cell r="E3465">
            <v>0</v>
          </cell>
          <cell r="F3465" t="str">
            <v>ランゲ・ロッソ・ラリージ</v>
          </cell>
          <cell r="G3465">
            <v>2007</v>
          </cell>
          <cell r="H3465" t="str">
            <v>赤</v>
          </cell>
          <cell r="I3465" t="str">
            <v>エリオ・アルターレ</v>
          </cell>
          <cell r="J3465" t="str">
            <v>ピエモンテDOC</v>
          </cell>
          <cell r="K3465">
            <v>750</v>
          </cell>
          <cell r="L3465" t="str">
            <v xml:space="preserve">９５点 </v>
          </cell>
          <cell r="M3465">
            <v>49</v>
          </cell>
          <cell r="N3465">
            <v>132</v>
          </cell>
          <cell r="O3465">
            <v>350</v>
          </cell>
          <cell r="P3465">
            <v>6845.2719999999999</v>
          </cell>
          <cell r="Q3465">
            <v>93.75</v>
          </cell>
          <cell r="R3465">
            <v>7089.0219999999999</v>
          </cell>
          <cell r="S3465">
            <v>8580.0258823529421</v>
          </cell>
          <cell r="T3465">
            <v>17200</v>
          </cell>
          <cell r="U3465">
            <v>5992.75</v>
          </cell>
          <cell r="V3465">
            <v>7250.2941176470586</v>
          </cell>
          <cell r="W3465">
            <v>14500</v>
          </cell>
          <cell r="X3465">
            <v>14800</v>
          </cell>
        </row>
        <row r="3466">
          <cell r="B3466" t="str">
            <v>9X020100</v>
          </cell>
          <cell r="C3466" t="str">
            <v>完売</v>
          </cell>
          <cell r="D3466"/>
          <cell r="E3466">
            <v>0</v>
          </cell>
          <cell r="F3466" t="str">
            <v>リシエメ・ロッソ【マグナム】</v>
          </cell>
          <cell r="G3466">
            <v>2000</v>
          </cell>
          <cell r="H3466" t="str">
            <v>赤</v>
          </cell>
          <cell r="I3466" t="str">
            <v>エリオ・アルターレ</v>
          </cell>
          <cell r="J3466" t="str">
            <v>ピエモンテDOC</v>
          </cell>
          <cell r="K3466">
            <v>1500</v>
          </cell>
          <cell r="L3466"/>
          <cell r="M3466">
            <v>138</v>
          </cell>
          <cell r="N3466">
            <v>132</v>
          </cell>
          <cell r="O3466">
            <v>700</v>
          </cell>
          <cell r="P3466">
            <v>18991.664000000001</v>
          </cell>
          <cell r="Q3466">
            <v>187.5</v>
          </cell>
          <cell r="R3466">
            <v>19389.164000000001</v>
          </cell>
          <cell r="S3466">
            <v>23050.781176470591</v>
          </cell>
          <cell r="T3466">
            <v>46100</v>
          </cell>
          <cell r="U3466">
            <v>18625.5</v>
          </cell>
          <cell r="V3466">
            <v>22112.352941176472</v>
          </cell>
          <cell r="W3466">
            <v>44200</v>
          </cell>
          <cell r="X3466">
            <v>46000</v>
          </cell>
        </row>
        <row r="3467">
          <cell r="B3467" t="str">
            <v>9X001310</v>
          </cell>
          <cell r="C3467" t="str">
            <v>完売</v>
          </cell>
          <cell r="D3467"/>
          <cell r="E3467">
            <v>0</v>
          </cell>
          <cell r="F3467" t="str">
            <v>ドルチェット・ダルバ・デイ・グラッシ</v>
          </cell>
          <cell r="G3467">
            <v>2010</v>
          </cell>
          <cell r="H3467" t="str">
            <v>赤</v>
          </cell>
          <cell r="I3467" t="str">
            <v>エリオ・グラッソ</v>
          </cell>
          <cell r="J3467" t="str">
            <v>ピエモンテDOC</v>
          </cell>
          <cell r="K3467">
            <v>750</v>
          </cell>
          <cell r="L3467"/>
          <cell r="M3467">
            <v>7.2</v>
          </cell>
          <cell r="N3467">
            <v>132</v>
          </cell>
          <cell r="O3467">
            <v>350</v>
          </cell>
          <cell r="P3467">
            <v>1305.6016000000002</v>
          </cell>
          <cell r="Q3467">
            <v>93.75</v>
          </cell>
          <cell r="R3467">
            <v>1549.3516000000002</v>
          </cell>
          <cell r="S3467">
            <v>2062.7665882352944</v>
          </cell>
          <cell r="T3467">
            <v>4100</v>
          </cell>
          <cell r="U3467">
            <v>1070.93</v>
          </cell>
          <cell r="V3467">
            <v>1459.9176470588236</v>
          </cell>
          <cell r="W3467">
            <v>2900</v>
          </cell>
          <cell r="X3467">
            <v>3500</v>
          </cell>
        </row>
        <row r="3468">
          <cell r="B3468" t="str">
            <v>9X001313</v>
          </cell>
          <cell r="C3468" t="str">
            <v>完売</v>
          </cell>
          <cell r="D3468"/>
          <cell r="E3468">
            <v>0</v>
          </cell>
          <cell r="F3468" t="str">
            <v>ドルチェット・ダルバ・デイ・グラッシ</v>
          </cell>
          <cell r="G3468">
            <v>2013</v>
          </cell>
          <cell r="H3468" t="str">
            <v>赤</v>
          </cell>
          <cell r="I3468" t="str">
            <v>エリオ・グラッソ</v>
          </cell>
          <cell r="J3468" t="str">
            <v>ピエモンテDOC</v>
          </cell>
          <cell r="K3468">
            <v>750</v>
          </cell>
          <cell r="L3468"/>
          <cell r="M3468">
            <v>7.3</v>
          </cell>
          <cell r="N3468">
            <v>132</v>
          </cell>
          <cell r="O3468">
            <v>350</v>
          </cell>
          <cell r="P3468">
            <v>1318.8543999999999</v>
          </cell>
          <cell r="Q3468">
            <v>93.75</v>
          </cell>
          <cell r="R3468">
            <v>1562.6043999999999</v>
          </cell>
          <cell r="S3468">
            <v>2078.3581176470589</v>
          </cell>
          <cell r="T3468">
            <v>4200</v>
          </cell>
          <cell r="U3468">
            <v>1478.21</v>
          </cell>
          <cell r="V3468">
            <v>1939.0705882352943</v>
          </cell>
          <cell r="W3468">
            <v>3900</v>
          </cell>
          <cell r="X3468">
            <v>3800</v>
          </cell>
        </row>
        <row r="3469">
          <cell r="B3469" t="str">
            <v>9X001610</v>
          </cell>
          <cell r="C3469" t="str">
            <v>完売</v>
          </cell>
          <cell r="D3469"/>
          <cell r="E3469">
            <v>0</v>
          </cell>
          <cell r="F3469" t="str">
            <v>バルベーラ・ダルバ･ウ゛ィーニャ・マルティーナ</v>
          </cell>
          <cell r="G3469">
            <v>2010</v>
          </cell>
          <cell r="H3469" t="str">
            <v>赤</v>
          </cell>
          <cell r="I3469" t="str">
            <v>エリオ・グラッソ</v>
          </cell>
          <cell r="J3469" t="str">
            <v>ピエモンテDOC</v>
          </cell>
          <cell r="K3469">
            <v>750</v>
          </cell>
          <cell r="L3469" t="str">
            <v>９０点</v>
          </cell>
          <cell r="M3469">
            <v>13.8</v>
          </cell>
          <cell r="N3469">
            <v>132</v>
          </cell>
          <cell r="O3469">
            <v>350</v>
          </cell>
          <cell r="P3469">
            <v>2180.2864000000004</v>
          </cell>
          <cell r="Q3469">
            <v>93.75</v>
          </cell>
          <cell r="R3469">
            <v>2424.0364000000004</v>
          </cell>
          <cell r="S3469">
            <v>3091.8075294117652</v>
          </cell>
          <cell r="T3469">
            <v>6200</v>
          </cell>
          <cell r="U3469">
            <v>1792.75</v>
          </cell>
          <cell r="V3469">
            <v>2309.1176470588234</v>
          </cell>
          <cell r="W3469">
            <v>4600</v>
          </cell>
          <cell r="X3469">
            <v>5000</v>
          </cell>
        </row>
        <row r="3470">
          <cell r="B3470" t="str">
            <v>9X001612</v>
          </cell>
          <cell r="C3470" t="str">
            <v>完売</v>
          </cell>
          <cell r="D3470"/>
          <cell r="E3470">
            <v>0</v>
          </cell>
          <cell r="F3470" t="str">
            <v>バルベーラ・ダルバ･ウ゛ィーニャ・マルティーナ</v>
          </cell>
          <cell r="G3470">
            <v>2012</v>
          </cell>
          <cell r="H3470" t="str">
            <v>赤</v>
          </cell>
          <cell r="I3470" t="str">
            <v>エリオ・グラッソ</v>
          </cell>
          <cell r="J3470" t="str">
            <v>ピエモンテDOC</v>
          </cell>
          <cell r="K3470">
            <v>750</v>
          </cell>
          <cell r="L3470"/>
          <cell r="M3470">
            <v>14.5</v>
          </cell>
          <cell r="N3470">
            <v>132</v>
          </cell>
          <cell r="O3470">
            <v>350</v>
          </cell>
          <cell r="P3470">
            <v>2273.056</v>
          </cell>
          <cell r="Q3470">
            <v>93.75</v>
          </cell>
          <cell r="R3470">
            <v>2516.806</v>
          </cell>
          <cell r="S3470">
            <v>3200.9482352941177</v>
          </cell>
          <cell r="T3470">
            <v>6400</v>
          </cell>
          <cell r="U3470">
            <v>2493.5</v>
          </cell>
          <cell r="V3470">
            <v>3133.5294117647059</v>
          </cell>
          <cell r="W3470">
            <v>6300</v>
          </cell>
          <cell r="X3470">
            <v>5800</v>
          </cell>
        </row>
        <row r="3471">
          <cell r="B3471" t="str">
            <v>9X001791</v>
          </cell>
          <cell r="C3471" t="str">
            <v>完売</v>
          </cell>
          <cell r="D3471"/>
          <cell r="E3471">
            <v>0</v>
          </cell>
          <cell r="F3471" t="str">
            <v>バローロ</v>
          </cell>
          <cell r="G3471">
            <v>1991</v>
          </cell>
          <cell r="H3471" t="str">
            <v>赤</v>
          </cell>
          <cell r="I3471" t="str">
            <v>エリオ・グラッソ</v>
          </cell>
          <cell r="J3471" t="str">
            <v>ピエモンテDOCG</v>
          </cell>
          <cell r="K3471">
            <v>750</v>
          </cell>
          <cell r="L3471"/>
          <cell r="M3471">
            <v>46</v>
          </cell>
          <cell r="N3471">
            <v>132</v>
          </cell>
          <cell r="O3471">
            <v>350</v>
          </cell>
          <cell r="P3471">
            <v>6447.6880000000001</v>
          </cell>
          <cell r="Q3471">
            <v>93.75</v>
          </cell>
          <cell r="R3471">
            <v>6691.4380000000001</v>
          </cell>
          <cell r="S3471">
            <v>8112.2800000000007</v>
          </cell>
          <cell r="T3471">
            <v>16200</v>
          </cell>
          <cell r="U3471">
            <v>5234.8</v>
          </cell>
          <cell r="V3471">
            <v>6358.588235294118</v>
          </cell>
          <cell r="W3471">
            <v>12700</v>
          </cell>
          <cell r="X3471">
            <v>14100</v>
          </cell>
        </row>
        <row r="3472">
          <cell r="B3472" t="str">
            <v>9X001702</v>
          </cell>
          <cell r="C3472" t="str">
            <v>完売</v>
          </cell>
          <cell r="D3472"/>
          <cell r="E3472">
            <v>0</v>
          </cell>
          <cell r="F3472" t="str">
            <v>バローロ</v>
          </cell>
          <cell r="G3472">
            <v>2002</v>
          </cell>
          <cell r="H3472" t="str">
            <v>赤</v>
          </cell>
          <cell r="I3472" t="str">
            <v>エリオ・グラッソ</v>
          </cell>
          <cell r="J3472" t="str">
            <v>ピエモンテDOCG</v>
          </cell>
          <cell r="K3472">
            <v>750</v>
          </cell>
          <cell r="L3472"/>
          <cell r="M3472">
            <v>17.5</v>
          </cell>
          <cell r="N3472">
            <v>132</v>
          </cell>
          <cell r="O3472">
            <v>350</v>
          </cell>
          <cell r="P3472">
            <v>2670.64</v>
          </cell>
          <cell r="Q3472">
            <v>93.75</v>
          </cell>
          <cell r="R3472">
            <v>2914.39</v>
          </cell>
          <cell r="S3472">
            <v>3668.6941176470586</v>
          </cell>
          <cell r="T3472">
            <v>7300</v>
          </cell>
          <cell r="U3472">
            <v>0</v>
          </cell>
          <cell r="V3472">
            <v>200</v>
          </cell>
          <cell r="W3472">
            <v>400</v>
          </cell>
          <cell r="X3472">
            <v>8000</v>
          </cell>
        </row>
        <row r="3473">
          <cell r="B3473" t="str">
            <v>9X001812</v>
          </cell>
          <cell r="C3473" t="str">
            <v>完売</v>
          </cell>
          <cell r="D3473"/>
          <cell r="E3473">
            <v>0</v>
          </cell>
          <cell r="F3473" t="str">
            <v>バローロ・ガヴァリーニ・ウ゛ィーニャ・キニエラ</v>
          </cell>
          <cell r="G3473">
            <v>2012</v>
          </cell>
          <cell r="H3473" t="str">
            <v>赤</v>
          </cell>
          <cell r="I3473" t="str">
            <v>エリオ・グラッソ</v>
          </cell>
          <cell r="J3473" t="str">
            <v>ピエモンテDOCG</v>
          </cell>
          <cell r="K3473">
            <v>750</v>
          </cell>
          <cell r="L3473" t="str">
            <v>９４点</v>
          </cell>
          <cell r="M3473">
            <v>38</v>
          </cell>
          <cell r="N3473">
            <v>132</v>
          </cell>
          <cell r="O3473">
            <v>350</v>
          </cell>
          <cell r="P3473">
            <v>5387.4639999999999</v>
          </cell>
          <cell r="Q3473">
            <v>93.75</v>
          </cell>
          <cell r="R3473">
            <v>5631.2139999999999</v>
          </cell>
          <cell r="S3473">
            <v>6864.9576470588236</v>
          </cell>
          <cell r="T3473">
            <v>13700</v>
          </cell>
          <cell r="U3473">
            <v>5500</v>
          </cell>
          <cell r="V3473">
            <v>6670.588235294118</v>
          </cell>
          <cell r="W3473">
            <v>13300</v>
          </cell>
          <cell r="X3473">
            <v>13500</v>
          </cell>
        </row>
        <row r="3474">
          <cell r="B3474" t="str">
            <v>9X001813</v>
          </cell>
          <cell r="C3474" t="str">
            <v>完売</v>
          </cell>
          <cell r="D3474"/>
          <cell r="E3474">
            <v>0</v>
          </cell>
          <cell r="F3474" t="str">
            <v>バローロ・ガヴァリーニ・ウ゛ィーニャ・キニエラ</v>
          </cell>
          <cell r="G3474">
            <v>2013</v>
          </cell>
          <cell r="H3474" t="str">
            <v>赤</v>
          </cell>
          <cell r="I3474" t="str">
            <v>エリオ・グラッソ</v>
          </cell>
          <cell r="J3474" t="str">
            <v>ピエモンテDOCG</v>
          </cell>
          <cell r="K3474">
            <v>750</v>
          </cell>
          <cell r="L3474"/>
          <cell r="M3474">
            <v>40</v>
          </cell>
          <cell r="N3474">
            <v>132</v>
          </cell>
          <cell r="O3474">
            <v>350</v>
          </cell>
          <cell r="P3474">
            <v>5652.52</v>
          </cell>
          <cell r="Q3474">
            <v>93.75</v>
          </cell>
          <cell r="R3474">
            <v>5896.27</v>
          </cell>
          <cell r="S3474">
            <v>7176.7882352941187</v>
          </cell>
          <cell r="T3474">
            <v>14400</v>
          </cell>
          <cell r="U3474">
            <v>5698</v>
          </cell>
          <cell r="V3474">
            <v>6903.5294117647063</v>
          </cell>
          <cell r="W3474">
            <v>13800</v>
          </cell>
          <cell r="X3474">
            <v>15000</v>
          </cell>
        </row>
        <row r="3475">
          <cell r="B3475" t="str">
            <v>9X001912</v>
          </cell>
          <cell r="C3475" t="str">
            <v>完売</v>
          </cell>
          <cell r="D3475"/>
          <cell r="E3475">
            <v>0</v>
          </cell>
          <cell r="F3475" t="str">
            <v>バローロ・ジネストラ・カーサ・マテ</v>
          </cell>
          <cell r="G3475">
            <v>2012</v>
          </cell>
          <cell r="H3475" t="str">
            <v>赤</v>
          </cell>
          <cell r="I3475" t="str">
            <v>エリオ・グラッソ</v>
          </cell>
          <cell r="J3475" t="str">
            <v>ピエモンテDOCG</v>
          </cell>
          <cell r="K3475">
            <v>750</v>
          </cell>
          <cell r="L3475" t="str">
            <v>９５点</v>
          </cell>
          <cell r="M3475">
            <v>36</v>
          </cell>
          <cell r="N3475">
            <v>132</v>
          </cell>
          <cell r="O3475">
            <v>350</v>
          </cell>
          <cell r="P3475">
            <v>5122.4080000000004</v>
          </cell>
          <cell r="Q3475">
            <v>93.75</v>
          </cell>
          <cell r="R3475">
            <v>5366.1580000000004</v>
          </cell>
          <cell r="S3475">
            <v>6553.1270588235302</v>
          </cell>
          <cell r="T3475">
            <v>13100</v>
          </cell>
          <cell r="U3475">
            <v>5039.33</v>
          </cell>
          <cell r="V3475">
            <v>6128.623529411765</v>
          </cell>
          <cell r="W3475">
            <v>12300</v>
          </cell>
          <cell r="X3475">
            <v>11900</v>
          </cell>
        </row>
        <row r="3476">
          <cell r="B3476" t="str">
            <v>9X001913</v>
          </cell>
          <cell r="C3476" t="str">
            <v>完売</v>
          </cell>
          <cell r="D3476"/>
          <cell r="E3476">
            <v>0</v>
          </cell>
          <cell r="F3476" t="str">
            <v>バローロ・ジネストラ・カーサ・マテ</v>
          </cell>
          <cell r="G3476">
            <v>2013</v>
          </cell>
          <cell r="H3476" t="str">
            <v>赤</v>
          </cell>
          <cell r="I3476" t="str">
            <v>エリオ・グラッソ</v>
          </cell>
          <cell r="J3476" t="str">
            <v>ピエモンテDOCG</v>
          </cell>
          <cell r="K3476">
            <v>750</v>
          </cell>
          <cell r="L3476" t="str">
            <v>９５点</v>
          </cell>
          <cell r="M3476">
            <v>40</v>
          </cell>
          <cell r="N3476">
            <v>132</v>
          </cell>
          <cell r="O3476">
            <v>350</v>
          </cell>
          <cell r="P3476">
            <v>5652.52</v>
          </cell>
          <cell r="Q3476">
            <v>93.75</v>
          </cell>
          <cell r="R3476">
            <v>5896.27</v>
          </cell>
          <cell r="S3476">
            <v>7176.7882352941187</v>
          </cell>
          <cell r="T3476">
            <v>14400</v>
          </cell>
          <cell r="U3476">
            <v>5698</v>
          </cell>
          <cell r="V3476">
            <v>6903.5294117647063</v>
          </cell>
          <cell r="W3476">
            <v>13800</v>
          </cell>
          <cell r="X3476">
            <v>15000</v>
          </cell>
        </row>
        <row r="3477">
          <cell r="B3477" t="str">
            <v>9X002004</v>
          </cell>
          <cell r="C3477" t="str">
            <v>完売</v>
          </cell>
          <cell r="D3477"/>
          <cell r="E3477">
            <v>0</v>
          </cell>
          <cell r="F3477" t="str">
            <v>バローロ・ルンコット</v>
          </cell>
          <cell r="G3477">
            <v>2004</v>
          </cell>
          <cell r="H3477" t="str">
            <v>赤</v>
          </cell>
          <cell r="I3477" t="str">
            <v>エリオ・グラッソ</v>
          </cell>
          <cell r="J3477" t="str">
            <v>ピエモンテDOCG</v>
          </cell>
          <cell r="K3477">
            <v>750</v>
          </cell>
          <cell r="L3477"/>
          <cell r="M3477">
            <v>50</v>
          </cell>
          <cell r="N3477">
            <v>132</v>
          </cell>
          <cell r="O3477">
            <v>350</v>
          </cell>
          <cell r="P3477">
            <v>6977.8</v>
          </cell>
          <cell r="Q3477">
            <v>93.75</v>
          </cell>
          <cell r="R3477">
            <v>7221.55</v>
          </cell>
          <cell r="S3477">
            <v>8735.9411764705892</v>
          </cell>
          <cell r="T3477">
            <v>17500</v>
          </cell>
          <cell r="U3477">
            <v>0</v>
          </cell>
          <cell r="V3477">
            <v>200</v>
          </cell>
          <cell r="W3477">
            <v>400</v>
          </cell>
          <cell r="X3477">
            <v>15500</v>
          </cell>
        </row>
        <row r="3478">
          <cell r="B3478" t="str">
            <v>9X002006</v>
          </cell>
          <cell r="C3478" t="str">
            <v>完売</v>
          </cell>
          <cell r="D3478"/>
          <cell r="E3478">
            <v>0</v>
          </cell>
          <cell r="F3478" t="str">
            <v>バローロ・ルンコット</v>
          </cell>
          <cell r="G3478">
            <v>2006</v>
          </cell>
          <cell r="H3478" t="str">
            <v>赤</v>
          </cell>
          <cell r="I3478" t="str">
            <v>エリオ・グラッソ</v>
          </cell>
          <cell r="J3478" t="str">
            <v>ピエモンテDOCG</v>
          </cell>
          <cell r="K3478">
            <v>750</v>
          </cell>
          <cell r="L3478" t="str">
            <v>９６＋点</v>
          </cell>
          <cell r="M3478">
            <v>57</v>
          </cell>
          <cell r="N3478">
            <v>132</v>
          </cell>
          <cell r="O3478">
            <v>350</v>
          </cell>
          <cell r="P3478">
            <v>7905.4960000000001</v>
          </cell>
          <cell r="Q3478">
            <v>93.75</v>
          </cell>
          <cell r="R3478">
            <v>8149.2460000000001</v>
          </cell>
          <cell r="S3478">
            <v>9827.3482352941173</v>
          </cell>
          <cell r="T3478">
            <v>19700</v>
          </cell>
          <cell r="U3478">
            <v>6465</v>
          </cell>
          <cell r="V3478">
            <v>7805.8823529411766</v>
          </cell>
          <cell r="W3478">
            <v>15600</v>
          </cell>
          <cell r="X3478">
            <v>16500</v>
          </cell>
        </row>
        <row r="3479">
          <cell r="B3479" t="str">
            <v>9X002007</v>
          </cell>
          <cell r="C3479" t="str">
            <v>完売</v>
          </cell>
          <cell r="D3479"/>
          <cell r="E3479">
            <v>0</v>
          </cell>
          <cell r="F3479" t="str">
            <v>バローロ・ルンコット</v>
          </cell>
          <cell r="G3479">
            <v>2007</v>
          </cell>
          <cell r="H3479" t="str">
            <v>赤</v>
          </cell>
          <cell r="I3479" t="str">
            <v>エリオ・グラッソ</v>
          </cell>
          <cell r="J3479" t="str">
            <v>ピエモンテDOCG</v>
          </cell>
          <cell r="K3479">
            <v>750</v>
          </cell>
          <cell r="L3479" t="str">
            <v>９５点</v>
          </cell>
          <cell r="M3479">
            <v>56.5</v>
          </cell>
          <cell r="N3479">
            <v>132</v>
          </cell>
          <cell r="O3479">
            <v>350</v>
          </cell>
          <cell r="P3479">
            <v>7839.232</v>
          </cell>
          <cell r="Q3479">
            <v>93.75</v>
          </cell>
          <cell r="R3479">
            <v>8082.982</v>
          </cell>
          <cell r="S3479">
            <v>9749.3905882352938</v>
          </cell>
          <cell r="T3479">
            <v>19500</v>
          </cell>
          <cell r="U3479">
            <v>9707</v>
          </cell>
          <cell r="V3479">
            <v>11620</v>
          </cell>
          <cell r="W3479">
            <v>23200</v>
          </cell>
          <cell r="X3479">
            <v>26400</v>
          </cell>
        </row>
        <row r="3480">
          <cell r="B3480" t="str">
            <v>9X001413</v>
          </cell>
          <cell r="C3480" t="str">
            <v>完売</v>
          </cell>
          <cell r="D3480"/>
          <cell r="E3480">
            <v>0</v>
          </cell>
          <cell r="F3480" t="str">
            <v>ランゲ・エドゥケイト･シャルドネ</v>
          </cell>
          <cell r="G3480">
            <v>2013</v>
          </cell>
          <cell r="H3480" t="str">
            <v>白</v>
          </cell>
          <cell r="I3480" t="str">
            <v>エリオ・グラッソ</v>
          </cell>
          <cell r="J3480" t="str">
            <v>ピエモンテDOC</v>
          </cell>
          <cell r="K3480">
            <v>750</v>
          </cell>
          <cell r="L3480"/>
          <cell r="M3480">
            <v>10</v>
          </cell>
          <cell r="N3480">
            <v>132</v>
          </cell>
          <cell r="O3480">
            <v>350</v>
          </cell>
          <cell r="P3480">
            <v>1676.68</v>
          </cell>
          <cell r="Q3480">
            <v>93.75</v>
          </cell>
          <cell r="R3480">
            <v>1920.43</v>
          </cell>
          <cell r="S3480">
            <v>2499.329411764706</v>
          </cell>
          <cell r="T3480">
            <v>5000</v>
          </cell>
          <cell r="U3480">
            <v>1880.36</v>
          </cell>
          <cell r="V3480">
            <v>2412.1882352941175</v>
          </cell>
          <cell r="W3480">
            <v>4800</v>
          </cell>
          <cell r="X3480">
            <v>4500</v>
          </cell>
        </row>
        <row r="3481">
          <cell r="B3481" t="str">
            <v>9X001416</v>
          </cell>
          <cell r="C3481" t="str">
            <v>完売</v>
          </cell>
          <cell r="D3481"/>
          <cell r="E3481">
            <v>0</v>
          </cell>
          <cell r="F3481" t="str">
            <v>ランゲ・エドゥケイト･シャルドネ</v>
          </cell>
          <cell r="G3481">
            <v>2016</v>
          </cell>
          <cell r="H3481" t="str">
            <v>白</v>
          </cell>
          <cell r="I3481" t="str">
            <v>エリオ・グラッソ</v>
          </cell>
          <cell r="J3481" t="str">
            <v>ピエモンテDOC</v>
          </cell>
          <cell r="K3481">
            <v>750</v>
          </cell>
          <cell r="L3481"/>
          <cell r="M3481">
            <v>10.6</v>
          </cell>
          <cell r="N3481">
            <v>132</v>
          </cell>
          <cell r="O3481">
            <v>350</v>
          </cell>
          <cell r="P3481">
            <v>1756.1967999999999</v>
          </cell>
          <cell r="Q3481">
            <v>93.75</v>
          </cell>
          <cell r="R3481">
            <v>1999.9467999999999</v>
          </cell>
          <cell r="S3481">
            <v>2592.878588235294</v>
          </cell>
          <cell r="T3481">
            <v>5200</v>
          </cell>
          <cell r="U3481">
            <v>1988.07</v>
          </cell>
          <cell r="V3481">
            <v>2538.9058823529413</v>
          </cell>
          <cell r="W3481">
            <v>5100</v>
          </cell>
          <cell r="X3481">
            <v>4500</v>
          </cell>
        </row>
        <row r="3482">
          <cell r="B3482" t="str">
            <v>9X001507</v>
          </cell>
          <cell r="C3482" t="str">
            <v>完売</v>
          </cell>
          <cell r="D3482"/>
          <cell r="E3482">
            <v>0</v>
          </cell>
          <cell r="F3482" t="str">
            <v>ランゲ・ネッビオーロ</v>
          </cell>
          <cell r="G3482">
            <v>2007</v>
          </cell>
          <cell r="H3482" t="str">
            <v>赤</v>
          </cell>
          <cell r="I3482" t="str">
            <v>エリオ・グラッソ</v>
          </cell>
          <cell r="J3482" t="str">
            <v>ピエモンテDOC</v>
          </cell>
          <cell r="K3482">
            <v>750</v>
          </cell>
          <cell r="L3482"/>
          <cell r="M3482">
            <v>8.6</v>
          </cell>
          <cell r="N3482">
            <v>132</v>
          </cell>
          <cell r="O3482">
            <v>350</v>
          </cell>
          <cell r="P3482">
            <v>1491.1408000000001</v>
          </cell>
          <cell r="Q3482">
            <v>93.75</v>
          </cell>
          <cell r="R3482">
            <v>1734.8908000000001</v>
          </cell>
          <cell r="S3482">
            <v>2281.0480000000002</v>
          </cell>
          <cell r="T3482">
            <v>4600</v>
          </cell>
          <cell r="U3482">
            <v>0</v>
          </cell>
          <cell r="V3482">
            <v>200</v>
          </cell>
          <cell r="W3482">
            <v>400</v>
          </cell>
          <cell r="X3482">
            <v>3800</v>
          </cell>
        </row>
        <row r="3483">
          <cell r="B3483" t="str">
            <v>9X001509</v>
          </cell>
          <cell r="C3483" t="str">
            <v>完売</v>
          </cell>
          <cell r="D3483"/>
          <cell r="E3483">
            <v>0</v>
          </cell>
          <cell r="F3483" t="str">
            <v>ランゲ・ネッビオーロ</v>
          </cell>
          <cell r="G3483">
            <v>2009</v>
          </cell>
          <cell r="H3483" t="str">
            <v>赤</v>
          </cell>
          <cell r="I3483" t="str">
            <v>エリオ・グラッソ</v>
          </cell>
          <cell r="J3483" t="str">
            <v>ピエモンテDOC</v>
          </cell>
          <cell r="K3483">
            <v>750</v>
          </cell>
          <cell r="L3483"/>
          <cell r="M3483">
            <v>8.8000000000000007</v>
          </cell>
          <cell r="N3483">
            <v>132</v>
          </cell>
          <cell r="O3483">
            <v>350</v>
          </cell>
          <cell r="P3483">
            <v>1517.6464000000001</v>
          </cell>
          <cell r="Q3483">
            <v>93.75</v>
          </cell>
          <cell r="R3483">
            <v>1761.3964000000001</v>
          </cell>
          <cell r="S3483">
            <v>2312.2310588235296</v>
          </cell>
          <cell r="T3483">
            <v>4600</v>
          </cell>
          <cell r="U3483">
            <v>0</v>
          </cell>
          <cell r="V3483">
            <v>200</v>
          </cell>
          <cell r="W3483">
            <v>400</v>
          </cell>
          <cell r="X3483">
            <v>3800</v>
          </cell>
        </row>
        <row r="3484">
          <cell r="B3484" t="str">
            <v>9X001510</v>
          </cell>
          <cell r="C3484" t="str">
            <v>完売</v>
          </cell>
          <cell r="D3484"/>
          <cell r="E3484">
            <v>0</v>
          </cell>
          <cell r="F3484" t="str">
            <v>ランゲ・ネッビオーロ</v>
          </cell>
          <cell r="G3484">
            <v>2010</v>
          </cell>
          <cell r="H3484" t="str">
            <v>赤</v>
          </cell>
          <cell r="I3484" t="str">
            <v>エリオ・グラッソ</v>
          </cell>
          <cell r="J3484" t="str">
            <v>ピエモンテDOC</v>
          </cell>
          <cell r="K3484">
            <v>750</v>
          </cell>
          <cell r="L3484"/>
          <cell r="M3484">
            <v>9.1</v>
          </cell>
          <cell r="N3484">
            <v>132</v>
          </cell>
          <cell r="O3484">
            <v>350</v>
          </cell>
          <cell r="P3484">
            <v>1557.4048</v>
          </cell>
          <cell r="Q3484">
            <v>93.75</v>
          </cell>
          <cell r="R3484">
            <v>1801.1548</v>
          </cell>
          <cell r="S3484">
            <v>2359.0056470588238</v>
          </cell>
          <cell r="T3484">
            <v>4700</v>
          </cell>
          <cell r="U3484">
            <v>1272.6300000000001</v>
          </cell>
          <cell r="V3484">
            <v>1697.2117647058826</v>
          </cell>
          <cell r="W3484">
            <v>3400</v>
          </cell>
          <cell r="X3484">
            <v>4000</v>
          </cell>
        </row>
        <row r="3485">
          <cell r="B3485" t="str">
            <v>9X001511</v>
          </cell>
          <cell r="C3485" t="str">
            <v>完売</v>
          </cell>
          <cell r="D3485"/>
          <cell r="E3485">
            <v>0</v>
          </cell>
          <cell r="F3485" t="str">
            <v>ランゲ・ネッビオーロ</v>
          </cell>
          <cell r="G3485">
            <v>2011</v>
          </cell>
          <cell r="H3485" t="str">
            <v>赤</v>
          </cell>
          <cell r="I3485" t="str">
            <v>エリオ・グラッソ</v>
          </cell>
          <cell r="J3485" t="str">
            <v>ピエモンテDOC</v>
          </cell>
          <cell r="K3485">
            <v>750</v>
          </cell>
          <cell r="L3485"/>
          <cell r="M3485">
            <v>9.5</v>
          </cell>
          <cell r="N3485">
            <v>132</v>
          </cell>
          <cell r="O3485">
            <v>350</v>
          </cell>
          <cell r="P3485">
            <v>1610.4159999999999</v>
          </cell>
          <cell r="Q3485">
            <v>93.75</v>
          </cell>
          <cell r="R3485">
            <v>1854.1659999999999</v>
          </cell>
          <cell r="S3485">
            <v>2421.3717647058825</v>
          </cell>
          <cell r="T3485">
            <v>4800</v>
          </cell>
          <cell r="U3485">
            <v>1327.75</v>
          </cell>
          <cell r="V3485">
            <v>1762.0588235294117</v>
          </cell>
          <cell r="W3485">
            <v>3500</v>
          </cell>
          <cell r="X3485">
            <v>4000</v>
          </cell>
        </row>
        <row r="3486">
          <cell r="B3486" t="str">
            <v>9X001513</v>
          </cell>
          <cell r="C3486" t="str">
            <v>完売</v>
          </cell>
          <cell r="D3486"/>
          <cell r="E3486">
            <v>0</v>
          </cell>
          <cell r="F3486" t="str">
            <v>ランゲ・ネッビオーロ</v>
          </cell>
          <cell r="G3486">
            <v>2013</v>
          </cell>
          <cell r="H3486" t="str">
            <v>赤</v>
          </cell>
          <cell r="I3486" t="str">
            <v>エリオ・グラッソ</v>
          </cell>
          <cell r="J3486" t="str">
            <v>ピエモンテDOC</v>
          </cell>
          <cell r="K3486">
            <v>750</v>
          </cell>
          <cell r="L3486"/>
          <cell r="M3486">
            <v>10</v>
          </cell>
          <cell r="N3486">
            <v>132</v>
          </cell>
          <cell r="O3486">
            <v>350</v>
          </cell>
          <cell r="P3486">
            <v>1676.68</v>
          </cell>
          <cell r="Q3486">
            <v>93.75</v>
          </cell>
          <cell r="R3486">
            <v>1920.43</v>
          </cell>
          <cell r="S3486">
            <v>2499.329411764706</v>
          </cell>
          <cell r="T3486">
            <v>5000</v>
          </cell>
          <cell r="U3486">
            <v>1881</v>
          </cell>
          <cell r="V3486">
            <v>2412.9411764705883</v>
          </cell>
          <cell r="W3486">
            <v>4800</v>
          </cell>
          <cell r="X3486">
            <v>4500</v>
          </cell>
        </row>
        <row r="3487">
          <cell r="B3487" t="str">
            <v>9X001516</v>
          </cell>
          <cell r="C3487" t="str">
            <v>完売</v>
          </cell>
          <cell r="D3487"/>
          <cell r="E3487">
            <v>0</v>
          </cell>
          <cell r="F3487" t="str">
            <v>ランゲ・ネッビオーロ</v>
          </cell>
          <cell r="G3487">
            <v>2016</v>
          </cell>
          <cell r="H3487" t="str">
            <v>赤</v>
          </cell>
          <cell r="I3487" t="str">
            <v>エリオ・グラッソ</v>
          </cell>
          <cell r="J3487" t="str">
            <v>ピエモンテDOC</v>
          </cell>
          <cell r="K3487">
            <v>750</v>
          </cell>
          <cell r="L3487"/>
          <cell r="M3487">
            <v>10.6</v>
          </cell>
          <cell r="N3487">
            <v>132</v>
          </cell>
          <cell r="O3487">
            <v>350</v>
          </cell>
          <cell r="P3487">
            <v>1756.1967999999999</v>
          </cell>
          <cell r="Q3487">
            <v>93.75</v>
          </cell>
          <cell r="R3487">
            <v>1999.9467999999999</v>
          </cell>
          <cell r="S3487">
            <v>2592.878588235294</v>
          </cell>
          <cell r="T3487">
            <v>5200</v>
          </cell>
          <cell r="U3487">
            <v>2038</v>
          </cell>
          <cell r="V3487">
            <v>2597.6470588235293</v>
          </cell>
          <cell r="W3487">
            <v>5200</v>
          </cell>
          <cell r="X3487">
            <v>4500</v>
          </cell>
        </row>
        <row r="3488">
          <cell r="B3488" t="str">
            <v>9X020498</v>
          </cell>
          <cell r="C3488" t="str">
            <v>完売</v>
          </cell>
          <cell r="D3488"/>
          <cell r="E3488">
            <v>0</v>
          </cell>
          <cell r="F3488" t="str">
            <v>バローロ・ヴィーニャ・リオンダ・リゼルヴァ</v>
          </cell>
          <cell r="G3488">
            <v>1998</v>
          </cell>
          <cell r="H3488" t="str">
            <v>赤</v>
          </cell>
          <cell r="I3488" t="str">
            <v>オッデーロ</v>
          </cell>
          <cell r="J3488" t="str">
            <v>ピエモンテDOC</v>
          </cell>
          <cell r="K3488">
            <v>750</v>
          </cell>
          <cell r="L3488"/>
          <cell r="M3488">
            <v>51.7</v>
          </cell>
          <cell r="N3488">
            <v>132</v>
          </cell>
          <cell r="O3488">
            <v>350</v>
          </cell>
          <cell r="P3488">
            <v>7203.097600000001</v>
          </cell>
          <cell r="Q3488">
            <v>93.75</v>
          </cell>
          <cell r="R3488">
            <v>7446.847600000001</v>
          </cell>
          <cell r="S3488">
            <v>9000.9971764705897</v>
          </cell>
          <cell r="T3488">
            <v>18000</v>
          </cell>
          <cell r="U3488">
            <v>7325</v>
          </cell>
          <cell r="V3488">
            <v>8817.6470588235297</v>
          </cell>
          <cell r="W3488">
            <v>17600</v>
          </cell>
          <cell r="X3488">
            <v>17100</v>
          </cell>
        </row>
        <row r="3489">
          <cell r="B3489" t="str">
            <v>9X020404</v>
          </cell>
          <cell r="C3489" t="str">
            <v>完売</v>
          </cell>
          <cell r="D3489"/>
          <cell r="E3489">
            <v>0</v>
          </cell>
          <cell r="F3489" t="str">
            <v>バローロ・ヴィーニャ・リオンダ・リゼルヴァ</v>
          </cell>
          <cell r="G3489">
            <v>2004</v>
          </cell>
          <cell r="H3489" t="str">
            <v>赤</v>
          </cell>
          <cell r="I3489" t="str">
            <v>オッデーロ</v>
          </cell>
          <cell r="J3489" t="str">
            <v>ピエモンテDOC</v>
          </cell>
          <cell r="K3489">
            <v>750</v>
          </cell>
          <cell r="L3489"/>
          <cell r="M3489">
            <v>57.9</v>
          </cell>
          <cell r="N3489">
            <v>132</v>
          </cell>
          <cell r="O3489">
            <v>350</v>
          </cell>
          <cell r="P3489">
            <v>8024.7712000000001</v>
          </cell>
          <cell r="Q3489">
            <v>93.75</v>
          </cell>
          <cell r="R3489">
            <v>8268.5211999999992</v>
          </cell>
          <cell r="S3489">
            <v>9967.6719999999987</v>
          </cell>
          <cell r="T3489">
            <v>19900</v>
          </cell>
          <cell r="U3489">
            <v>8016</v>
          </cell>
          <cell r="V3489">
            <v>9630.5882352941171</v>
          </cell>
          <cell r="W3489">
            <v>19300</v>
          </cell>
          <cell r="X3489">
            <v>20000</v>
          </cell>
        </row>
        <row r="3490">
          <cell r="B3490" t="str">
            <v>9X016998</v>
          </cell>
          <cell r="C3490" t="str">
            <v>完売</v>
          </cell>
          <cell r="D3490"/>
          <cell r="E3490">
            <v>0</v>
          </cell>
          <cell r="F3490" t="str">
            <v>バローロ・ブッシア・ソプラーナ</v>
          </cell>
          <cell r="G3490">
            <v>1998</v>
          </cell>
          <cell r="H3490" t="str">
            <v>赤</v>
          </cell>
          <cell r="I3490" t="str">
            <v>オッデーロ</v>
          </cell>
          <cell r="J3490" t="str">
            <v>ピエモンテDOC</v>
          </cell>
          <cell r="K3490">
            <v>750</v>
          </cell>
          <cell r="L3490"/>
          <cell r="M3490">
            <v>33</v>
          </cell>
          <cell r="N3490">
            <v>132</v>
          </cell>
          <cell r="O3490">
            <v>350</v>
          </cell>
          <cell r="P3490">
            <v>4724.8239999999996</v>
          </cell>
          <cell r="Q3490">
            <v>93.75</v>
          </cell>
          <cell r="R3490">
            <v>4968.5739999999996</v>
          </cell>
          <cell r="S3490">
            <v>6085.3811764705879</v>
          </cell>
          <cell r="T3490">
            <v>12200</v>
          </cell>
          <cell r="U3490">
            <v>4702</v>
          </cell>
          <cell r="V3490">
            <v>5731.7647058823532</v>
          </cell>
          <cell r="W3490">
            <v>11500</v>
          </cell>
          <cell r="X3490">
            <v>12000</v>
          </cell>
        </row>
        <row r="3491">
          <cell r="B3491" t="str">
            <v>9X016999</v>
          </cell>
          <cell r="C3491" t="str">
            <v>完売</v>
          </cell>
          <cell r="D3491"/>
          <cell r="E3491">
            <v>0</v>
          </cell>
          <cell r="F3491" t="str">
            <v>バローロ・ブッシア・ソプラーナ</v>
          </cell>
          <cell r="G3491">
            <v>1999</v>
          </cell>
          <cell r="H3491" t="str">
            <v>赤</v>
          </cell>
          <cell r="I3491" t="str">
            <v>オッデーロ</v>
          </cell>
          <cell r="J3491" t="str">
            <v>ピエモンテDOC</v>
          </cell>
          <cell r="K3491">
            <v>750</v>
          </cell>
          <cell r="L3491" t="str">
            <v>９０点</v>
          </cell>
          <cell r="M3491">
            <v>36</v>
          </cell>
          <cell r="N3491">
            <v>132</v>
          </cell>
          <cell r="O3491">
            <v>350</v>
          </cell>
          <cell r="P3491">
            <v>5122.4080000000004</v>
          </cell>
          <cell r="Q3491">
            <v>93.75</v>
          </cell>
          <cell r="R3491">
            <v>5366.1580000000004</v>
          </cell>
          <cell r="S3491">
            <v>6553.1270588235302</v>
          </cell>
          <cell r="T3491">
            <v>13100</v>
          </cell>
          <cell r="U3491">
            <v>5560.5</v>
          </cell>
          <cell r="V3491">
            <v>6741.7647058823532</v>
          </cell>
          <cell r="W3491">
            <v>13500</v>
          </cell>
          <cell r="X3491">
            <v>12500</v>
          </cell>
        </row>
        <row r="3492">
          <cell r="B3492" t="str">
            <v>9X016903</v>
          </cell>
          <cell r="C3492" t="str">
            <v>完売</v>
          </cell>
          <cell r="D3492"/>
          <cell r="E3492">
            <v>0</v>
          </cell>
          <cell r="F3492" t="str">
            <v>バローロ・ブッシア・ソプラーナ</v>
          </cell>
          <cell r="G3492">
            <v>2003</v>
          </cell>
          <cell r="H3492" t="str">
            <v>赤</v>
          </cell>
          <cell r="I3492" t="str">
            <v>オッデーロ</v>
          </cell>
          <cell r="J3492" t="str">
            <v>ピエモンテDOC</v>
          </cell>
          <cell r="K3492">
            <v>750</v>
          </cell>
          <cell r="L3492"/>
          <cell r="M3492">
            <v>28.6</v>
          </cell>
          <cell r="N3492">
            <v>132</v>
          </cell>
          <cell r="O3492">
            <v>350</v>
          </cell>
          <cell r="P3492">
            <v>4141.7008000000005</v>
          </cell>
          <cell r="Q3492">
            <v>93.75</v>
          </cell>
          <cell r="R3492">
            <v>4385.4508000000005</v>
          </cell>
          <cell r="S3492">
            <v>5399.3538823529416</v>
          </cell>
          <cell r="T3492">
            <v>10800</v>
          </cell>
          <cell r="U3492">
            <v>4261.46</v>
          </cell>
          <cell r="V3492">
            <v>5213.4823529411769</v>
          </cell>
          <cell r="W3492">
            <v>10400</v>
          </cell>
          <cell r="X3492">
            <v>10500</v>
          </cell>
        </row>
        <row r="3493">
          <cell r="B3493" t="str">
            <v>9X002299</v>
          </cell>
          <cell r="C3493" t="e">
            <v>#N/A</v>
          </cell>
          <cell r="D3493"/>
          <cell r="E3493" t="e">
            <v>#N/A</v>
          </cell>
          <cell r="F3493" t="str">
            <v>ドルチェット・ダルバ･バルトゥーロ</v>
          </cell>
          <cell r="G3493">
            <v>1999</v>
          </cell>
          <cell r="H3493" t="str">
            <v>赤</v>
          </cell>
          <cell r="I3493" t="str">
            <v>カ・ビオラ</v>
          </cell>
          <cell r="J3493" t="str">
            <v>ピエモンテDOC</v>
          </cell>
          <cell r="K3493">
            <v>750</v>
          </cell>
          <cell r="L3493" t="str">
            <v>２グラス</v>
          </cell>
          <cell r="M3493">
            <v>0</v>
          </cell>
          <cell r="N3493">
            <v>132</v>
          </cell>
          <cell r="O3493">
            <v>350</v>
          </cell>
          <cell r="P3493">
            <v>351.4</v>
          </cell>
          <cell r="Q3493">
            <v>52.709999999999994</v>
          </cell>
          <cell r="R3493">
            <v>554.1099999999999</v>
          </cell>
          <cell r="S3493">
            <v>891.89411764705869</v>
          </cell>
          <cell r="T3493">
            <v>1800</v>
          </cell>
          <cell r="U3493" t="e">
            <v>#N/A</v>
          </cell>
          <cell r="V3493" t="e">
            <v>#N/A</v>
          </cell>
          <cell r="W3493" t="e">
            <v>#N/A</v>
          </cell>
          <cell r="X3493">
            <v>4200</v>
          </cell>
        </row>
        <row r="3494">
          <cell r="B3494" t="str">
            <v>9X002199</v>
          </cell>
          <cell r="C3494" t="str">
            <v>完売</v>
          </cell>
          <cell r="D3494"/>
          <cell r="E3494">
            <v>0</v>
          </cell>
          <cell r="F3494" t="str">
            <v>ランゲ・ブリック・デュ・ラヴ</v>
          </cell>
          <cell r="G3494">
            <v>1999</v>
          </cell>
          <cell r="H3494" t="str">
            <v>赤</v>
          </cell>
          <cell r="I3494" t="str">
            <v>カ・ビオラ</v>
          </cell>
          <cell r="J3494" t="str">
            <v>ピエモンテDOC</v>
          </cell>
          <cell r="K3494">
            <v>750</v>
          </cell>
          <cell r="L3494" t="str">
            <v>３グラス</v>
          </cell>
          <cell r="M3494">
            <v>21.5</v>
          </cell>
          <cell r="N3494">
            <v>132</v>
          </cell>
          <cell r="O3494">
            <v>350</v>
          </cell>
          <cell r="P3494">
            <v>3200.752</v>
          </cell>
          <cell r="Q3494">
            <v>93.75</v>
          </cell>
          <cell r="R3494">
            <v>3444.502</v>
          </cell>
          <cell r="S3494">
            <v>4292.3552941176476</v>
          </cell>
          <cell r="T3494">
            <v>8600</v>
          </cell>
          <cell r="U3494">
            <v>0</v>
          </cell>
          <cell r="V3494">
            <v>200</v>
          </cell>
          <cell r="W3494">
            <v>400</v>
          </cell>
          <cell r="X3494">
            <v>6400</v>
          </cell>
        </row>
        <row r="3495">
          <cell r="B3495" t="str">
            <v>9X018995</v>
          </cell>
          <cell r="C3495" t="str">
            <v>完売</v>
          </cell>
          <cell r="D3495"/>
          <cell r="E3495">
            <v>0</v>
          </cell>
          <cell r="F3495" t="str">
            <v>バルバレスコ</v>
          </cell>
          <cell r="G3495">
            <v>1995</v>
          </cell>
          <cell r="H3495" t="str">
            <v>赤</v>
          </cell>
          <cell r="I3495" t="str">
            <v>ガスタルディ</v>
          </cell>
          <cell r="J3495" t="str">
            <v>ピエモンテDOCG</v>
          </cell>
          <cell r="K3495">
            <v>750</v>
          </cell>
          <cell r="L3495"/>
          <cell r="M3495">
            <v>29</v>
          </cell>
          <cell r="N3495">
            <v>132</v>
          </cell>
          <cell r="O3495">
            <v>350</v>
          </cell>
          <cell r="P3495">
            <v>4194.7120000000004</v>
          </cell>
          <cell r="Q3495">
            <v>93.75</v>
          </cell>
          <cell r="R3495">
            <v>4438.4620000000004</v>
          </cell>
          <cell r="S3495">
            <v>5461.72</v>
          </cell>
          <cell r="T3495">
            <v>10900</v>
          </cell>
          <cell r="U3495">
            <v>3771</v>
          </cell>
          <cell r="V3495">
            <v>4636.4705882352946</v>
          </cell>
          <cell r="W3495">
            <v>9300</v>
          </cell>
          <cell r="X3495">
            <v>10200</v>
          </cell>
        </row>
        <row r="3496">
          <cell r="B3496" t="str">
            <v>9X002398</v>
          </cell>
          <cell r="C3496" t="str">
            <v>完売</v>
          </cell>
          <cell r="D3496"/>
          <cell r="E3496">
            <v>0</v>
          </cell>
          <cell r="F3496" t="str">
            <v>ソンヴィコ・モンフェラート</v>
          </cell>
          <cell r="G3496">
            <v>1998</v>
          </cell>
          <cell r="H3496" t="str">
            <v>赤</v>
          </cell>
          <cell r="I3496" t="str">
            <v>ｶｯｼｰﾅ･ﾗ･ﾊﾞﾙﾊﾞﾃｯﾗ</v>
          </cell>
          <cell r="J3496" t="str">
            <v>ピエモンテIGT</v>
          </cell>
          <cell r="K3496">
            <v>750</v>
          </cell>
          <cell r="L3496" t="str">
            <v>３グラス</v>
          </cell>
          <cell r="M3496">
            <v>35</v>
          </cell>
          <cell r="N3496">
            <v>132</v>
          </cell>
          <cell r="O3496">
            <v>350</v>
          </cell>
          <cell r="P3496">
            <v>4989.88</v>
          </cell>
          <cell r="Q3496">
            <v>93.75</v>
          </cell>
          <cell r="R3496">
            <v>5233.63</v>
          </cell>
          <cell r="S3496">
            <v>6397.2117647058831</v>
          </cell>
          <cell r="T3496">
            <v>12800</v>
          </cell>
          <cell r="U3496">
            <v>0</v>
          </cell>
          <cell r="V3496">
            <v>200</v>
          </cell>
          <cell r="W3496">
            <v>400</v>
          </cell>
          <cell r="X3496">
            <v>10200</v>
          </cell>
        </row>
        <row r="3497">
          <cell r="B3497" t="str">
            <v>9X000408</v>
          </cell>
          <cell r="C3497" t="str">
            <v>完売</v>
          </cell>
          <cell r="D3497"/>
          <cell r="E3497">
            <v>0</v>
          </cell>
          <cell r="F3497" t="str">
            <v>ガヤ・アンド・レイ･シャルドネ・ブラン</v>
          </cell>
          <cell r="G3497">
            <v>2008</v>
          </cell>
          <cell r="H3497" t="str">
            <v>白</v>
          </cell>
          <cell r="I3497" t="str">
            <v>ガヤ</v>
          </cell>
          <cell r="J3497" t="str">
            <v>ピエモンテIGT</v>
          </cell>
          <cell r="K3497">
            <v>750</v>
          </cell>
          <cell r="L3497"/>
          <cell r="M3497">
            <v>90</v>
          </cell>
          <cell r="N3497">
            <v>132</v>
          </cell>
          <cell r="O3497">
            <v>350</v>
          </cell>
          <cell r="P3497">
            <v>12278.92</v>
          </cell>
          <cell r="Q3497">
            <v>93.75</v>
          </cell>
          <cell r="R3497">
            <v>12522.67</v>
          </cell>
          <cell r="S3497">
            <v>14972.552941176471</v>
          </cell>
          <cell r="T3497">
            <v>29900</v>
          </cell>
          <cell r="U3497">
            <v>0</v>
          </cell>
          <cell r="V3497">
            <v>200</v>
          </cell>
          <cell r="W3497">
            <v>400</v>
          </cell>
          <cell r="X3497">
            <v>25000</v>
          </cell>
        </row>
        <row r="3498">
          <cell r="B3498" t="str">
            <v>9X000409</v>
          </cell>
          <cell r="C3498" t="str">
            <v>完売</v>
          </cell>
          <cell r="D3498"/>
          <cell r="E3498">
            <v>0</v>
          </cell>
          <cell r="F3498" t="str">
            <v>ガヤ・アンド・レイ･シャルドネ・ブラン</v>
          </cell>
          <cell r="G3498">
            <v>2009</v>
          </cell>
          <cell r="H3498" t="str">
            <v>白</v>
          </cell>
          <cell r="I3498" t="str">
            <v>ガヤ</v>
          </cell>
          <cell r="J3498" t="str">
            <v>ピエモンテIGT</v>
          </cell>
          <cell r="K3498">
            <v>750</v>
          </cell>
          <cell r="L3498"/>
          <cell r="M3498">
            <v>88</v>
          </cell>
          <cell r="N3498">
            <v>132</v>
          </cell>
          <cell r="O3498">
            <v>350</v>
          </cell>
          <cell r="P3498">
            <v>12013.864</v>
          </cell>
          <cell r="Q3498">
            <v>93.75</v>
          </cell>
          <cell r="R3498">
            <v>12257.614</v>
          </cell>
          <cell r="S3498">
            <v>14660.722352941177</v>
          </cell>
          <cell r="T3498">
            <v>29300</v>
          </cell>
          <cell r="U3498">
            <v>0</v>
          </cell>
          <cell r="V3498">
            <v>200</v>
          </cell>
          <cell r="W3498">
            <v>400</v>
          </cell>
          <cell r="X3498">
            <v>26000</v>
          </cell>
        </row>
        <row r="3499">
          <cell r="B3499" t="str">
            <v>9X012399</v>
          </cell>
          <cell r="C3499" t="str">
            <v>完売</v>
          </cell>
          <cell r="D3499"/>
          <cell r="E3499">
            <v>0</v>
          </cell>
          <cell r="F3499" t="str">
            <v>コスタ・ルッシ</v>
          </cell>
          <cell r="G3499">
            <v>1999</v>
          </cell>
          <cell r="H3499" t="str">
            <v>赤</v>
          </cell>
          <cell r="I3499" t="str">
            <v>ガヤ</v>
          </cell>
          <cell r="J3499" t="str">
            <v>ピエモンテDOC</v>
          </cell>
          <cell r="K3499">
            <v>750</v>
          </cell>
          <cell r="L3499" t="str">
            <v>９２点</v>
          </cell>
          <cell r="M3499">
            <v>169</v>
          </cell>
          <cell r="N3499">
            <v>132</v>
          </cell>
          <cell r="O3499">
            <v>350</v>
          </cell>
          <cell r="P3499">
            <v>22748.632000000001</v>
          </cell>
          <cell r="Q3499">
            <v>93.75</v>
          </cell>
          <cell r="R3499">
            <v>22992.382000000001</v>
          </cell>
          <cell r="S3499">
            <v>27289.861176470589</v>
          </cell>
          <cell r="T3499">
            <v>54600</v>
          </cell>
          <cell r="U3499">
            <v>23849</v>
          </cell>
          <cell r="V3499">
            <v>28257.647058823532</v>
          </cell>
          <cell r="W3499">
            <v>56500</v>
          </cell>
          <cell r="X3499">
            <v>79900</v>
          </cell>
        </row>
        <row r="3500">
          <cell r="B3500" t="str">
            <v>9X000796</v>
          </cell>
          <cell r="C3500" t="str">
            <v>完売</v>
          </cell>
          <cell r="D3500"/>
          <cell r="E3500">
            <v>0</v>
          </cell>
          <cell r="F3500" t="str">
            <v>コンテイザ</v>
          </cell>
          <cell r="G3500">
            <v>1996</v>
          </cell>
          <cell r="H3500" t="str">
            <v>赤</v>
          </cell>
          <cell r="I3500" t="str">
            <v>ガヤ</v>
          </cell>
          <cell r="J3500" t="str">
            <v>ピエモンテDOCG</v>
          </cell>
          <cell r="K3500">
            <v>750</v>
          </cell>
          <cell r="L3500" t="str">
            <v>９３－９５点</v>
          </cell>
          <cell r="M3500">
            <v>135</v>
          </cell>
          <cell r="N3500">
            <v>132</v>
          </cell>
          <cell r="O3500">
            <v>350</v>
          </cell>
          <cell r="P3500">
            <v>18242.68</v>
          </cell>
          <cell r="Q3500">
            <v>93.75</v>
          </cell>
          <cell r="R3500">
            <v>18486.43</v>
          </cell>
          <cell r="S3500">
            <v>21988.74117647059</v>
          </cell>
          <cell r="T3500">
            <v>44000</v>
          </cell>
          <cell r="U3500">
            <v>15313</v>
          </cell>
          <cell r="V3500">
            <v>18215.294117647059</v>
          </cell>
          <cell r="W3500">
            <v>36400</v>
          </cell>
          <cell r="X3500">
            <v>39300</v>
          </cell>
        </row>
        <row r="3501">
          <cell r="B3501" t="str">
            <v>9X000799</v>
          </cell>
          <cell r="C3501" t="str">
            <v>完売</v>
          </cell>
          <cell r="D3501"/>
          <cell r="E3501">
            <v>0</v>
          </cell>
          <cell r="F3501" t="str">
            <v>コンテイザ</v>
          </cell>
          <cell r="G3501">
            <v>1999</v>
          </cell>
          <cell r="H3501" t="str">
            <v>赤</v>
          </cell>
          <cell r="I3501" t="str">
            <v>ガヤ</v>
          </cell>
          <cell r="J3501" t="str">
            <v>ピエモンテDOCG</v>
          </cell>
          <cell r="K3501">
            <v>750</v>
          </cell>
          <cell r="L3501" t="str">
            <v>９４点</v>
          </cell>
          <cell r="M3501">
            <v>67</v>
          </cell>
          <cell r="N3501">
            <v>132</v>
          </cell>
          <cell r="O3501">
            <v>350</v>
          </cell>
          <cell r="P3501">
            <v>9230.7759999999998</v>
          </cell>
          <cell r="Q3501">
            <v>93.75</v>
          </cell>
          <cell r="R3501">
            <v>9474.5259999999998</v>
          </cell>
          <cell r="S3501">
            <v>11386.501176470589</v>
          </cell>
          <cell r="T3501">
            <v>22800</v>
          </cell>
          <cell r="U3501">
            <v>20844.5</v>
          </cell>
          <cell r="V3501">
            <v>24722.941176470587</v>
          </cell>
          <cell r="W3501">
            <v>49400</v>
          </cell>
          <cell r="X3501">
            <v>24000</v>
          </cell>
        </row>
        <row r="3502">
          <cell r="B3502" t="str">
            <v>9X000701</v>
          </cell>
          <cell r="C3502" t="str">
            <v>完売</v>
          </cell>
          <cell r="D3502"/>
          <cell r="E3502">
            <v>0</v>
          </cell>
          <cell r="F3502" t="str">
            <v>コンテイザ</v>
          </cell>
          <cell r="G3502">
            <v>2001</v>
          </cell>
          <cell r="H3502" t="str">
            <v>赤</v>
          </cell>
          <cell r="I3502" t="str">
            <v>ガヤ</v>
          </cell>
          <cell r="J3502" t="str">
            <v>ピエモンテDOCG</v>
          </cell>
          <cell r="K3502">
            <v>750</v>
          </cell>
          <cell r="L3502"/>
          <cell r="M3502">
            <v>130</v>
          </cell>
          <cell r="N3502">
            <v>132</v>
          </cell>
          <cell r="O3502">
            <v>350</v>
          </cell>
          <cell r="P3502">
            <v>17580.04</v>
          </cell>
          <cell r="Q3502">
            <v>93.75</v>
          </cell>
          <cell r="R3502">
            <v>17823.79</v>
          </cell>
          <cell r="S3502">
            <v>21209.164705882355</v>
          </cell>
          <cell r="T3502">
            <v>42400</v>
          </cell>
          <cell r="U3502">
            <v>14829.5</v>
          </cell>
          <cell r="V3502">
            <v>17646.470588235294</v>
          </cell>
          <cell r="W3502">
            <v>35300</v>
          </cell>
          <cell r="X3502">
            <v>37700</v>
          </cell>
        </row>
        <row r="3503">
          <cell r="B3503" t="str">
            <v>9X000905</v>
          </cell>
          <cell r="C3503" t="str">
            <v>完売</v>
          </cell>
          <cell r="D3503"/>
          <cell r="E3503">
            <v>0</v>
          </cell>
          <cell r="F3503" t="str">
            <v>スペルス</v>
          </cell>
          <cell r="G3503">
            <v>2005</v>
          </cell>
          <cell r="H3503" t="str">
            <v>赤</v>
          </cell>
          <cell r="I3503" t="str">
            <v>ガヤ</v>
          </cell>
          <cell r="J3503" t="str">
            <v>ピエモンテDOCG</v>
          </cell>
          <cell r="K3503">
            <v>750</v>
          </cell>
          <cell r="L3503" t="str">
            <v>９３点</v>
          </cell>
          <cell r="M3503">
            <v>179</v>
          </cell>
          <cell r="N3503">
            <v>132</v>
          </cell>
          <cell r="O3503">
            <v>350</v>
          </cell>
          <cell r="P3503">
            <v>24073.912</v>
          </cell>
          <cell r="Q3503">
            <v>93.75</v>
          </cell>
          <cell r="R3503">
            <v>24317.662</v>
          </cell>
          <cell r="S3503">
            <v>28849.014117647061</v>
          </cell>
          <cell r="T3503">
            <v>57700</v>
          </cell>
          <cell r="U3503">
            <v>24854</v>
          </cell>
          <cell r="V3503">
            <v>29440</v>
          </cell>
          <cell r="W3503">
            <v>58900</v>
          </cell>
          <cell r="X3503">
            <v>58000</v>
          </cell>
        </row>
        <row r="3504">
          <cell r="B3504" t="str">
            <v>9X000907</v>
          </cell>
          <cell r="C3504" t="str">
            <v>完売</v>
          </cell>
          <cell r="D3504"/>
          <cell r="E3504">
            <v>0</v>
          </cell>
          <cell r="F3504" t="str">
            <v>スペルス</v>
          </cell>
          <cell r="G3504">
            <v>2007</v>
          </cell>
          <cell r="H3504" t="str">
            <v>赤</v>
          </cell>
          <cell r="I3504" t="str">
            <v>ガヤ</v>
          </cell>
          <cell r="J3504" t="str">
            <v>ピエモンテDOCG</v>
          </cell>
          <cell r="K3504">
            <v>750</v>
          </cell>
          <cell r="L3504" t="str">
            <v>９７点</v>
          </cell>
          <cell r="M3504">
            <v>163.9</v>
          </cell>
          <cell r="N3504">
            <v>132</v>
          </cell>
          <cell r="O3504">
            <v>350</v>
          </cell>
          <cell r="P3504">
            <v>22072.7392</v>
          </cell>
          <cell r="Q3504">
            <v>93.75</v>
          </cell>
          <cell r="R3504">
            <v>22316.4892</v>
          </cell>
          <cell r="S3504">
            <v>26494.693176470588</v>
          </cell>
          <cell r="T3504">
            <v>53000</v>
          </cell>
          <cell r="U3504">
            <v>22809</v>
          </cell>
          <cell r="V3504">
            <v>27034.117647058825</v>
          </cell>
          <cell r="W3504">
            <v>54100</v>
          </cell>
          <cell r="X3504">
            <v>53000</v>
          </cell>
        </row>
        <row r="3505">
          <cell r="B3505" t="str">
            <v>9X000808</v>
          </cell>
          <cell r="C3505" t="str">
            <v>完売</v>
          </cell>
          <cell r="D3505"/>
          <cell r="E3505">
            <v>0</v>
          </cell>
          <cell r="F3505" t="str">
            <v>スペルス</v>
          </cell>
          <cell r="G3505">
            <v>2008</v>
          </cell>
          <cell r="H3505" t="str">
            <v>赤</v>
          </cell>
          <cell r="I3505" t="str">
            <v>ガヤ</v>
          </cell>
          <cell r="J3505" t="str">
            <v>ピエモンテDOCG</v>
          </cell>
          <cell r="K3505">
            <v>750</v>
          </cell>
          <cell r="L3505" t="str">
            <v>９６＋点</v>
          </cell>
          <cell r="M3505">
            <v>121</v>
          </cell>
          <cell r="N3505">
            <v>132</v>
          </cell>
          <cell r="O3505">
            <v>350</v>
          </cell>
          <cell r="P3505">
            <v>16387.288</v>
          </cell>
          <cell r="Q3505">
            <v>93.75</v>
          </cell>
          <cell r="R3505">
            <v>16631.038</v>
          </cell>
          <cell r="S3505">
            <v>19805.92705882353</v>
          </cell>
          <cell r="T3505">
            <v>39600</v>
          </cell>
          <cell r="U3505">
            <v>16857.66</v>
          </cell>
          <cell r="V3505">
            <v>20032.54117647059</v>
          </cell>
          <cell r="W3505">
            <v>40100</v>
          </cell>
          <cell r="X3505">
            <v>39200</v>
          </cell>
        </row>
        <row r="3506">
          <cell r="B3506" t="str">
            <v>9X006886</v>
          </cell>
          <cell r="C3506" t="str">
            <v>完売</v>
          </cell>
          <cell r="D3506"/>
          <cell r="E3506">
            <v>0</v>
          </cell>
          <cell r="F3506" t="str">
            <v>ソリ・サン・ロレンツォ</v>
          </cell>
          <cell r="G3506">
            <v>1986</v>
          </cell>
          <cell r="H3506" t="str">
            <v>赤</v>
          </cell>
          <cell r="I3506" t="str">
            <v>ガヤ</v>
          </cell>
          <cell r="J3506" t="str">
            <v>ピエモンテDOC</v>
          </cell>
          <cell r="K3506">
            <v>750</v>
          </cell>
          <cell r="L3506" t="str">
            <v>91点（WS)</v>
          </cell>
          <cell r="M3506">
            <v>246.5</v>
          </cell>
          <cell r="N3506">
            <v>132</v>
          </cell>
          <cell r="O3506">
            <v>350</v>
          </cell>
          <cell r="P3506">
            <v>33019.552000000003</v>
          </cell>
          <cell r="Q3506">
            <v>93.75</v>
          </cell>
          <cell r="R3506">
            <v>33263.302000000003</v>
          </cell>
          <cell r="S3506">
            <v>39373.29647058824</v>
          </cell>
          <cell r="T3506">
            <v>78700</v>
          </cell>
          <cell r="U3506">
            <v>29429</v>
          </cell>
          <cell r="V3506">
            <v>34822.352941176468</v>
          </cell>
          <cell r="W3506">
            <v>69600</v>
          </cell>
          <cell r="X3506">
            <v>73700</v>
          </cell>
        </row>
        <row r="3507">
          <cell r="B3507" t="str">
            <v>9X006805</v>
          </cell>
          <cell r="C3507" t="str">
            <v>完売</v>
          </cell>
          <cell r="D3507"/>
          <cell r="E3507">
            <v>0</v>
          </cell>
          <cell r="F3507" t="str">
            <v>ソリ・サン・ロレンツォ</v>
          </cell>
          <cell r="G3507">
            <v>2005</v>
          </cell>
          <cell r="H3507" t="str">
            <v>赤</v>
          </cell>
          <cell r="I3507" t="str">
            <v>ガヤ</v>
          </cell>
          <cell r="J3507" t="str">
            <v>ピエモンテDOC</v>
          </cell>
          <cell r="K3507">
            <v>750</v>
          </cell>
          <cell r="L3507" t="str">
            <v>９６点</v>
          </cell>
          <cell r="M3507">
            <v>249</v>
          </cell>
          <cell r="N3507">
            <v>132</v>
          </cell>
          <cell r="O3507">
            <v>350</v>
          </cell>
          <cell r="P3507">
            <v>33350.872000000003</v>
          </cell>
          <cell r="Q3507">
            <v>93.75</v>
          </cell>
          <cell r="R3507">
            <v>33594.622000000003</v>
          </cell>
          <cell r="S3507">
            <v>39763.084705882357</v>
          </cell>
          <cell r="T3507">
            <v>79500</v>
          </cell>
          <cell r="U3507">
            <v>34336</v>
          </cell>
          <cell r="V3507">
            <v>40595.294117647063</v>
          </cell>
          <cell r="W3507">
            <v>81200</v>
          </cell>
          <cell r="X3507">
            <v>78000</v>
          </cell>
        </row>
        <row r="3508">
          <cell r="B3508" t="str">
            <v>9X004898</v>
          </cell>
          <cell r="C3508" t="str">
            <v>完売</v>
          </cell>
          <cell r="D3508"/>
          <cell r="E3508">
            <v>0</v>
          </cell>
          <cell r="F3508" t="str">
            <v>ソリ・ティルディン</v>
          </cell>
          <cell r="G3508">
            <v>1998</v>
          </cell>
          <cell r="H3508" t="str">
            <v>赤</v>
          </cell>
          <cell r="I3508" t="str">
            <v>ガヤ</v>
          </cell>
          <cell r="J3508" t="str">
            <v>ピエモンテ</v>
          </cell>
          <cell r="K3508">
            <v>750</v>
          </cell>
          <cell r="L3508"/>
          <cell r="M3508">
            <v>228.77</v>
          </cell>
          <cell r="N3508">
            <v>132</v>
          </cell>
          <cell r="O3508">
            <v>350</v>
          </cell>
          <cell r="P3508">
            <v>30669.830560000002</v>
          </cell>
          <cell r="Q3508">
            <v>93.75</v>
          </cell>
          <cell r="R3508">
            <v>30913.580560000002</v>
          </cell>
          <cell r="S3508">
            <v>36608.918305882355</v>
          </cell>
          <cell r="T3508">
            <v>73200</v>
          </cell>
          <cell r="U3508">
            <v>30031</v>
          </cell>
          <cell r="V3508">
            <v>35530.588235294119</v>
          </cell>
          <cell r="W3508">
            <v>71100</v>
          </cell>
          <cell r="X3508">
            <v>73700</v>
          </cell>
        </row>
        <row r="3509">
          <cell r="B3509" t="str">
            <v>9X001201</v>
          </cell>
          <cell r="C3509" t="str">
            <v>完売</v>
          </cell>
          <cell r="D3509"/>
          <cell r="E3509">
            <v>0</v>
          </cell>
          <cell r="F3509" t="str">
            <v>ダルマージ</v>
          </cell>
          <cell r="G3509">
            <v>2001</v>
          </cell>
          <cell r="H3509" t="str">
            <v>赤</v>
          </cell>
          <cell r="I3509" t="str">
            <v>ガヤ</v>
          </cell>
          <cell r="J3509" t="str">
            <v>ピエモンテIGT</v>
          </cell>
          <cell r="K3509">
            <v>750</v>
          </cell>
          <cell r="L3509" t="str">
            <v>８９点</v>
          </cell>
          <cell r="M3509">
            <v>88</v>
          </cell>
          <cell r="N3509">
            <v>132</v>
          </cell>
          <cell r="O3509">
            <v>350</v>
          </cell>
          <cell r="P3509">
            <v>12013.864</v>
          </cell>
          <cell r="Q3509">
            <v>93.75</v>
          </cell>
          <cell r="R3509">
            <v>12257.614</v>
          </cell>
          <cell r="S3509">
            <v>14660.722352941177</v>
          </cell>
          <cell r="T3509">
            <v>29300</v>
          </cell>
          <cell r="U3509">
            <v>0</v>
          </cell>
          <cell r="V3509">
            <v>200</v>
          </cell>
          <cell r="W3509">
            <v>400</v>
          </cell>
          <cell r="X3509">
            <v>28800</v>
          </cell>
        </row>
        <row r="3510">
          <cell r="B3510" t="str">
            <v>9X001067</v>
          </cell>
          <cell r="C3510" t="str">
            <v>完売</v>
          </cell>
          <cell r="D3510"/>
          <cell r="E3510">
            <v>0</v>
          </cell>
          <cell r="F3510" t="str">
            <v>バルバレスコ</v>
          </cell>
          <cell r="G3510">
            <v>1967</v>
          </cell>
          <cell r="H3510" t="str">
            <v>赤</v>
          </cell>
          <cell r="I3510" t="str">
            <v>ガヤ</v>
          </cell>
          <cell r="J3510" t="str">
            <v>ピエモンテDOCG</v>
          </cell>
          <cell r="K3510">
            <v>750</v>
          </cell>
          <cell r="L3510" t="str">
            <v>９２点</v>
          </cell>
          <cell r="M3510">
            <v>177.97</v>
          </cell>
          <cell r="N3510">
            <v>132</v>
          </cell>
          <cell r="O3510">
            <v>350</v>
          </cell>
          <cell r="P3510">
            <v>23937.408160000003</v>
          </cell>
          <cell r="Q3510">
            <v>93.75</v>
          </cell>
          <cell r="R3510">
            <v>24181.158160000003</v>
          </cell>
          <cell r="S3510">
            <v>28688.421364705886</v>
          </cell>
          <cell r="T3510">
            <v>57400</v>
          </cell>
          <cell r="U3510">
            <v>25113</v>
          </cell>
          <cell r="V3510">
            <v>29744.705882352941</v>
          </cell>
          <cell r="W3510">
            <v>59500</v>
          </cell>
          <cell r="X3510">
            <v>46500</v>
          </cell>
        </row>
        <row r="3511">
          <cell r="B3511" t="str">
            <v>9X001099</v>
          </cell>
          <cell r="C3511" t="str">
            <v>完売</v>
          </cell>
          <cell r="D3511"/>
          <cell r="E3511">
            <v>0</v>
          </cell>
          <cell r="F3511" t="str">
            <v>バルバレスコ</v>
          </cell>
          <cell r="G3511">
            <v>1999</v>
          </cell>
          <cell r="H3511" t="str">
            <v>赤</v>
          </cell>
          <cell r="I3511" t="str">
            <v>ガヤ</v>
          </cell>
          <cell r="J3511" t="str">
            <v>ピエモンテDOCG</v>
          </cell>
          <cell r="K3511">
            <v>750</v>
          </cell>
          <cell r="L3511" t="str">
            <v>９１点</v>
          </cell>
          <cell r="M3511">
            <v>111</v>
          </cell>
          <cell r="N3511">
            <v>132</v>
          </cell>
          <cell r="O3511">
            <v>350</v>
          </cell>
          <cell r="P3511">
            <v>15062.008</v>
          </cell>
          <cell r="Q3511">
            <v>93.75</v>
          </cell>
          <cell r="R3511">
            <v>15305.758</v>
          </cell>
          <cell r="S3511">
            <v>18246.774117647059</v>
          </cell>
          <cell r="T3511">
            <v>36500</v>
          </cell>
          <cell r="U3511">
            <v>22471</v>
          </cell>
          <cell r="V3511">
            <v>26636.470588235294</v>
          </cell>
          <cell r="W3511">
            <v>53300</v>
          </cell>
          <cell r="X3511">
            <v>32300</v>
          </cell>
        </row>
        <row r="3512">
          <cell r="B3512" t="str">
            <v>9X001005</v>
          </cell>
          <cell r="C3512" t="str">
            <v>完売</v>
          </cell>
          <cell r="D3512"/>
          <cell r="E3512">
            <v>0</v>
          </cell>
          <cell r="F3512" t="str">
            <v>バルバレスコ</v>
          </cell>
          <cell r="G3512">
            <v>2005</v>
          </cell>
          <cell r="H3512" t="str">
            <v>赤</v>
          </cell>
          <cell r="I3512" t="str">
            <v>ガヤ</v>
          </cell>
          <cell r="J3512" t="str">
            <v>ピエモンテDOCG</v>
          </cell>
          <cell r="K3512">
            <v>750</v>
          </cell>
          <cell r="L3512" t="str">
            <v>９４点</v>
          </cell>
          <cell r="M3512">
            <v>141.9</v>
          </cell>
          <cell r="N3512">
            <v>132</v>
          </cell>
          <cell r="O3512">
            <v>350</v>
          </cell>
          <cell r="P3512">
            <v>19157.123199999998</v>
          </cell>
          <cell r="Q3512">
            <v>93.75</v>
          </cell>
          <cell r="R3512">
            <v>19400.873199999998</v>
          </cell>
          <cell r="S3512">
            <v>23064.556705882351</v>
          </cell>
          <cell r="T3512">
            <v>46100</v>
          </cell>
          <cell r="U3512">
            <v>21157.5</v>
          </cell>
          <cell r="V3512">
            <v>25091.176470588234</v>
          </cell>
          <cell r="W3512">
            <v>50200</v>
          </cell>
          <cell r="X3512">
            <v>50200</v>
          </cell>
        </row>
        <row r="3513">
          <cell r="B3513" t="str">
            <v>9X001006</v>
          </cell>
          <cell r="C3513" t="str">
            <v>完売</v>
          </cell>
          <cell r="D3513"/>
          <cell r="E3513">
            <v>0</v>
          </cell>
          <cell r="F3513" t="str">
            <v>バルバレスコ</v>
          </cell>
          <cell r="G3513">
            <v>2006</v>
          </cell>
          <cell r="H3513" t="str">
            <v>赤</v>
          </cell>
          <cell r="I3513" t="str">
            <v>ガヤ</v>
          </cell>
          <cell r="J3513" t="str">
            <v>ピエモンテDOCG</v>
          </cell>
          <cell r="K3513">
            <v>750</v>
          </cell>
          <cell r="L3513" t="str">
            <v>９３点</v>
          </cell>
          <cell r="M3513">
            <v>184.8</v>
          </cell>
          <cell r="N3513">
            <v>132</v>
          </cell>
          <cell r="O3513">
            <v>350</v>
          </cell>
          <cell r="P3513">
            <v>24842.574400000001</v>
          </cell>
          <cell r="Q3513">
            <v>93.75</v>
          </cell>
          <cell r="R3513">
            <v>25086.324400000001</v>
          </cell>
          <cell r="S3513">
            <v>29753.322823529415</v>
          </cell>
          <cell r="T3513">
            <v>59500</v>
          </cell>
          <cell r="U3513">
            <v>22826.5</v>
          </cell>
          <cell r="V3513">
            <v>27054.705882352941</v>
          </cell>
          <cell r="W3513">
            <v>54100</v>
          </cell>
          <cell r="X3513">
            <v>54100</v>
          </cell>
        </row>
        <row r="3514">
          <cell r="B3514" t="str">
            <v>9X001007</v>
          </cell>
          <cell r="C3514" t="str">
            <v>完売</v>
          </cell>
          <cell r="D3514"/>
          <cell r="E3514">
            <v>0</v>
          </cell>
          <cell r="F3514" t="str">
            <v>バルバレスコ</v>
          </cell>
          <cell r="G3514">
            <v>2007</v>
          </cell>
          <cell r="H3514" t="str">
            <v>赤</v>
          </cell>
          <cell r="I3514" t="str">
            <v>ガヤ</v>
          </cell>
          <cell r="J3514" t="str">
            <v>ピエモンテDOCG</v>
          </cell>
          <cell r="K3514">
            <v>750</v>
          </cell>
          <cell r="L3514" t="str">
            <v>９４点</v>
          </cell>
          <cell r="M3514">
            <v>182.4</v>
          </cell>
          <cell r="N3514">
            <v>132</v>
          </cell>
          <cell r="O3514">
            <v>350</v>
          </cell>
          <cell r="P3514">
            <v>24524.5072</v>
          </cell>
          <cell r="Q3514">
            <v>93.75</v>
          </cell>
          <cell r="R3514">
            <v>24768.2572</v>
          </cell>
          <cell r="S3514">
            <v>29379.126117647058</v>
          </cell>
          <cell r="T3514">
            <v>58800</v>
          </cell>
          <cell r="U3514">
            <v>22536</v>
          </cell>
          <cell r="V3514">
            <v>26712.941176470587</v>
          </cell>
          <cell r="W3514">
            <v>53400</v>
          </cell>
          <cell r="X3514">
            <v>53500</v>
          </cell>
        </row>
        <row r="3515">
          <cell r="B3515" t="str">
            <v>9X001008</v>
          </cell>
          <cell r="C3515" t="str">
            <v>完売</v>
          </cell>
          <cell r="D3515"/>
          <cell r="E3515">
            <v>0</v>
          </cell>
          <cell r="F3515" t="str">
            <v>バルバレスコ</v>
          </cell>
          <cell r="G3515">
            <v>2008</v>
          </cell>
          <cell r="H3515" t="str">
            <v>赤</v>
          </cell>
          <cell r="I3515" t="str">
            <v>ガヤ</v>
          </cell>
          <cell r="J3515" t="str">
            <v>ピエモンテDOCG</v>
          </cell>
          <cell r="K3515">
            <v>750</v>
          </cell>
          <cell r="L3515" t="str">
            <v>９３点</v>
          </cell>
          <cell r="M3515">
            <v>130.9</v>
          </cell>
          <cell r="N3515">
            <v>132</v>
          </cell>
          <cell r="O3515">
            <v>350</v>
          </cell>
          <cell r="P3515">
            <v>17699.315200000001</v>
          </cell>
          <cell r="Q3515">
            <v>93.75</v>
          </cell>
          <cell r="R3515">
            <v>17943.065200000001</v>
          </cell>
          <cell r="S3515">
            <v>21349.488470588236</v>
          </cell>
          <cell r="T3515">
            <v>42700</v>
          </cell>
          <cell r="U3515">
            <v>17083</v>
          </cell>
          <cell r="V3515">
            <v>20297.647058823532</v>
          </cell>
          <cell r="W3515">
            <v>40600</v>
          </cell>
          <cell r="X3515">
            <v>40600</v>
          </cell>
        </row>
        <row r="3516">
          <cell r="B3516" t="str">
            <v>9X001009</v>
          </cell>
          <cell r="C3516" t="str">
            <v>完売</v>
          </cell>
          <cell r="D3516"/>
          <cell r="E3516">
            <v>0</v>
          </cell>
          <cell r="F3516" t="str">
            <v>バルバレスコ</v>
          </cell>
          <cell r="G3516">
            <v>2009</v>
          </cell>
          <cell r="H3516" t="str">
            <v>赤</v>
          </cell>
          <cell r="I3516" t="str">
            <v>ガヤ</v>
          </cell>
          <cell r="J3516" t="str">
            <v>ピエモンテDOCG</v>
          </cell>
          <cell r="K3516">
            <v>750</v>
          </cell>
          <cell r="L3516" t="str">
            <v>９３＋点</v>
          </cell>
          <cell r="M3516">
            <v>92</v>
          </cell>
          <cell r="N3516">
            <v>132</v>
          </cell>
          <cell r="O3516">
            <v>350</v>
          </cell>
          <cell r="P3516">
            <v>12543.976000000001</v>
          </cell>
          <cell r="Q3516">
            <v>93.75</v>
          </cell>
          <cell r="R3516">
            <v>12787.726000000001</v>
          </cell>
          <cell r="S3516">
            <v>15284.383529411765</v>
          </cell>
          <cell r="T3516">
            <v>30600</v>
          </cell>
          <cell r="U3516">
            <v>17617.41</v>
          </cell>
          <cell r="V3516">
            <v>20926.364705882352</v>
          </cell>
          <cell r="W3516">
            <v>41900</v>
          </cell>
          <cell r="X3516">
            <v>41900</v>
          </cell>
        </row>
        <row r="3517">
          <cell r="B3517" t="str">
            <v>9X001010</v>
          </cell>
          <cell r="C3517" t="str">
            <v>完売</v>
          </cell>
          <cell r="D3517"/>
          <cell r="E3517">
            <v>0</v>
          </cell>
          <cell r="F3517" t="str">
            <v>バルバレスコ</v>
          </cell>
          <cell r="G3517">
            <v>2010</v>
          </cell>
          <cell r="H3517" t="str">
            <v>赤</v>
          </cell>
          <cell r="I3517" t="str">
            <v>ガヤ</v>
          </cell>
          <cell r="J3517" t="str">
            <v>ピエモンテDOCG</v>
          </cell>
          <cell r="K3517">
            <v>750</v>
          </cell>
          <cell r="L3517"/>
          <cell r="M3517">
            <v>92.8</v>
          </cell>
          <cell r="N3517">
            <v>132</v>
          </cell>
          <cell r="O3517">
            <v>350</v>
          </cell>
          <cell r="P3517">
            <v>12649.9984</v>
          </cell>
          <cell r="Q3517">
            <v>93.75</v>
          </cell>
          <cell r="R3517">
            <v>12893.7484</v>
          </cell>
          <cell r="S3517">
            <v>15409.115764705883</v>
          </cell>
          <cell r="T3517">
            <v>30800</v>
          </cell>
          <cell r="U3517">
            <v>13015.5</v>
          </cell>
          <cell r="V3517">
            <v>15512.35294117647</v>
          </cell>
          <cell r="W3517">
            <v>31000</v>
          </cell>
          <cell r="X3517">
            <v>32900</v>
          </cell>
        </row>
        <row r="3518">
          <cell r="B3518" t="str">
            <v>9X001012</v>
          </cell>
          <cell r="C3518" t="str">
            <v>完売</v>
          </cell>
          <cell r="D3518"/>
          <cell r="E3518">
            <v>0</v>
          </cell>
          <cell r="F3518" t="str">
            <v>バルバレスコ</v>
          </cell>
          <cell r="G3518">
            <v>2012</v>
          </cell>
          <cell r="H3518" t="str">
            <v>赤</v>
          </cell>
          <cell r="I3518" t="str">
            <v>ガヤ</v>
          </cell>
          <cell r="J3518" t="str">
            <v>ピエモンテDOCG</v>
          </cell>
          <cell r="K3518">
            <v>750</v>
          </cell>
          <cell r="L3518" t="str">
            <v/>
          </cell>
          <cell r="M3518">
            <v>147</v>
          </cell>
          <cell r="N3518">
            <v>132</v>
          </cell>
          <cell r="O3518">
            <v>350</v>
          </cell>
          <cell r="P3518">
            <v>19833.016</v>
          </cell>
          <cell r="Q3518">
            <v>93.75</v>
          </cell>
          <cell r="R3518">
            <v>20076.766</v>
          </cell>
          <cell r="S3518">
            <v>23859.724705882352</v>
          </cell>
          <cell r="T3518">
            <v>47700</v>
          </cell>
          <cell r="U3518">
            <v>19662.75</v>
          </cell>
          <cell r="V3518">
            <v>23332.647058823532</v>
          </cell>
          <cell r="W3518">
            <v>46700</v>
          </cell>
          <cell r="X3518">
            <v>50000</v>
          </cell>
        </row>
        <row r="3519">
          <cell r="B3519" t="str">
            <v>9X001013</v>
          </cell>
          <cell r="C3519" t="str">
            <v>完売</v>
          </cell>
          <cell r="D3519"/>
          <cell r="E3519">
            <v>0</v>
          </cell>
          <cell r="F3519" t="str">
            <v>バルバレスコ</v>
          </cell>
          <cell r="G3519">
            <v>2013</v>
          </cell>
          <cell r="H3519" t="str">
            <v>赤</v>
          </cell>
          <cell r="I3519" t="str">
            <v>ガヤ</v>
          </cell>
          <cell r="J3519" t="str">
            <v>ピエモンテDOCG</v>
          </cell>
          <cell r="K3519">
            <v>750</v>
          </cell>
          <cell r="L3519" t="str">
            <v>９３点＋</v>
          </cell>
          <cell r="M3519">
            <v>105.8</v>
          </cell>
          <cell r="N3519">
            <v>132</v>
          </cell>
          <cell r="O3519">
            <v>350</v>
          </cell>
          <cell r="P3519">
            <v>14372.8624</v>
          </cell>
          <cell r="Q3519">
            <v>93.75</v>
          </cell>
          <cell r="R3519">
            <v>14616.6124</v>
          </cell>
          <cell r="S3519">
            <v>17436.014588235295</v>
          </cell>
          <cell r="T3519">
            <v>34900</v>
          </cell>
          <cell r="U3519">
            <v>13239.5</v>
          </cell>
          <cell r="V3519">
            <v>15775.882352941177</v>
          </cell>
          <cell r="W3519">
            <v>31600</v>
          </cell>
          <cell r="X3519">
            <v>31500</v>
          </cell>
        </row>
        <row r="3520">
          <cell r="B3520" t="str">
            <v>9X010495</v>
          </cell>
          <cell r="C3520" t="str">
            <v>完売</v>
          </cell>
          <cell r="D3520"/>
          <cell r="E3520">
            <v>0</v>
          </cell>
          <cell r="F3520" t="str">
            <v>バルバレスコ【ハーフ】</v>
          </cell>
          <cell r="G3520">
            <v>1995</v>
          </cell>
          <cell r="H3520" t="str">
            <v>赤</v>
          </cell>
          <cell r="I3520" t="str">
            <v>ガヤ</v>
          </cell>
          <cell r="J3520" t="str">
            <v>ピエモンテDOCG</v>
          </cell>
          <cell r="K3520">
            <v>375</v>
          </cell>
          <cell r="L3520" t="str">
            <v>９０点</v>
          </cell>
          <cell r="M3520">
            <v>40</v>
          </cell>
          <cell r="N3520">
            <v>132</v>
          </cell>
          <cell r="O3520">
            <v>175</v>
          </cell>
          <cell r="P3520">
            <v>5476.82</v>
          </cell>
          <cell r="Q3520">
            <v>46.875</v>
          </cell>
          <cell r="R3520">
            <v>5643.6949999999997</v>
          </cell>
          <cell r="S3520">
            <v>6879.6411764705881</v>
          </cell>
          <cell r="T3520">
            <v>13800</v>
          </cell>
          <cell r="U3520">
            <v>0</v>
          </cell>
          <cell r="V3520">
            <v>200</v>
          </cell>
          <cell r="W3520">
            <v>400</v>
          </cell>
          <cell r="X3520">
            <v>11000</v>
          </cell>
        </row>
        <row r="3521">
          <cell r="B3521" t="str">
            <v>9X014264</v>
          </cell>
          <cell r="C3521" t="str">
            <v>完売</v>
          </cell>
          <cell r="D3521"/>
          <cell r="E3521">
            <v>0</v>
          </cell>
          <cell r="F3521" t="str">
            <v>バローロ</v>
          </cell>
          <cell r="G3521">
            <v>1964</v>
          </cell>
          <cell r="H3521" t="str">
            <v>赤</v>
          </cell>
          <cell r="I3521" t="str">
            <v>ガヤ</v>
          </cell>
          <cell r="J3521" t="str">
            <v>ピエモンテDOCG</v>
          </cell>
          <cell r="K3521">
            <v>750</v>
          </cell>
          <cell r="L3521"/>
          <cell r="M3521">
            <v>200</v>
          </cell>
          <cell r="N3521">
            <v>132</v>
          </cell>
          <cell r="O3521">
            <v>350</v>
          </cell>
          <cell r="P3521">
            <v>26857</v>
          </cell>
          <cell r="Q3521">
            <v>93.75</v>
          </cell>
          <cell r="R3521">
            <v>27100.75</v>
          </cell>
          <cell r="S3521">
            <v>32123.235294117647</v>
          </cell>
          <cell r="T3521">
            <v>64200</v>
          </cell>
          <cell r="U3521">
            <v>22944</v>
          </cell>
          <cell r="V3521">
            <v>27192.941176470587</v>
          </cell>
          <cell r="W3521">
            <v>54400</v>
          </cell>
          <cell r="X3521">
            <v>58200</v>
          </cell>
        </row>
        <row r="3522">
          <cell r="B3522" t="str">
            <v>9X006191</v>
          </cell>
          <cell r="C3522" t="str">
            <v>完売</v>
          </cell>
          <cell r="D3522"/>
          <cell r="E3522">
            <v>0</v>
          </cell>
          <cell r="F3522" t="str">
            <v>バローロ・グロミス</v>
          </cell>
          <cell r="G3522">
            <v>1991</v>
          </cell>
          <cell r="H3522" t="str">
            <v>赤</v>
          </cell>
          <cell r="I3522" t="str">
            <v>ガヤ</v>
          </cell>
          <cell r="J3522" t="str">
            <v>ピエモンテDOCG</v>
          </cell>
          <cell r="K3522">
            <v>750</v>
          </cell>
          <cell r="L3522"/>
          <cell r="M3522">
            <v>20.9</v>
          </cell>
          <cell r="N3522">
            <v>132</v>
          </cell>
          <cell r="O3522">
            <v>350</v>
          </cell>
          <cell r="P3522">
            <v>3121.2351999999996</v>
          </cell>
          <cell r="Q3522">
            <v>93.75</v>
          </cell>
          <cell r="R3522">
            <v>3364.9851999999996</v>
          </cell>
          <cell r="S3522">
            <v>4198.8061176470583</v>
          </cell>
          <cell r="T3522">
            <v>8400</v>
          </cell>
          <cell r="U3522">
            <v>0</v>
          </cell>
          <cell r="V3522">
            <v>200</v>
          </cell>
          <cell r="W3522">
            <v>400</v>
          </cell>
          <cell r="X3522">
            <v>9600</v>
          </cell>
        </row>
        <row r="3523">
          <cell r="B3523" t="str">
            <v>9X006103</v>
          </cell>
          <cell r="C3523" t="str">
            <v>完売</v>
          </cell>
          <cell r="D3523"/>
          <cell r="E3523">
            <v>0</v>
          </cell>
          <cell r="F3523" t="str">
            <v>バローロ・グロミス</v>
          </cell>
          <cell r="G3523">
            <v>2003</v>
          </cell>
          <cell r="H3523" t="str">
            <v>赤</v>
          </cell>
          <cell r="I3523" t="str">
            <v>ガヤ</v>
          </cell>
          <cell r="J3523" t="str">
            <v>ピエモンテDOCG</v>
          </cell>
          <cell r="K3523">
            <v>750</v>
          </cell>
          <cell r="L3523"/>
          <cell r="M3523">
            <v>43</v>
          </cell>
          <cell r="N3523">
            <v>132</v>
          </cell>
          <cell r="O3523">
            <v>350</v>
          </cell>
          <cell r="P3523">
            <v>6050.1040000000003</v>
          </cell>
          <cell r="Q3523">
            <v>93.75</v>
          </cell>
          <cell r="R3523">
            <v>6293.8540000000003</v>
          </cell>
          <cell r="S3523">
            <v>7644.5341176470592</v>
          </cell>
          <cell r="T3523">
            <v>15300</v>
          </cell>
          <cell r="U3523">
            <v>0</v>
          </cell>
          <cell r="V3523">
            <v>200</v>
          </cell>
          <cell r="W3523">
            <v>400</v>
          </cell>
          <cell r="X3523">
            <v>14500</v>
          </cell>
        </row>
        <row r="3524">
          <cell r="B3524" t="str">
            <v>9X006106</v>
          </cell>
          <cell r="C3524" t="str">
            <v>完売</v>
          </cell>
          <cell r="D3524"/>
          <cell r="E3524">
            <v>0</v>
          </cell>
          <cell r="F3524" t="str">
            <v>バローロ・グロミス</v>
          </cell>
          <cell r="G3524">
            <v>2006</v>
          </cell>
          <cell r="H3524" t="str">
            <v>赤</v>
          </cell>
          <cell r="I3524" t="str">
            <v>ガヤ</v>
          </cell>
          <cell r="J3524" t="str">
            <v>ピエモンテDOCG</v>
          </cell>
          <cell r="K3524">
            <v>750</v>
          </cell>
          <cell r="L3524"/>
          <cell r="M3524">
            <v>43</v>
          </cell>
          <cell r="N3524">
            <v>132</v>
          </cell>
          <cell r="O3524">
            <v>350</v>
          </cell>
          <cell r="P3524">
            <v>6050.1040000000003</v>
          </cell>
          <cell r="Q3524">
            <v>93.75</v>
          </cell>
          <cell r="R3524">
            <v>6293.8540000000003</v>
          </cell>
          <cell r="S3524">
            <v>7644.5341176470592</v>
          </cell>
          <cell r="T3524">
            <v>15300</v>
          </cell>
          <cell r="U3524">
            <v>0</v>
          </cell>
          <cell r="V3524">
            <v>200</v>
          </cell>
          <cell r="W3524">
            <v>400</v>
          </cell>
          <cell r="X3524">
            <v>12600</v>
          </cell>
        </row>
        <row r="3525">
          <cell r="B3525" t="str">
            <v>9X015208</v>
          </cell>
          <cell r="C3525" t="str">
            <v>完売</v>
          </cell>
          <cell r="D3525"/>
          <cell r="E3525">
            <v>0</v>
          </cell>
          <cell r="F3525" t="str">
            <v>バローロ・ダグロミス</v>
          </cell>
          <cell r="G3525">
            <v>2008</v>
          </cell>
          <cell r="H3525" t="str">
            <v>赤</v>
          </cell>
          <cell r="I3525" t="str">
            <v>ガヤ</v>
          </cell>
          <cell r="J3525" t="str">
            <v>ピエモンテDOCG</v>
          </cell>
          <cell r="K3525">
            <v>750</v>
          </cell>
          <cell r="L3525"/>
          <cell r="M3525">
            <v>41</v>
          </cell>
          <cell r="N3525">
            <v>132</v>
          </cell>
          <cell r="O3525">
            <v>350</v>
          </cell>
          <cell r="P3525">
            <v>5785.0479999999998</v>
          </cell>
          <cell r="Q3525">
            <v>93.75</v>
          </cell>
          <cell r="R3525">
            <v>6028.7979999999998</v>
          </cell>
          <cell r="S3525">
            <v>7332.703529411765</v>
          </cell>
          <cell r="T3525">
            <v>14700</v>
          </cell>
          <cell r="U3525">
            <v>6040.5</v>
          </cell>
          <cell r="V3525">
            <v>7306.4705882352946</v>
          </cell>
          <cell r="W3525">
            <v>14600</v>
          </cell>
          <cell r="X3525">
            <v>15400</v>
          </cell>
        </row>
        <row r="3526">
          <cell r="B3526" t="str">
            <v>9X015209</v>
          </cell>
          <cell r="C3526" t="str">
            <v>完売</v>
          </cell>
          <cell r="D3526"/>
          <cell r="E3526">
            <v>0</v>
          </cell>
          <cell r="F3526" t="str">
            <v>バローロ・ダグロミス</v>
          </cell>
          <cell r="G3526">
            <v>2009</v>
          </cell>
          <cell r="H3526" t="str">
            <v>赤</v>
          </cell>
          <cell r="I3526" t="str">
            <v>ガヤ</v>
          </cell>
          <cell r="J3526" t="str">
            <v>ピエモンテDOCG</v>
          </cell>
          <cell r="K3526">
            <v>750</v>
          </cell>
          <cell r="L3526"/>
          <cell r="M3526">
            <v>38.200000000000003</v>
          </cell>
          <cell r="N3526">
            <v>132</v>
          </cell>
          <cell r="O3526">
            <v>350</v>
          </cell>
          <cell r="P3526">
            <v>5413.9696000000004</v>
          </cell>
          <cell r="Q3526">
            <v>93.75</v>
          </cell>
          <cell r="R3526">
            <v>5657.7196000000004</v>
          </cell>
          <cell r="S3526">
            <v>6896.1407058823534</v>
          </cell>
          <cell r="T3526">
            <v>13800</v>
          </cell>
          <cell r="U3526">
            <v>4862.75</v>
          </cell>
          <cell r="V3526">
            <v>5920.8823529411766</v>
          </cell>
          <cell r="W3526">
            <v>11800</v>
          </cell>
          <cell r="X3526">
            <v>12100</v>
          </cell>
        </row>
        <row r="3527">
          <cell r="B3527" t="str">
            <v>9X000510</v>
          </cell>
          <cell r="C3527" t="str">
            <v>完売</v>
          </cell>
          <cell r="D3527"/>
          <cell r="E3527">
            <v>0</v>
          </cell>
          <cell r="F3527" t="str">
            <v>ランゲ・シト・モレスコ</v>
          </cell>
          <cell r="G3527">
            <v>2010</v>
          </cell>
          <cell r="H3527" t="str">
            <v>赤</v>
          </cell>
          <cell r="I3527" t="str">
            <v>ガヤ</v>
          </cell>
          <cell r="J3527" t="str">
            <v>ピエモンテDOC</v>
          </cell>
          <cell r="K3527">
            <v>750</v>
          </cell>
          <cell r="L3527"/>
          <cell r="M3527">
            <v>23</v>
          </cell>
          <cell r="N3527">
            <v>132</v>
          </cell>
          <cell r="O3527">
            <v>350</v>
          </cell>
          <cell r="P3527">
            <v>3399.5439999999999</v>
          </cell>
          <cell r="Q3527">
            <v>93.75</v>
          </cell>
          <cell r="R3527">
            <v>3643.2939999999999</v>
          </cell>
          <cell r="S3527">
            <v>4526.2282352941174</v>
          </cell>
          <cell r="T3527">
            <v>9100</v>
          </cell>
          <cell r="U3527">
            <v>3491</v>
          </cell>
          <cell r="V3527">
            <v>4307.0588235294117</v>
          </cell>
          <cell r="W3527">
            <v>8600</v>
          </cell>
          <cell r="X3527">
            <v>7500</v>
          </cell>
        </row>
        <row r="3528">
          <cell r="B3528" t="str">
            <v>9X000697</v>
          </cell>
          <cell r="C3528" t="e">
            <v>#N/A</v>
          </cell>
          <cell r="D3528"/>
          <cell r="E3528" t="e">
            <v>#N/A</v>
          </cell>
          <cell r="F3528" t="str">
            <v>ランゲ・シトレイ</v>
          </cell>
          <cell r="G3528">
            <v>1997</v>
          </cell>
          <cell r="H3528" t="str">
            <v>赤</v>
          </cell>
          <cell r="I3528" t="str">
            <v>ガヤ</v>
          </cell>
          <cell r="J3528" t="str">
            <v>ピエモンテDOC</v>
          </cell>
          <cell r="K3528">
            <v>750</v>
          </cell>
          <cell r="L3528"/>
          <cell r="M3528">
            <v>25.3</v>
          </cell>
          <cell r="N3528">
            <v>132</v>
          </cell>
          <cell r="O3528">
            <v>350</v>
          </cell>
          <cell r="P3528">
            <v>3704.3584000000001</v>
          </cell>
          <cell r="Q3528">
            <v>93.75</v>
          </cell>
          <cell r="R3528">
            <v>3948.1084000000001</v>
          </cell>
          <cell r="S3528">
            <v>4884.8334117647064</v>
          </cell>
          <cell r="T3528">
            <v>9800</v>
          </cell>
          <cell r="U3528" t="e">
            <v>#N/A</v>
          </cell>
          <cell r="V3528" t="e">
            <v>#N/A</v>
          </cell>
          <cell r="W3528" t="e">
            <v>#N/A</v>
          </cell>
          <cell r="X3528">
            <v>10000</v>
          </cell>
        </row>
        <row r="3529">
          <cell r="B3529" t="str">
            <v>9X000698</v>
          </cell>
          <cell r="C3529" t="str">
            <v>完売</v>
          </cell>
          <cell r="D3529"/>
          <cell r="E3529">
            <v>0</v>
          </cell>
          <cell r="F3529" t="str">
            <v>ランゲ・シトレイ</v>
          </cell>
          <cell r="G3529">
            <v>1998</v>
          </cell>
          <cell r="H3529" t="str">
            <v>赤</v>
          </cell>
          <cell r="I3529" t="str">
            <v>ガヤ</v>
          </cell>
          <cell r="J3529" t="str">
            <v>ピエモンテDOC</v>
          </cell>
          <cell r="K3529">
            <v>750</v>
          </cell>
          <cell r="L3529"/>
          <cell r="M3529">
            <v>22.5</v>
          </cell>
          <cell r="N3529">
            <v>132</v>
          </cell>
          <cell r="O3529">
            <v>350</v>
          </cell>
          <cell r="P3529">
            <v>3333.28</v>
          </cell>
          <cell r="Q3529">
            <v>93.75</v>
          </cell>
          <cell r="R3529">
            <v>3577.03</v>
          </cell>
          <cell r="S3529">
            <v>4448.2705882352948</v>
          </cell>
          <cell r="T3529">
            <v>8900</v>
          </cell>
          <cell r="U3529">
            <v>0</v>
          </cell>
          <cell r="V3529">
            <v>200</v>
          </cell>
          <cell r="W3529">
            <v>400</v>
          </cell>
          <cell r="X3529">
            <v>8000</v>
          </cell>
        </row>
        <row r="3530">
          <cell r="B3530" t="str">
            <v>9X000203</v>
          </cell>
          <cell r="C3530" t="str">
            <v>完売</v>
          </cell>
          <cell r="D3530"/>
          <cell r="E3530">
            <v>0</v>
          </cell>
          <cell r="F3530" t="str">
            <v>ロッシ・バス・シャルドネ・ブラン</v>
          </cell>
          <cell r="G3530">
            <v>2003</v>
          </cell>
          <cell r="H3530" t="str">
            <v>白</v>
          </cell>
          <cell r="I3530" t="str">
            <v>ガヤ</v>
          </cell>
          <cell r="J3530" t="str">
            <v>ピエモンテIGT</v>
          </cell>
          <cell r="K3530">
            <v>750</v>
          </cell>
          <cell r="L3530"/>
          <cell r="M3530">
            <v>20</v>
          </cell>
          <cell r="N3530">
            <v>132</v>
          </cell>
          <cell r="O3530">
            <v>350</v>
          </cell>
          <cell r="P3530">
            <v>3001.96</v>
          </cell>
          <cell r="Q3530">
            <v>93.75</v>
          </cell>
          <cell r="R3530">
            <v>3245.71</v>
          </cell>
          <cell r="S3530">
            <v>4058.4823529411765</v>
          </cell>
          <cell r="T3530">
            <v>8100</v>
          </cell>
          <cell r="U3530">
            <v>0</v>
          </cell>
          <cell r="V3530">
            <v>200</v>
          </cell>
          <cell r="W3530">
            <v>400</v>
          </cell>
          <cell r="X3530">
            <v>7600</v>
          </cell>
        </row>
        <row r="3531">
          <cell r="B3531" t="str">
            <v>9X000211</v>
          </cell>
          <cell r="C3531" t="str">
            <v>完売</v>
          </cell>
          <cell r="D3531"/>
          <cell r="E3531">
            <v>0</v>
          </cell>
          <cell r="F3531" t="str">
            <v>ロッシ・バス・シャルドネ・ブラン</v>
          </cell>
          <cell r="G3531">
            <v>2011</v>
          </cell>
          <cell r="H3531" t="str">
            <v>白</v>
          </cell>
          <cell r="I3531" t="str">
            <v>ガヤ</v>
          </cell>
          <cell r="J3531" t="str">
            <v>ピエモンテIGT</v>
          </cell>
          <cell r="K3531">
            <v>750</v>
          </cell>
          <cell r="L3531"/>
          <cell r="M3531">
            <v>37</v>
          </cell>
          <cell r="N3531">
            <v>132</v>
          </cell>
          <cell r="O3531">
            <v>350</v>
          </cell>
          <cell r="P3531">
            <v>5254.9359999999997</v>
          </cell>
          <cell r="Q3531">
            <v>93.75</v>
          </cell>
          <cell r="R3531">
            <v>5498.6859999999997</v>
          </cell>
          <cell r="S3531">
            <v>6709.0423529411764</v>
          </cell>
          <cell r="T3531">
            <v>13400</v>
          </cell>
          <cell r="U3531">
            <v>5483.16</v>
          </cell>
          <cell r="V3531">
            <v>6650.7764705882355</v>
          </cell>
          <cell r="W3531">
            <v>13300</v>
          </cell>
          <cell r="X3531">
            <v>10000</v>
          </cell>
        </row>
        <row r="3532">
          <cell r="B3532" t="str">
            <v>9X007407</v>
          </cell>
          <cell r="C3532" t="str">
            <v>完売</v>
          </cell>
          <cell r="D3532"/>
          <cell r="E3532">
            <v>0</v>
          </cell>
          <cell r="F3532" t="str">
            <v>アルテ</v>
          </cell>
          <cell r="G3532">
            <v>2007</v>
          </cell>
          <cell r="H3532" t="str">
            <v>赤</v>
          </cell>
          <cell r="I3532" t="str">
            <v>クレリコ</v>
          </cell>
          <cell r="J3532" t="str">
            <v>ピエモンテDOC</v>
          </cell>
          <cell r="K3532">
            <v>750</v>
          </cell>
          <cell r="L3532" t="str">
            <v>９２点</v>
          </cell>
          <cell r="M3532">
            <v>16</v>
          </cell>
          <cell r="N3532">
            <v>132</v>
          </cell>
          <cell r="O3532">
            <v>350</v>
          </cell>
          <cell r="P3532">
            <v>2471.848</v>
          </cell>
          <cell r="Q3532">
            <v>93.75</v>
          </cell>
          <cell r="R3532">
            <v>2715.598</v>
          </cell>
          <cell r="S3532">
            <v>3434.8211764705884</v>
          </cell>
          <cell r="T3532">
            <v>6900</v>
          </cell>
          <cell r="U3532">
            <v>3305.21</v>
          </cell>
          <cell r="V3532">
            <v>4088.4823529411765</v>
          </cell>
          <cell r="W3532">
            <v>8200</v>
          </cell>
          <cell r="X3532">
            <v>7000</v>
          </cell>
        </row>
        <row r="3533">
          <cell r="B3533" t="str">
            <v>9X021106</v>
          </cell>
          <cell r="C3533" t="str">
            <v>完売</v>
          </cell>
          <cell r="D3533"/>
          <cell r="E3533">
            <v>0</v>
          </cell>
          <cell r="F3533" t="str">
            <v>バローロ・アエロプラン・セルヴァイ</v>
          </cell>
          <cell r="G3533">
            <v>2006</v>
          </cell>
          <cell r="H3533" t="str">
            <v>赤</v>
          </cell>
          <cell r="I3533" t="str">
            <v>クレリコ</v>
          </cell>
          <cell r="J3533" t="str">
            <v>ピエモンテDOC</v>
          </cell>
          <cell r="K3533">
            <v>750</v>
          </cell>
          <cell r="L3533"/>
          <cell r="M3533">
            <v>72.400000000000006</v>
          </cell>
          <cell r="N3533">
            <v>132</v>
          </cell>
          <cell r="O3533">
            <v>350</v>
          </cell>
          <cell r="P3533">
            <v>9946.4272000000019</v>
          </cell>
          <cell r="Q3533">
            <v>93.75</v>
          </cell>
          <cell r="R3533">
            <v>10190.177200000002</v>
          </cell>
          <cell r="S3533">
            <v>12228.443764705886</v>
          </cell>
          <cell r="T3533">
            <v>24500</v>
          </cell>
          <cell r="U3533">
            <v>9894.33</v>
          </cell>
          <cell r="V3533">
            <v>11840.388235294118</v>
          </cell>
          <cell r="W3533">
            <v>23700</v>
          </cell>
          <cell r="X3533">
            <v>25000</v>
          </cell>
        </row>
        <row r="3534">
          <cell r="B3534" t="str">
            <v>9X009909</v>
          </cell>
          <cell r="C3534" t="str">
            <v>完売</v>
          </cell>
          <cell r="D3534"/>
          <cell r="E3534">
            <v>0</v>
          </cell>
          <cell r="F3534" t="str">
            <v>バローロ・チャボット・メンティン・ジネストラ</v>
          </cell>
          <cell r="G3534">
            <v>2009</v>
          </cell>
          <cell r="H3534" t="str">
            <v>赤</v>
          </cell>
          <cell r="I3534" t="str">
            <v>クレリコ</v>
          </cell>
          <cell r="J3534" t="str">
            <v>ピエモンテDOC</v>
          </cell>
          <cell r="K3534">
            <v>750</v>
          </cell>
          <cell r="L3534" t="str">
            <v>９４＋点</v>
          </cell>
          <cell r="M3534">
            <v>42.5</v>
          </cell>
          <cell r="N3534">
            <v>132</v>
          </cell>
          <cell r="O3534">
            <v>350</v>
          </cell>
          <cell r="P3534">
            <v>5983.84</v>
          </cell>
          <cell r="Q3534">
            <v>93.75</v>
          </cell>
          <cell r="R3534">
            <v>6227.59</v>
          </cell>
          <cell r="S3534">
            <v>7566.5764705882357</v>
          </cell>
          <cell r="T3534">
            <v>15100</v>
          </cell>
          <cell r="U3534">
            <v>13516.33</v>
          </cell>
          <cell r="V3534">
            <v>16101.564705882352</v>
          </cell>
          <cell r="W3534">
            <v>32200</v>
          </cell>
          <cell r="X3534">
            <v>14600</v>
          </cell>
        </row>
        <row r="3535">
          <cell r="B3535" t="str">
            <v>9X010011</v>
          </cell>
          <cell r="C3535" t="str">
            <v>完売</v>
          </cell>
          <cell r="D3535"/>
          <cell r="E3535">
            <v>0</v>
          </cell>
          <cell r="F3535" t="str">
            <v>バローロ・パヤーナ</v>
          </cell>
          <cell r="G3535">
            <v>2011</v>
          </cell>
          <cell r="H3535" t="str">
            <v>赤</v>
          </cell>
          <cell r="I3535" t="str">
            <v>クレリコ</v>
          </cell>
          <cell r="J3535" t="str">
            <v>ピエモンテDOC</v>
          </cell>
          <cell r="K3535">
            <v>750</v>
          </cell>
          <cell r="L3535" t="str">
            <v>94点</v>
          </cell>
          <cell r="M3535">
            <v>51</v>
          </cell>
          <cell r="N3535">
            <v>132</v>
          </cell>
          <cell r="O3535">
            <v>350</v>
          </cell>
          <cell r="P3535">
            <v>7110.3280000000004</v>
          </cell>
          <cell r="Q3535">
            <v>93.75</v>
          </cell>
          <cell r="R3535">
            <v>7354.0780000000004</v>
          </cell>
          <cell r="S3535">
            <v>8891.8564705882363</v>
          </cell>
          <cell r="T3535">
            <v>17800</v>
          </cell>
          <cell r="U3535">
            <v>7315.6</v>
          </cell>
          <cell r="V3535">
            <v>8806.5882352941189</v>
          </cell>
          <cell r="W3535">
            <v>17600</v>
          </cell>
          <cell r="X3535">
            <v>17600</v>
          </cell>
        </row>
        <row r="3536">
          <cell r="B3536" t="str">
            <v>9X010503</v>
          </cell>
          <cell r="C3536" t="str">
            <v>完売</v>
          </cell>
          <cell r="D3536"/>
          <cell r="E3536">
            <v>0</v>
          </cell>
          <cell r="F3536" t="str">
            <v>バローロ・ペルクリスチーナ</v>
          </cell>
          <cell r="G3536">
            <v>2003</v>
          </cell>
          <cell r="H3536" t="str">
            <v>赤</v>
          </cell>
          <cell r="I3536" t="str">
            <v>クレリコ</v>
          </cell>
          <cell r="J3536" t="str">
            <v>ピエモンテDOCG</v>
          </cell>
          <cell r="K3536">
            <v>750</v>
          </cell>
          <cell r="L3536" t="str">
            <v>91点</v>
          </cell>
          <cell r="M3536">
            <v>70</v>
          </cell>
          <cell r="N3536">
            <v>132</v>
          </cell>
          <cell r="O3536">
            <v>350</v>
          </cell>
          <cell r="P3536">
            <v>9628.36</v>
          </cell>
          <cell r="Q3536">
            <v>93.75</v>
          </cell>
          <cell r="R3536">
            <v>9872.11</v>
          </cell>
          <cell r="S3536">
            <v>11854.24705882353</v>
          </cell>
          <cell r="T3536">
            <v>23700</v>
          </cell>
          <cell r="U3536">
            <v>8889.5</v>
          </cell>
          <cell r="V3536">
            <v>10658.235294117647</v>
          </cell>
          <cell r="W3536">
            <v>21300</v>
          </cell>
          <cell r="X3536">
            <v>22200</v>
          </cell>
        </row>
        <row r="3537">
          <cell r="B3537" t="str">
            <v>9X010506</v>
          </cell>
          <cell r="C3537" t="str">
            <v>完売</v>
          </cell>
          <cell r="D3537"/>
          <cell r="E3537">
            <v>0</v>
          </cell>
          <cell r="F3537" t="str">
            <v>バローロ・ペルクリスチーナ</v>
          </cell>
          <cell r="G3537">
            <v>2006</v>
          </cell>
          <cell r="H3537" t="str">
            <v>赤</v>
          </cell>
          <cell r="I3537" t="str">
            <v>クレリコ</v>
          </cell>
          <cell r="J3537" t="str">
            <v>ピエモンテDOC</v>
          </cell>
          <cell r="K3537">
            <v>750</v>
          </cell>
          <cell r="L3537"/>
          <cell r="M3537">
            <v>96.6</v>
          </cell>
          <cell r="N3537">
            <v>132</v>
          </cell>
          <cell r="O3537">
            <v>350</v>
          </cell>
          <cell r="P3537">
            <v>13153.604799999999</v>
          </cell>
          <cell r="Q3537">
            <v>93.75</v>
          </cell>
          <cell r="R3537">
            <v>13397.354799999999</v>
          </cell>
          <cell r="S3537">
            <v>16001.593882352941</v>
          </cell>
          <cell r="T3537">
            <v>32000</v>
          </cell>
          <cell r="U3537">
            <v>13030.5</v>
          </cell>
          <cell r="V3537">
            <v>15530</v>
          </cell>
          <cell r="W3537">
            <v>31100</v>
          </cell>
          <cell r="X3537">
            <v>32000</v>
          </cell>
        </row>
        <row r="3538">
          <cell r="B3538" t="str">
            <v>9X002498</v>
          </cell>
          <cell r="C3538" t="e">
            <v>#N/A</v>
          </cell>
          <cell r="D3538"/>
          <cell r="E3538" t="e">
            <v>#N/A</v>
          </cell>
          <cell r="F3538" t="str">
            <v>シャルドネ･モンテリオーロ・ブラン</v>
          </cell>
          <cell r="G3538">
            <v>1998</v>
          </cell>
          <cell r="H3538" t="str">
            <v>白</v>
          </cell>
          <cell r="I3538" t="str">
            <v>コッポ</v>
          </cell>
          <cell r="J3538" t="str">
            <v>ピエモンテIGT</v>
          </cell>
          <cell r="K3538">
            <v>750</v>
          </cell>
          <cell r="L3538" t="str">
            <v>２グラス</v>
          </cell>
          <cell r="M3538">
            <v>0</v>
          </cell>
          <cell r="N3538">
            <v>132</v>
          </cell>
          <cell r="O3538">
            <v>350</v>
          </cell>
          <cell r="P3538">
            <v>351.4</v>
          </cell>
          <cell r="Q3538">
            <v>52.709999999999994</v>
          </cell>
          <cell r="R3538">
            <v>554.1099999999999</v>
          </cell>
          <cell r="S3538">
            <v>891.89411764705869</v>
          </cell>
          <cell r="T3538">
            <v>1800</v>
          </cell>
          <cell r="U3538" t="e">
            <v>#N/A</v>
          </cell>
          <cell r="V3538" t="e">
            <v>#N/A</v>
          </cell>
          <cell r="W3538" t="e">
            <v>#N/A</v>
          </cell>
          <cell r="X3538">
            <v>5800</v>
          </cell>
        </row>
        <row r="3539">
          <cell r="B3539" t="str">
            <v>9X002598</v>
          </cell>
          <cell r="C3539" t="e">
            <v>#N/A</v>
          </cell>
          <cell r="D3539"/>
          <cell r="E3539" t="e">
            <v>#N/A</v>
          </cell>
          <cell r="F3539" t="str">
            <v>バルベーラ・ダスティ･ポモロッソ</v>
          </cell>
          <cell r="G3539">
            <v>1998</v>
          </cell>
          <cell r="H3539" t="str">
            <v>赤</v>
          </cell>
          <cell r="I3539" t="str">
            <v>コッポ</v>
          </cell>
          <cell r="J3539" t="str">
            <v>ピエモンテDOC</v>
          </cell>
          <cell r="K3539">
            <v>750</v>
          </cell>
          <cell r="L3539" t="str">
            <v>９２点・２グラス</v>
          </cell>
          <cell r="M3539">
            <v>0</v>
          </cell>
          <cell r="N3539">
            <v>132</v>
          </cell>
          <cell r="O3539">
            <v>350</v>
          </cell>
          <cell r="P3539">
            <v>351.4</v>
          </cell>
          <cell r="Q3539">
            <v>52.709999999999994</v>
          </cell>
          <cell r="R3539">
            <v>554.1099999999999</v>
          </cell>
          <cell r="S3539">
            <v>891.89411764705869</v>
          </cell>
          <cell r="T3539">
            <v>1800</v>
          </cell>
          <cell r="U3539" t="e">
            <v>#N/A</v>
          </cell>
          <cell r="V3539" t="e">
            <v>#N/A</v>
          </cell>
          <cell r="W3539" t="e">
            <v>#N/A</v>
          </cell>
          <cell r="X3539">
            <v>8200</v>
          </cell>
        </row>
        <row r="3540">
          <cell r="B3540" t="str">
            <v>9X019482</v>
          </cell>
          <cell r="C3540" t="str">
            <v>完売</v>
          </cell>
          <cell r="D3540"/>
          <cell r="E3540">
            <v>0</v>
          </cell>
          <cell r="F3540" t="str">
            <v>バローロ</v>
          </cell>
          <cell r="G3540">
            <v>1982</v>
          </cell>
          <cell r="H3540" t="str">
            <v>赤</v>
          </cell>
          <cell r="I3540" t="str">
            <v>コルデロ・ディ・モンテツェモロ</v>
          </cell>
          <cell r="J3540" t="str">
            <v>ピエモンテDOCG</v>
          </cell>
          <cell r="K3540">
            <v>750</v>
          </cell>
          <cell r="L3540"/>
          <cell r="M3540">
            <v>74.8</v>
          </cell>
          <cell r="N3540">
            <v>132</v>
          </cell>
          <cell r="O3540">
            <v>350</v>
          </cell>
          <cell r="P3540">
            <v>10264.4944</v>
          </cell>
          <cell r="Q3540">
            <v>93.75</v>
          </cell>
          <cell r="R3540">
            <v>10508.2444</v>
          </cell>
          <cell r="S3540">
            <v>12602.640470588236</v>
          </cell>
          <cell r="T3540">
            <v>25200</v>
          </cell>
          <cell r="U3540">
            <v>10204</v>
          </cell>
          <cell r="V3540">
            <v>12204.705882352942</v>
          </cell>
          <cell r="W3540">
            <v>24400</v>
          </cell>
          <cell r="X3540">
            <v>23900</v>
          </cell>
        </row>
        <row r="3541">
          <cell r="B3541" t="str">
            <v>9X006307</v>
          </cell>
          <cell r="C3541" t="str">
            <v>完売</v>
          </cell>
          <cell r="D3541"/>
          <cell r="E3541">
            <v>0</v>
          </cell>
          <cell r="F3541" t="str">
            <v>バローロ･ヴィーニャ・デル・グリ</v>
          </cell>
          <cell r="G3541">
            <v>2007</v>
          </cell>
          <cell r="H3541" t="str">
            <v>赤</v>
          </cell>
          <cell r="I3541" t="str">
            <v>コンテルノ・ファンティーノ</v>
          </cell>
          <cell r="J3541" t="str">
            <v>ピエモンテDOCG</v>
          </cell>
          <cell r="K3541">
            <v>750</v>
          </cell>
          <cell r="L3541" t="str">
            <v xml:space="preserve">９４点 </v>
          </cell>
          <cell r="M3541">
            <v>41</v>
          </cell>
          <cell r="N3541">
            <v>132</v>
          </cell>
          <cell r="O3541">
            <v>350</v>
          </cell>
          <cell r="P3541">
            <v>5785.0479999999998</v>
          </cell>
          <cell r="Q3541">
            <v>93.75</v>
          </cell>
          <cell r="R3541">
            <v>6028.7979999999998</v>
          </cell>
          <cell r="S3541">
            <v>7332.703529411765</v>
          </cell>
          <cell r="T3541">
            <v>14700</v>
          </cell>
          <cell r="U3541">
            <v>5073</v>
          </cell>
          <cell r="V3541">
            <v>6168.2352941176468</v>
          </cell>
          <cell r="W3541">
            <v>12300</v>
          </cell>
          <cell r="X3541">
            <v>12600</v>
          </cell>
        </row>
        <row r="3542">
          <cell r="B3542" t="str">
            <v>9X010108</v>
          </cell>
          <cell r="C3542" t="str">
            <v>完売</v>
          </cell>
          <cell r="D3542"/>
          <cell r="E3542">
            <v>0</v>
          </cell>
          <cell r="F3542" t="str">
            <v>バローロ・ソリ・ジネストラ</v>
          </cell>
          <cell r="G3542">
            <v>2008</v>
          </cell>
          <cell r="H3542" t="str">
            <v>赤</v>
          </cell>
          <cell r="I3542" t="str">
            <v>コンテルノ・ファンティーノ</v>
          </cell>
          <cell r="J3542" t="str">
            <v>ピエモンテDOCG</v>
          </cell>
          <cell r="K3542">
            <v>750</v>
          </cell>
          <cell r="L3542" t="str">
            <v xml:space="preserve">９５点 </v>
          </cell>
          <cell r="M3542">
            <v>39</v>
          </cell>
          <cell r="N3542">
            <v>132</v>
          </cell>
          <cell r="O3542">
            <v>350</v>
          </cell>
          <cell r="P3542">
            <v>5519.9920000000002</v>
          </cell>
          <cell r="Q3542">
            <v>93.75</v>
          </cell>
          <cell r="R3542">
            <v>5763.7420000000002</v>
          </cell>
          <cell r="S3542">
            <v>7020.8729411764707</v>
          </cell>
          <cell r="T3542">
            <v>14000</v>
          </cell>
          <cell r="U3542">
            <v>4843.12</v>
          </cell>
          <cell r="V3542">
            <v>5897.7882352941178</v>
          </cell>
          <cell r="W3542">
            <v>11800</v>
          </cell>
          <cell r="X3542">
            <v>12000</v>
          </cell>
        </row>
        <row r="3543">
          <cell r="B3543" t="str">
            <v>9X017509</v>
          </cell>
          <cell r="C3543" t="str">
            <v>完売</v>
          </cell>
          <cell r="D3543"/>
          <cell r="E3543">
            <v>0</v>
          </cell>
          <cell r="F3543" t="str">
            <v>バローロ･モスコーニ</v>
          </cell>
          <cell r="G3543">
            <v>2009</v>
          </cell>
          <cell r="H3543" t="str">
            <v>赤</v>
          </cell>
          <cell r="I3543" t="str">
            <v>コンテルノ・ファンティーノ</v>
          </cell>
          <cell r="J3543" t="str">
            <v>ピエモンテDOCG</v>
          </cell>
          <cell r="K3543">
            <v>750</v>
          </cell>
          <cell r="L3543" t="str">
            <v>９４点</v>
          </cell>
          <cell r="M3543">
            <v>36.1</v>
          </cell>
          <cell r="N3543">
            <v>132</v>
          </cell>
          <cell r="O3543">
            <v>350</v>
          </cell>
          <cell r="P3543">
            <v>5135.6607999999997</v>
          </cell>
          <cell r="Q3543">
            <v>93.75</v>
          </cell>
          <cell r="R3543">
            <v>5379.4107999999997</v>
          </cell>
          <cell r="S3543">
            <v>6568.7185882352942</v>
          </cell>
          <cell r="T3543">
            <v>13100</v>
          </cell>
          <cell r="U3543">
            <v>5369.2</v>
          </cell>
          <cell r="V3543">
            <v>6516.7058823529414</v>
          </cell>
          <cell r="W3543">
            <v>13000</v>
          </cell>
          <cell r="X3543">
            <v>13000</v>
          </cell>
        </row>
        <row r="3544">
          <cell r="B3544" t="str">
            <v>9X012413</v>
          </cell>
          <cell r="C3544" t="str">
            <v>完売</v>
          </cell>
          <cell r="D3544"/>
          <cell r="E3544">
            <v>0</v>
          </cell>
          <cell r="F3544" t="str">
            <v>バルベーラ・ダルヴァ･カッシーナ・フランチア【マグナム】</v>
          </cell>
          <cell r="G3544">
            <v>2013</v>
          </cell>
          <cell r="H3544" t="str">
            <v>赤</v>
          </cell>
          <cell r="I3544" t="str">
            <v>ジャコモ・コンテルノ</v>
          </cell>
          <cell r="J3544" t="str">
            <v>ピエモンテDOCG</v>
          </cell>
          <cell r="K3544">
            <v>1500</v>
          </cell>
          <cell r="L3544"/>
          <cell r="M3544">
            <v>90</v>
          </cell>
          <cell r="N3544">
            <v>132</v>
          </cell>
          <cell r="O3544">
            <v>700</v>
          </cell>
          <cell r="P3544">
            <v>12630.32</v>
          </cell>
          <cell r="Q3544">
            <v>187.5</v>
          </cell>
          <cell r="R3544">
            <v>13027.82</v>
          </cell>
          <cell r="S3544">
            <v>15566.847058823529</v>
          </cell>
          <cell r="T3544">
            <v>31100</v>
          </cell>
          <cell r="U3544">
            <v>10531</v>
          </cell>
          <cell r="V3544">
            <v>12589.411764705883</v>
          </cell>
          <cell r="W3544">
            <v>25200</v>
          </cell>
          <cell r="X3544">
            <v>28500</v>
          </cell>
        </row>
        <row r="3545">
          <cell r="B3545" t="str">
            <v>9X010211</v>
          </cell>
          <cell r="C3545" t="str">
            <v>完売</v>
          </cell>
          <cell r="D3545"/>
          <cell r="E3545">
            <v>0</v>
          </cell>
          <cell r="F3545" t="str">
            <v>バルベーラ・ダルバ・カッシーナ・フランチア</v>
          </cell>
          <cell r="G3545">
            <v>2011</v>
          </cell>
          <cell r="H3545" t="str">
            <v>赤</v>
          </cell>
          <cell r="I3545" t="str">
            <v>ジャコモ・コンテルノ</v>
          </cell>
          <cell r="J3545" t="str">
            <v>ピエモンテDOC</v>
          </cell>
          <cell r="K3545">
            <v>750</v>
          </cell>
          <cell r="L3545" t="str">
            <v>９１－９３点</v>
          </cell>
          <cell r="M3545">
            <v>30.1</v>
          </cell>
          <cell r="N3545">
            <v>132</v>
          </cell>
          <cell r="O3545">
            <v>350</v>
          </cell>
          <cell r="P3545">
            <v>4340.4928000000009</v>
          </cell>
          <cell r="Q3545">
            <v>93.75</v>
          </cell>
          <cell r="R3545">
            <v>4584.2428000000009</v>
          </cell>
          <cell r="S3545">
            <v>5633.2268235294132</v>
          </cell>
          <cell r="T3545">
            <v>11300</v>
          </cell>
          <cell r="U3545">
            <v>4528.33</v>
          </cell>
          <cell r="V3545">
            <v>5527.4470588235299</v>
          </cell>
          <cell r="W3545">
            <v>11100</v>
          </cell>
          <cell r="X3545">
            <v>11100</v>
          </cell>
        </row>
        <row r="3546">
          <cell r="B3546" t="str">
            <v>9X012510</v>
          </cell>
          <cell r="C3546" t="str">
            <v>完売</v>
          </cell>
          <cell r="D3546"/>
          <cell r="E3546">
            <v>0</v>
          </cell>
          <cell r="F3546" t="str">
            <v>バルベーラ・ダルバ・チェレッタ</v>
          </cell>
          <cell r="G3546">
            <v>2010</v>
          </cell>
          <cell r="H3546" t="str">
            <v>赤</v>
          </cell>
          <cell r="I3546" t="str">
            <v>ジャコモ・コンテルノ</v>
          </cell>
          <cell r="J3546" t="str">
            <v>ピエモンテDOC</v>
          </cell>
          <cell r="K3546">
            <v>750</v>
          </cell>
          <cell r="L3546" t="str">
            <v>９１点</v>
          </cell>
          <cell r="M3546">
            <v>28.1</v>
          </cell>
          <cell r="N3546">
            <v>132</v>
          </cell>
          <cell r="O3546">
            <v>350</v>
          </cell>
          <cell r="P3546">
            <v>4075.4368000000004</v>
          </cell>
          <cell r="Q3546">
            <v>93.75</v>
          </cell>
          <cell r="R3546">
            <v>4319.1868000000004</v>
          </cell>
          <cell r="S3546">
            <v>5321.396235294118</v>
          </cell>
          <cell r="T3546">
            <v>10600</v>
          </cell>
          <cell r="U3546">
            <v>4254.66</v>
          </cell>
          <cell r="V3546">
            <v>5205.482352941176</v>
          </cell>
          <cell r="W3546">
            <v>10400</v>
          </cell>
          <cell r="X3546">
            <v>10400</v>
          </cell>
        </row>
        <row r="3547">
          <cell r="B3547" t="str">
            <v>9X002610</v>
          </cell>
          <cell r="C3547" t="str">
            <v>完売</v>
          </cell>
          <cell r="D3547"/>
          <cell r="E3547">
            <v>0</v>
          </cell>
          <cell r="F3547" t="str">
            <v>バローロ・カッシーナ・フランチア</v>
          </cell>
          <cell r="G3547">
            <v>2010</v>
          </cell>
          <cell r="H3547" t="str">
            <v>赤</v>
          </cell>
          <cell r="I3547" t="str">
            <v>ジャコモ・コンテルノ</v>
          </cell>
          <cell r="J3547" t="str">
            <v>ピエモンテDOCG</v>
          </cell>
          <cell r="K3547">
            <v>750</v>
          </cell>
          <cell r="L3547"/>
          <cell r="M3547">
            <v>136</v>
          </cell>
          <cell r="N3547">
            <v>132</v>
          </cell>
          <cell r="O3547">
            <v>350</v>
          </cell>
          <cell r="P3547">
            <v>18375.207999999999</v>
          </cell>
          <cell r="Q3547">
            <v>93.75</v>
          </cell>
          <cell r="R3547">
            <v>18618.957999999999</v>
          </cell>
          <cell r="S3547">
            <v>22144.656470588234</v>
          </cell>
          <cell r="T3547">
            <v>44300</v>
          </cell>
          <cell r="U3547">
            <v>18997.5</v>
          </cell>
          <cell r="V3547">
            <v>22550</v>
          </cell>
          <cell r="W3547">
            <v>45100</v>
          </cell>
          <cell r="X3547">
            <v>45500</v>
          </cell>
        </row>
        <row r="3548">
          <cell r="B3548" t="str">
            <v>9X015810</v>
          </cell>
          <cell r="C3548" t="str">
            <v>完売</v>
          </cell>
          <cell r="D3548"/>
          <cell r="E3548">
            <v>0</v>
          </cell>
          <cell r="F3548" t="str">
            <v>バローロ・チェレッタ【マグナム】</v>
          </cell>
          <cell r="G3548">
            <v>2010</v>
          </cell>
          <cell r="H3548" t="str">
            <v>赤</v>
          </cell>
          <cell r="I3548" t="str">
            <v>ジャコモ・コンテルノ</v>
          </cell>
          <cell r="J3548" t="str">
            <v>ピエモンテDOCG</v>
          </cell>
          <cell r="K3548">
            <v>1500</v>
          </cell>
          <cell r="L3548"/>
          <cell r="M3548">
            <v>270</v>
          </cell>
          <cell r="N3548">
            <v>132</v>
          </cell>
          <cell r="O3548">
            <v>700</v>
          </cell>
          <cell r="P3548">
            <v>36485.360000000001</v>
          </cell>
          <cell r="Q3548">
            <v>187.5</v>
          </cell>
          <cell r="R3548">
            <v>36882.86</v>
          </cell>
          <cell r="S3548">
            <v>43631.6</v>
          </cell>
          <cell r="T3548">
            <v>87300</v>
          </cell>
          <cell r="U3548">
            <v>38062</v>
          </cell>
          <cell r="V3548">
            <v>44978.823529411769</v>
          </cell>
          <cell r="W3548">
            <v>90000</v>
          </cell>
          <cell r="X3548">
            <v>98800</v>
          </cell>
        </row>
        <row r="3549">
          <cell r="B3549" t="str">
            <v>9X008598</v>
          </cell>
          <cell r="C3549" t="str">
            <v>完売</v>
          </cell>
          <cell r="D3549"/>
          <cell r="E3549">
            <v>0</v>
          </cell>
          <cell r="F3549" t="str">
            <v>バローロ・リゼルヴァ・モンフォルティーノ</v>
          </cell>
          <cell r="G3549">
            <v>1998</v>
          </cell>
          <cell r="H3549" t="str">
            <v>赤</v>
          </cell>
          <cell r="I3549" t="str">
            <v>ジャコモ・コンテルノ</v>
          </cell>
          <cell r="J3549" t="str">
            <v>ピエモンテDOCG</v>
          </cell>
          <cell r="K3549">
            <v>750</v>
          </cell>
          <cell r="L3549"/>
          <cell r="M3549">
            <v>198</v>
          </cell>
          <cell r="N3549">
            <v>132</v>
          </cell>
          <cell r="O3549">
            <v>350</v>
          </cell>
          <cell r="P3549">
            <v>26591.944</v>
          </cell>
          <cell r="Q3549">
            <v>93.75</v>
          </cell>
          <cell r="R3549">
            <v>26835.694</v>
          </cell>
          <cell r="S3549">
            <v>31811.404705882353</v>
          </cell>
          <cell r="T3549">
            <v>63600</v>
          </cell>
          <cell r="U3549">
            <v>104077</v>
          </cell>
          <cell r="V3549">
            <v>122643.52941176471</v>
          </cell>
          <cell r="W3549">
            <v>245300</v>
          </cell>
          <cell r="X3549">
            <v>240000</v>
          </cell>
        </row>
        <row r="3550">
          <cell r="B3550" t="str">
            <v>9X008500</v>
          </cell>
          <cell r="C3550" t="str">
            <v>完売</v>
          </cell>
          <cell r="D3550"/>
          <cell r="E3550">
            <v>0</v>
          </cell>
          <cell r="F3550" t="str">
            <v>バローロ・リゼルヴァ・モンフォルティーノ</v>
          </cell>
          <cell r="G3550">
            <v>2000</v>
          </cell>
          <cell r="H3550" t="str">
            <v>赤</v>
          </cell>
          <cell r="I3550" t="str">
            <v>ジャコモ・コンテルノ</v>
          </cell>
          <cell r="J3550" t="str">
            <v>ピエモンテDOCG</v>
          </cell>
          <cell r="K3550">
            <v>750</v>
          </cell>
          <cell r="L3550"/>
          <cell r="M3550">
            <v>198</v>
          </cell>
          <cell r="N3550">
            <v>132</v>
          </cell>
          <cell r="O3550">
            <v>350</v>
          </cell>
          <cell r="P3550">
            <v>26591.944</v>
          </cell>
          <cell r="Q3550">
            <v>93.75</v>
          </cell>
          <cell r="R3550">
            <v>26835.694</v>
          </cell>
          <cell r="S3550">
            <v>31811.404705882353</v>
          </cell>
          <cell r="T3550">
            <v>63600</v>
          </cell>
          <cell r="U3550">
            <v>99000</v>
          </cell>
          <cell r="V3550">
            <v>116670.58823529413</v>
          </cell>
          <cell r="W3550">
            <v>233300</v>
          </cell>
          <cell r="X3550">
            <v>235000</v>
          </cell>
        </row>
        <row r="3551">
          <cell r="B3551" t="str">
            <v>9X015108</v>
          </cell>
          <cell r="C3551" t="str">
            <v>完売</v>
          </cell>
          <cell r="D3551"/>
          <cell r="E3551">
            <v>0</v>
          </cell>
          <cell r="F3551" t="str">
            <v>ランゲ・ネッビオーロ・チェレッタ</v>
          </cell>
          <cell r="G3551">
            <v>2008</v>
          </cell>
          <cell r="H3551" t="str">
            <v>赤</v>
          </cell>
          <cell r="I3551" t="str">
            <v>ジャコモ・コンテルノ</v>
          </cell>
          <cell r="J3551" t="str">
            <v>ピエモンテDOC</v>
          </cell>
          <cell r="K3551">
            <v>750</v>
          </cell>
          <cell r="L3551" t="str">
            <v>８９点</v>
          </cell>
          <cell r="M3551">
            <v>48</v>
          </cell>
          <cell r="N3551">
            <v>132</v>
          </cell>
          <cell r="O3551">
            <v>350</v>
          </cell>
          <cell r="P3551">
            <v>6712.7439999999997</v>
          </cell>
          <cell r="Q3551">
            <v>93.75</v>
          </cell>
          <cell r="R3551">
            <v>6956.4939999999997</v>
          </cell>
          <cell r="S3551">
            <v>8424.1105882352931</v>
          </cell>
          <cell r="T3551">
            <v>16800</v>
          </cell>
          <cell r="U3551">
            <v>6995.5</v>
          </cell>
          <cell r="V3551">
            <v>8430</v>
          </cell>
          <cell r="W3551">
            <v>16900</v>
          </cell>
          <cell r="X3551">
            <v>17500</v>
          </cell>
        </row>
        <row r="3552">
          <cell r="B3552" t="str">
            <v>9X016410</v>
          </cell>
          <cell r="C3552" t="str">
            <v>完売</v>
          </cell>
          <cell r="D3552"/>
          <cell r="E3552">
            <v>0</v>
          </cell>
          <cell r="F3552" t="str">
            <v>バローロ・アスケリ</v>
          </cell>
          <cell r="G3552">
            <v>2010</v>
          </cell>
          <cell r="H3552" t="str">
            <v>赤</v>
          </cell>
          <cell r="I3552" t="str">
            <v>ジュゼッペ・エレーナ</v>
          </cell>
          <cell r="J3552" t="str">
            <v>ピエモンテDOCG</v>
          </cell>
          <cell r="K3552">
            <v>750</v>
          </cell>
          <cell r="L3552"/>
          <cell r="M3552">
            <v>21.4</v>
          </cell>
          <cell r="N3552">
            <v>132</v>
          </cell>
          <cell r="O3552">
            <v>350</v>
          </cell>
          <cell r="P3552">
            <v>3187.4991999999997</v>
          </cell>
          <cell r="Q3552">
            <v>93.75</v>
          </cell>
          <cell r="R3552">
            <v>3431.2491999999997</v>
          </cell>
          <cell r="S3552">
            <v>4276.7637647058818</v>
          </cell>
          <cell r="T3552">
            <v>8600</v>
          </cell>
          <cell r="U3552">
            <v>3339.57</v>
          </cell>
          <cell r="V3552">
            <v>4128.9058823529413</v>
          </cell>
          <cell r="W3552">
            <v>8300</v>
          </cell>
          <cell r="X3552">
            <v>8200</v>
          </cell>
        </row>
        <row r="3553">
          <cell r="B3553" t="str">
            <v>9X019608</v>
          </cell>
          <cell r="C3553" t="str">
            <v>完売</v>
          </cell>
          <cell r="D3553"/>
          <cell r="E3553">
            <v>0</v>
          </cell>
          <cell r="F3553" t="str">
            <v>バルベーラ・ダルバ サント・ステファノ・ディ・ペルノ</v>
          </cell>
          <cell r="G3553">
            <v>2008</v>
          </cell>
          <cell r="H3553" t="str">
            <v>赤</v>
          </cell>
          <cell r="I3553" t="str">
            <v>ジュゼッペ・マスカレッロ</v>
          </cell>
          <cell r="J3553" t="str">
            <v>ピエモンテDOCG</v>
          </cell>
          <cell r="K3553">
            <v>750</v>
          </cell>
          <cell r="L3553" t="str">
            <v>90点</v>
          </cell>
          <cell r="M3553">
            <v>22</v>
          </cell>
          <cell r="N3553">
            <v>132</v>
          </cell>
          <cell r="O3553">
            <v>350</v>
          </cell>
          <cell r="P3553">
            <v>3267.0160000000001</v>
          </cell>
          <cell r="Q3553">
            <v>93.75</v>
          </cell>
          <cell r="R3553">
            <v>3510.7660000000001</v>
          </cell>
          <cell r="S3553">
            <v>4370.3129411764712</v>
          </cell>
          <cell r="T3553">
            <v>8700</v>
          </cell>
          <cell r="U3553">
            <v>3455.5</v>
          </cell>
          <cell r="V3553">
            <v>4265.2941176470595</v>
          </cell>
          <cell r="W3553">
            <v>8500</v>
          </cell>
          <cell r="X3553">
            <v>8300</v>
          </cell>
        </row>
        <row r="3554">
          <cell r="B3554" t="str">
            <v>9X017106</v>
          </cell>
          <cell r="C3554" t="str">
            <v>完売</v>
          </cell>
          <cell r="D3554"/>
          <cell r="E3554">
            <v>0</v>
          </cell>
          <cell r="F3554" t="str">
            <v>バローロ・モンプリヴァート</v>
          </cell>
          <cell r="G3554">
            <v>2006</v>
          </cell>
          <cell r="H3554" t="str">
            <v>赤</v>
          </cell>
          <cell r="I3554" t="str">
            <v>ジュゼッペ・マスカレッロ</v>
          </cell>
          <cell r="J3554" t="str">
            <v>ピエモンテDOCG</v>
          </cell>
          <cell r="K3554">
            <v>750</v>
          </cell>
          <cell r="L3554"/>
          <cell r="M3554">
            <v>85.1</v>
          </cell>
          <cell r="N3554">
            <v>132</v>
          </cell>
          <cell r="O3554">
            <v>350</v>
          </cell>
          <cell r="P3554">
            <v>11629.532799999999</v>
          </cell>
          <cell r="Q3554">
            <v>93.75</v>
          </cell>
          <cell r="R3554">
            <v>11873.282799999999</v>
          </cell>
          <cell r="S3554">
            <v>14208.567999999999</v>
          </cell>
          <cell r="T3554">
            <v>28400</v>
          </cell>
          <cell r="U3554">
            <v>11541</v>
          </cell>
          <cell r="V3554">
            <v>13777.64705882353</v>
          </cell>
          <cell r="W3554">
            <v>27600</v>
          </cell>
          <cell r="X3554">
            <v>29000</v>
          </cell>
        </row>
        <row r="3555">
          <cell r="B3555" t="str">
            <v>9X017109</v>
          </cell>
          <cell r="C3555" t="str">
            <v>完売</v>
          </cell>
          <cell r="D3555"/>
          <cell r="E3555">
            <v>0</v>
          </cell>
          <cell r="F3555" t="str">
            <v>バローロ・モンプリヴァート</v>
          </cell>
          <cell r="G3555">
            <v>2009</v>
          </cell>
          <cell r="H3555" t="str">
            <v>赤</v>
          </cell>
          <cell r="I3555" t="str">
            <v>ジュゼッペ・マスカレッロ</v>
          </cell>
          <cell r="J3555" t="str">
            <v>ピエモンテDOCG</v>
          </cell>
          <cell r="K3555">
            <v>750</v>
          </cell>
          <cell r="L3555"/>
          <cell r="M3555">
            <v>71.3</v>
          </cell>
          <cell r="N3555">
            <v>132</v>
          </cell>
          <cell r="O3555">
            <v>350</v>
          </cell>
          <cell r="P3555">
            <v>9800.6463999999996</v>
          </cell>
          <cell r="Q3555">
            <v>93.75</v>
          </cell>
          <cell r="R3555">
            <v>10044.3964</v>
          </cell>
          <cell r="S3555">
            <v>12056.936941176471</v>
          </cell>
          <cell r="T3555">
            <v>24100</v>
          </cell>
          <cell r="U3555">
            <v>16739</v>
          </cell>
          <cell r="V3555">
            <v>19892.941176470587</v>
          </cell>
          <cell r="W3555">
            <v>39800</v>
          </cell>
          <cell r="X3555">
            <v>23500</v>
          </cell>
        </row>
        <row r="3556">
          <cell r="B3556" t="str">
            <v>9X004458</v>
          </cell>
          <cell r="C3556" t="str">
            <v>完売</v>
          </cell>
          <cell r="D3556"/>
          <cell r="E3556">
            <v>0</v>
          </cell>
          <cell r="F3556" t="str">
            <v>バローロ</v>
          </cell>
          <cell r="G3556">
            <v>1958</v>
          </cell>
          <cell r="H3556" t="str">
            <v>赤</v>
          </cell>
          <cell r="I3556" t="str">
            <v>ジョルダーノ・ヴィーニ</v>
          </cell>
          <cell r="J3556" t="str">
            <v>ピエモンテDOCG</v>
          </cell>
          <cell r="K3556">
            <v>750</v>
          </cell>
          <cell r="L3556"/>
          <cell r="M3556">
            <v>60</v>
          </cell>
          <cell r="N3556">
            <v>132</v>
          </cell>
          <cell r="O3556">
            <v>350</v>
          </cell>
          <cell r="P3556">
            <v>8303.08</v>
          </cell>
          <cell r="Q3556">
            <v>93.75</v>
          </cell>
          <cell r="R3556">
            <v>8546.83</v>
          </cell>
          <cell r="S3556">
            <v>10295.094117647059</v>
          </cell>
          <cell r="T3556">
            <v>20600</v>
          </cell>
          <cell r="U3556">
            <v>7285</v>
          </cell>
          <cell r="V3556">
            <v>8770.5882352941171</v>
          </cell>
          <cell r="W3556">
            <v>17500</v>
          </cell>
          <cell r="X3556">
            <v>17800</v>
          </cell>
        </row>
        <row r="3557">
          <cell r="B3557" t="str">
            <v>9X004097</v>
          </cell>
          <cell r="C3557" t="str">
            <v>完売</v>
          </cell>
          <cell r="D3557"/>
          <cell r="E3557">
            <v>0</v>
          </cell>
          <cell r="F3557" t="str">
            <v>バルバレスコ・クッラ</v>
          </cell>
          <cell r="G3557">
            <v>1997</v>
          </cell>
          <cell r="H3557" t="str">
            <v>赤</v>
          </cell>
          <cell r="I3557" t="str">
            <v>ソッティマーノ</v>
          </cell>
          <cell r="J3557" t="str">
            <v>ピエモンテDOCG</v>
          </cell>
          <cell r="K3557">
            <v>750</v>
          </cell>
          <cell r="L3557" t="str">
            <v>９１点（PP)・９４点（WS)</v>
          </cell>
          <cell r="M3557">
            <v>44</v>
          </cell>
          <cell r="N3557">
            <v>132</v>
          </cell>
          <cell r="O3557">
            <v>350</v>
          </cell>
          <cell r="P3557">
            <v>6182.6319999999996</v>
          </cell>
          <cell r="Q3557">
            <v>93.75</v>
          </cell>
          <cell r="R3557">
            <v>6426.3819999999996</v>
          </cell>
          <cell r="S3557">
            <v>7800.4494117647055</v>
          </cell>
          <cell r="T3557">
            <v>15600</v>
          </cell>
          <cell r="U3557">
            <v>0</v>
          </cell>
          <cell r="V3557">
            <v>200</v>
          </cell>
          <cell r="W3557">
            <v>400</v>
          </cell>
          <cell r="X3557">
            <v>11000</v>
          </cell>
        </row>
        <row r="3558">
          <cell r="B3558" t="str">
            <v>9X004469</v>
          </cell>
          <cell r="C3558" t="str">
            <v>完売</v>
          </cell>
          <cell r="D3558"/>
          <cell r="E3558">
            <v>0</v>
          </cell>
          <cell r="F3558" t="str">
            <v>バローロ</v>
          </cell>
          <cell r="G3558">
            <v>1987</v>
          </cell>
          <cell r="H3558" t="str">
            <v>赤</v>
          </cell>
          <cell r="I3558" t="str">
            <v>ダミラノ</v>
          </cell>
          <cell r="J3558" t="str">
            <v>ピエモンテDOCG</v>
          </cell>
          <cell r="K3558">
            <v>750</v>
          </cell>
          <cell r="L3558"/>
          <cell r="M3558">
            <v>60</v>
          </cell>
          <cell r="N3558">
            <v>132</v>
          </cell>
          <cell r="O3558">
            <v>350</v>
          </cell>
          <cell r="P3558">
            <v>8303.08</v>
          </cell>
          <cell r="Q3558">
            <v>93.75</v>
          </cell>
          <cell r="R3558">
            <v>8546.83</v>
          </cell>
          <cell r="S3558">
            <v>10295.094117647059</v>
          </cell>
          <cell r="T3558">
            <v>20600</v>
          </cell>
          <cell r="U3558">
            <v>7285</v>
          </cell>
          <cell r="V3558">
            <v>8770.5882352941171</v>
          </cell>
          <cell r="W3558">
            <v>17500</v>
          </cell>
          <cell r="X3558">
            <v>17800</v>
          </cell>
        </row>
        <row r="3559">
          <cell r="B3559" t="str">
            <v>9X018296</v>
          </cell>
          <cell r="C3559" t="str">
            <v>完売</v>
          </cell>
          <cell r="D3559"/>
          <cell r="E3559">
            <v>0</v>
          </cell>
          <cell r="F3559" t="str">
            <v>バルバレスコ ブリッコ・アジリ</v>
          </cell>
          <cell r="G3559">
            <v>1996</v>
          </cell>
          <cell r="H3559" t="str">
            <v>赤</v>
          </cell>
          <cell r="I3559" t="str">
            <v>チェレット</v>
          </cell>
          <cell r="J3559" t="str">
            <v>ピエモンテDOCG</v>
          </cell>
          <cell r="K3559">
            <v>750</v>
          </cell>
          <cell r="L3559" t="str">
            <v>91-93点</v>
          </cell>
          <cell r="M3559">
            <v>77</v>
          </cell>
          <cell r="N3559">
            <v>132</v>
          </cell>
          <cell r="O3559">
            <v>350</v>
          </cell>
          <cell r="P3559">
            <v>10556.056</v>
          </cell>
          <cell r="Q3559">
            <v>93.75</v>
          </cell>
          <cell r="R3559">
            <v>10799.806</v>
          </cell>
          <cell r="S3559">
            <v>12945.65411764706</v>
          </cell>
          <cell r="T3559">
            <v>25900</v>
          </cell>
          <cell r="U3559">
            <v>9654</v>
          </cell>
          <cell r="V3559">
            <v>11557.64705882353</v>
          </cell>
          <cell r="W3559">
            <v>23100</v>
          </cell>
          <cell r="X3559">
            <v>26000</v>
          </cell>
        </row>
        <row r="3560">
          <cell r="B3560" t="str">
            <v>9X021096</v>
          </cell>
          <cell r="C3560" t="str">
            <v>完売</v>
          </cell>
          <cell r="D3560"/>
          <cell r="E3560">
            <v>0</v>
          </cell>
          <cell r="F3560" t="str">
            <v>バローロ・プラポ</v>
          </cell>
          <cell r="G3560">
            <v>1996</v>
          </cell>
          <cell r="H3560" t="str">
            <v>赤</v>
          </cell>
          <cell r="I3560" t="str">
            <v>チェレット</v>
          </cell>
          <cell r="J3560" t="str">
            <v>ピエモンテDOCG</v>
          </cell>
          <cell r="K3560">
            <v>750</v>
          </cell>
          <cell r="L3560"/>
          <cell r="M3560">
            <v>77</v>
          </cell>
          <cell r="N3560">
            <v>132</v>
          </cell>
          <cell r="O3560">
            <v>350</v>
          </cell>
          <cell r="P3560">
            <v>10556.056</v>
          </cell>
          <cell r="Q3560">
            <v>93.75</v>
          </cell>
          <cell r="R3560">
            <v>10799.806</v>
          </cell>
          <cell r="S3560">
            <v>12945.65411764706</v>
          </cell>
          <cell r="T3560">
            <v>25900</v>
          </cell>
          <cell r="U3560">
            <v>10491</v>
          </cell>
          <cell r="V3560">
            <v>12542.35294117647</v>
          </cell>
          <cell r="W3560">
            <v>25100</v>
          </cell>
          <cell r="X3560">
            <v>26000</v>
          </cell>
        </row>
        <row r="3561">
          <cell r="B3561" t="str">
            <v>9X018493</v>
          </cell>
          <cell r="C3561" t="str">
            <v>完売</v>
          </cell>
          <cell r="D3561"/>
          <cell r="E3561">
            <v>0</v>
          </cell>
          <cell r="F3561" t="str">
            <v>バローロ・ブリッコ・ロッケ</v>
          </cell>
          <cell r="G3561">
            <v>1993</v>
          </cell>
          <cell r="H3561" t="str">
            <v>赤</v>
          </cell>
          <cell r="I3561" t="str">
            <v>チェレット</v>
          </cell>
          <cell r="J3561" t="str">
            <v>ピエモンテDOCG</v>
          </cell>
          <cell r="K3561">
            <v>750</v>
          </cell>
          <cell r="L3561"/>
          <cell r="M3561">
            <v>120</v>
          </cell>
          <cell r="N3561">
            <v>132</v>
          </cell>
          <cell r="O3561">
            <v>350</v>
          </cell>
          <cell r="P3561">
            <v>16254.76</v>
          </cell>
          <cell r="Q3561">
            <v>93.75</v>
          </cell>
          <cell r="R3561">
            <v>16498.510000000002</v>
          </cell>
          <cell r="S3561">
            <v>19650.011764705887</v>
          </cell>
          <cell r="T3561">
            <v>39300</v>
          </cell>
          <cell r="U3561">
            <v>13855</v>
          </cell>
          <cell r="V3561">
            <v>16500</v>
          </cell>
          <cell r="W3561">
            <v>33000</v>
          </cell>
          <cell r="X3561">
            <v>35300</v>
          </cell>
        </row>
        <row r="3562">
          <cell r="B3562" t="str">
            <v>9X020896</v>
          </cell>
          <cell r="C3562" t="str">
            <v>完売</v>
          </cell>
          <cell r="D3562"/>
          <cell r="E3562">
            <v>0</v>
          </cell>
          <cell r="F3562" t="str">
            <v>バローロ・ブルナーテ</v>
          </cell>
          <cell r="G3562">
            <v>1996</v>
          </cell>
          <cell r="H3562" t="str">
            <v>赤</v>
          </cell>
          <cell r="I3562" t="str">
            <v>チェレット</v>
          </cell>
          <cell r="J3562" t="str">
            <v>ピエモンテDOCG</v>
          </cell>
          <cell r="K3562">
            <v>750</v>
          </cell>
          <cell r="L3562"/>
          <cell r="M3562">
            <v>82.5</v>
          </cell>
          <cell r="N3562">
            <v>132</v>
          </cell>
          <cell r="O3562">
            <v>350</v>
          </cell>
          <cell r="P3562">
            <v>11284.960000000001</v>
          </cell>
          <cell r="Q3562">
            <v>93.75</v>
          </cell>
          <cell r="R3562">
            <v>11528.710000000001</v>
          </cell>
          <cell r="S3562">
            <v>13803.188235294119</v>
          </cell>
          <cell r="T3562">
            <v>27600</v>
          </cell>
          <cell r="U3562">
            <v>11204.75</v>
          </cell>
          <cell r="V3562">
            <v>13382.058823529413</v>
          </cell>
          <cell r="W3562">
            <v>26800</v>
          </cell>
          <cell r="X3562">
            <v>27300</v>
          </cell>
        </row>
        <row r="3563">
          <cell r="B3563" t="str">
            <v>9X017959</v>
          </cell>
          <cell r="C3563" t="str">
            <v>完売</v>
          </cell>
          <cell r="D3563"/>
          <cell r="E3563">
            <v>0</v>
          </cell>
          <cell r="F3563" t="str">
            <v>バローロ</v>
          </cell>
          <cell r="G3563">
            <v>1959</v>
          </cell>
          <cell r="H3563" t="str">
            <v>赤</v>
          </cell>
          <cell r="I3563" t="str">
            <v>テッレ・デル・バローロ</v>
          </cell>
          <cell r="J3563" t="str">
            <v>ピエモンテDOCG</v>
          </cell>
          <cell r="K3563">
            <v>750</v>
          </cell>
          <cell r="L3563"/>
          <cell r="M3563">
            <v>69</v>
          </cell>
          <cell r="N3563">
            <v>132</v>
          </cell>
          <cell r="O3563">
            <v>350</v>
          </cell>
          <cell r="P3563">
            <v>9495.8320000000003</v>
          </cell>
          <cell r="Q3563">
            <v>93.75</v>
          </cell>
          <cell r="R3563">
            <v>9739.5820000000003</v>
          </cell>
          <cell r="S3563">
            <v>11698.331764705883</v>
          </cell>
          <cell r="T3563">
            <v>23400</v>
          </cell>
          <cell r="U3563">
            <v>10164</v>
          </cell>
          <cell r="V3563">
            <v>12157.64705882353</v>
          </cell>
          <cell r="W3563">
            <v>24300</v>
          </cell>
          <cell r="X3563">
            <v>20300</v>
          </cell>
        </row>
        <row r="3564">
          <cell r="B3564" t="str">
            <v>9X016109</v>
          </cell>
          <cell r="C3564" t="str">
            <v>完売</v>
          </cell>
          <cell r="D3564"/>
          <cell r="E3564">
            <v>0</v>
          </cell>
          <cell r="F3564" t="str">
            <v>バルバレスコ・ソリ・パイティン</v>
          </cell>
          <cell r="G3564">
            <v>2009</v>
          </cell>
          <cell r="H3564" t="str">
            <v>赤</v>
          </cell>
          <cell r="I3564" t="str">
            <v>パイティン・ディ・パスクエーロ・エリア</v>
          </cell>
          <cell r="J3564" t="str">
            <v>ピエモンテDOCG</v>
          </cell>
          <cell r="K3564">
            <v>750</v>
          </cell>
          <cell r="L3564" t="str">
            <v>９４点</v>
          </cell>
          <cell r="M3564">
            <v>24.9</v>
          </cell>
          <cell r="N3564">
            <v>132</v>
          </cell>
          <cell r="O3564">
            <v>350</v>
          </cell>
          <cell r="P3564">
            <v>3651.3471999999997</v>
          </cell>
          <cell r="Q3564">
            <v>93.75</v>
          </cell>
          <cell r="R3564">
            <v>3895.0971999999997</v>
          </cell>
          <cell r="S3564">
            <v>4822.4672941176468</v>
          </cell>
          <cell r="T3564">
            <v>9600</v>
          </cell>
          <cell r="U3564">
            <v>3883</v>
          </cell>
          <cell r="V3564">
            <v>4768.2352941176468</v>
          </cell>
          <cell r="W3564">
            <v>9500</v>
          </cell>
          <cell r="X3564">
            <v>9400</v>
          </cell>
        </row>
        <row r="3565">
          <cell r="B3565" t="str">
            <v>9X008708</v>
          </cell>
          <cell r="C3565" t="str">
            <v>完売</v>
          </cell>
          <cell r="D3565"/>
          <cell r="E3565">
            <v>0</v>
          </cell>
          <cell r="F3565" t="str">
            <v>ドルチェット・ダルバ・ジネストラ</v>
          </cell>
          <cell r="G3565">
            <v>2008</v>
          </cell>
          <cell r="H3565" t="str">
            <v>赤</v>
          </cell>
          <cell r="I3565" t="str">
            <v>パオロ・コンテルノ</v>
          </cell>
          <cell r="J3565" t="str">
            <v>ピエモンテDOC</v>
          </cell>
          <cell r="K3565">
            <v>750</v>
          </cell>
          <cell r="L3565"/>
          <cell r="M3565">
            <v>5.3</v>
          </cell>
          <cell r="N3565">
            <v>132</v>
          </cell>
          <cell r="O3565">
            <v>350</v>
          </cell>
          <cell r="P3565">
            <v>1053.7983999999999</v>
          </cell>
          <cell r="Q3565">
            <v>93.75</v>
          </cell>
          <cell r="R3565">
            <v>1297.5483999999999</v>
          </cell>
          <cell r="S3565">
            <v>1766.5275294117646</v>
          </cell>
          <cell r="T3565">
            <v>3500</v>
          </cell>
          <cell r="U3565">
            <v>0</v>
          </cell>
          <cell r="V3565">
            <v>200</v>
          </cell>
          <cell r="W3565">
            <v>400</v>
          </cell>
          <cell r="X3565">
            <v>2500</v>
          </cell>
        </row>
        <row r="3566">
          <cell r="B3566" t="str">
            <v>9X007607</v>
          </cell>
          <cell r="C3566" t="str">
            <v>完売</v>
          </cell>
          <cell r="D3566"/>
          <cell r="E3566">
            <v>0</v>
          </cell>
          <cell r="F3566" t="str">
            <v>バローロ</v>
          </cell>
          <cell r="G3566">
            <v>2007</v>
          </cell>
          <cell r="H3566" t="str">
            <v>赤</v>
          </cell>
          <cell r="I3566" t="str">
            <v>パオロ・コンテルノ</v>
          </cell>
          <cell r="J3566" t="str">
            <v>ピエモンテDOCG</v>
          </cell>
          <cell r="K3566">
            <v>750</v>
          </cell>
          <cell r="L3566" t="str">
            <v xml:space="preserve">９１点 </v>
          </cell>
          <cell r="M3566">
            <v>17.2</v>
          </cell>
          <cell r="N3566">
            <v>132</v>
          </cell>
          <cell r="O3566">
            <v>350</v>
          </cell>
          <cell r="P3566">
            <v>2630.8816000000002</v>
          </cell>
          <cell r="Q3566">
            <v>93.75</v>
          </cell>
          <cell r="R3566">
            <v>2874.6316000000002</v>
          </cell>
          <cell r="S3566">
            <v>3621.9195294117649</v>
          </cell>
          <cell r="T3566">
            <v>7200</v>
          </cell>
          <cell r="U3566">
            <v>2337.12</v>
          </cell>
          <cell r="V3566">
            <v>2949.5529411764705</v>
          </cell>
          <cell r="W3566">
            <v>5900</v>
          </cell>
          <cell r="X3566">
            <v>6000</v>
          </cell>
        </row>
        <row r="3567">
          <cell r="B3567" t="str">
            <v>9X011011</v>
          </cell>
          <cell r="C3567" t="str">
            <v>完売</v>
          </cell>
          <cell r="D3567"/>
          <cell r="E3567">
            <v>0</v>
          </cell>
          <cell r="F3567" t="str">
            <v>バローロ・ジネストラ</v>
          </cell>
          <cell r="G3567">
            <v>2011</v>
          </cell>
          <cell r="H3567" t="str">
            <v>赤</v>
          </cell>
          <cell r="I3567" t="str">
            <v>パオロ・コンテルノ</v>
          </cell>
          <cell r="J3567" t="str">
            <v>ピエモンテDOCG</v>
          </cell>
          <cell r="K3567">
            <v>750</v>
          </cell>
          <cell r="L3567" t="str">
            <v>９７点</v>
          </cell>
          <cell r="M3567">
            <v>28.5</v>
          </cell>
          <cell r="N3567">
            <v>132</v>
          </cell>
          <cell r="O3567">
            <v>350</v>
          </cell>
          <cell r="P3567">
            <v>4128.4480000000003</v>
          </cell>
          <cell r="Q3567">
            <v>93.75</v>
          </cell>
          <cell r="R3567">
            <v>4372.1980000000003</v>
          </cell>
          <cell r="S3567">
            <v>5383.7623529411767</v>
          </cell>
          <cell r="T3567">
            <v>10800</v>
          </cell>
          <cell r="U3567">
            <v>3751.33</v>
          </cell>
          <cell r="V3567">
            <v>4613.3294117647056</v>
          </cell>
          <cell r="W3567">
            <v>9200</v>
          </cell>
          <cell r="X3567">
            <v>9500</v>
          </cell>
        </row>
        <row r="3568">
          <cell r="B3568" t="str">
            <v>9X008610</v>
          </cell>
          <cell r="C3568" t="str">
            <v>完売</v>
          </cell>
          <cell r="D3568"/>
          <cell r="E3568">
            <v>0</v>
          </cell>
          <cell r="F3568" t="str">
            <v>バローロ・リーヴァ・デル・ブリック</v>
          </cell>
          <cell r="G3568">
            <v>2010</v>
          </cell>
          <cell r="H3568" t="str">
            <v>赤</v>
          </cell>
          <cell r="I3568" t="str">
            <v>パオロ・コンテルノ</v>
          </cell>
          <cell r="J3568" t="str">
            <v>ピエモンテDOCG</v>
          </cell>
          <cell r="K3568">
            <v>750</v>
          </cell>
          <cell r="L3568" t="str">
            <v>９３点</v>
          </cell>
          <cell r="M3568">
            <v>17.899999999999999</v>
          </cell>
          <cell r="N3568">
            <v>132</v>
          </cell>
          <cell r="O3568">
            <v>350</v>
          </cell>
          <cell r="P3568">
            <v>2723.6511999999998</v>
          </cell>
          <cell r="Q3568">
            <v>93.75</v>
          </cell>
          <cell r="R3568">
            <v>2967.4011999999998</v>
          </cell>
          <cell r="S3568">
            <v>3731.0602352941173</v>
          </cell>
          <cell r="T3568">
            <v>7500</v>
          </cell>
          <cell r="U3568">
            <v>3098.29</v>
          </cell>
          <cell r="V3568">
            <v>3845.0470588235294</v>
          </cell>
          <cell r="W3568">
            <v>7700</v>
          </cell>
          <cell r="X3568">
            <v>7100</v>
          </cell>
        </row>
        <row r="3569">
          <cell r="B3569" t="str">
            <v>9X009408</v>
          </cell>
          <cell r="C3569" t="str">
            <v>完売</v>
          </cell>
          <cell r="D3569"/>
          <cell r="E3569">
            <v>0</v>
          </cell>
          <cell r="F3569" t="str">
            <v>バローロ・リゼルヴァ・ジネストラ</v>
          </cell>
          <cell r="G3569">
            <v>2008</v>
          </cell>
          <cell r="H3569" t="str">
            <v>赤</v>
          </cell>
          <cell r="I3569" t="str">
            <v>パオロ・コンテルノ</v>
          </cell>
          <cell r="J3569" t="str">
            <v>ピエモンテDOCG</v>
          </cell>
          <cell r="K3569">
            <v>750</v>
          </cell>
          <cell r="L3569"/>
          <cell r="M3569">
            <v>42.1</v>
          </cell>
          <cell r="N3569">
            <v>132</v>
          </cell>
          <cell r="O3569">
            <v>350</v>
          </cell>
          <cell r="P3569">
            <v>5930.8288000000002</v>
          </cell>
          <cell r="Q3569">
            <v>93.75</v>
          </cell>
          <cell r="R3569">
            <v>6174.5788000000002</v>
          </cell>
          <cell r="S3569">
            <v>7504.210352941177</v>
          </cell>
          <cell r="T3569">
            <v>15000</v>
          </cell>
          <cell r="U3569">
            <v>5970.12</v>
          </cell>
          <cell r="V3569">
            <v>7223.6705882352944</v>
          </cell>
          <cell r="W3569">
            <v>14400</v>
          </cell>
          <cell r="X3569">
            <v>15000</v>
          </cell>
        </row>
        <row r="3570">
          <cell r="B3570" t="str">
            <v>9X006000</v>
          </cell>
          <cell r="C3570" t="str">
            <v>完売</v>
          </cell>
          <cell r="D3570"/>
          <cell r="E3570">
            <v>0</v>
          </cell>
          <cell r="F3570" t="str">
            <v>バローロ・カロブリック</v>
          </cell>
          <cell r="G3570">
            <v>2000</v>
          </cell>
          <cell r="H3570" t="str">
            <v>赤</v>
          </cell>
          <cell r="I3570" t="str">
            <v>パオロ・スカヴィーノ</v>
          </cell>
          <cell r="J3570" t="str">
            <v>ピエモンテDOCG</v>
          </cell>
          <cell r="K3570">
            <v>750</v>
          </cell>
          <cell r="L3570" t="str">
            <v>９４（ＷＳ）点</v>
          </cell>
          <cell r="M3570">
            <v>46</v>
          </cell>
          <cell r="N3570">
            <v>132</v>
          </cell>
          <cell r="O3570">
            <v>350</v>
          </cell>
          <cell r="P3570">
            <v>6447.6880000000001</v>
          </cell>
          <cell r="Q3570">
            <v>93.75</v>
          </cell>
          <cell r="R3570">
            <v>6691.4380000000001</v>
          </cell>
          <cell r="S3570">
            <v>8112.2800000000007</v>
          </cell>
          <cell r="T3570">
            <v>16200</v>
          </cell>
          <cell r="U3570">
            <v>0</v>
          </cell>
          <cell r="V3570">
            <v>200</v>
          </cell>
          <cell r="W3570">
            <v>400</v>
          </cell>
          <cell r="X3570">
            <v>11400</v>
          </cell>
        </row>
        <row r="3571">
          <cell r="B3571" t="str">
            <v>9X012007</v>
          </cell>
          <cell r="C3571" t="str">
            <v>完売</v>
          </cell>
          <cell r="D3571"/>
          <cell r="E3571">
            <v>0</v>
          </cell>
          <cell r="F3571" t="str">
            <v>バローロ・カンヌビ</v>
          </cell>
          <cell r="G3571">
            <v>2007</v>
          </cell>
          <cell r="H3571" t="str">
            <v>赤</v>
          </cell>
          <cell r="I3571" t="str">
            <v>パオロ・スカヴィーノ</v>
          </cell>
          <cell r="J3571" t="str">
            <v>ピエモンテDOCG</v>
          </cell>
          <cell r="K3571">
            <v>750</v>
          </cell>
          <cell r="L3571" t="str">
            <v>９６点</v>
          </cell>
          <cell r="M3571">
            <v>70</v>
          </cell>
          <cell r="N3571">
            <v>132</v>
          </cell>
          <cell r="O3571">
            <v>350</v>
          </cell>
          <cell r="P3571">
            <v>9628.36</v>
          </cell>
          <cell r="Q3571">
            <v>93.75</v>
          </cell>
          <cell r="R3571">
            <v>9872.11</v>
          </cell>
          <cell r="S3571">
            <v>11854.24705882353</v>
          </cell>
          <cell r="T3571">
            <v>23700</v>
          </cell>
          <cell r="U3571">
            <v>6119.83</v>
          </cell>
          <cell r="V3571">
            <v>7399.8</v>
          </cell>
          <cell r="W3571">
            <v>14800</v>
          </cell>
          <cell r="X3571">
            <v>16900</v>
          </cell>
        </row>
        <row r="3572">
          <cell r="B3572" t="str">
            <v>9X009312</v>
          </cell>
          <cell r="C3572" t="str">
            <v>完売</v>
          </cell>
          <cell r="D3572"/>
          <cell r="E3572">
            <v>0</v>
          </cell>
          <cell r="F3572" t="str">
            <v>バローロ・ブリック・デル・フィアスク</v>
          </cell>
          <cell r="G3572">
            <v>2012</v>
          </cell>
          <cell r="H3572" t="str">
            <v>赤</v>
          </cell>
          <cell r="I3572" t="str">
            <v>パオロ・スカヴィーノ</v>
          </cell>
          <cell r="J3572" t="str">
            <v>ピエモンテDOCG</v>
          </cell>
          <cell r="K3572">
            <v>750</v>
          </cell>
          <cell r="L3572" t="str">
            <v>93点</v>
          </cell>
          <cell r="M3572">
            <v>62.2</v>
          </cell>
          <cell r="N3572">
            <v>132</v>
          </cell>
          <cell r="O3572">
            <v>350</v>
          </cell>
          <cell r="P3572">
            <v>8594.641599999999</v>
          </cell>
          <cell r="Q3572">
            <v>93.75</v>
          </cell>
          <cell r="R3572">
            <v>8838.391599999999</v>
          </cell>
          <cell r="S3572">
            <v>10638.107764705881</v>
          </cell>
          <cell r="T3572">
            <v>21300</v>
          </cell>
          <cell r="U3572">
            <v>8018.66</v>
          </cell>
          <cell r="V3572">
            <v>9633.7176470588238</v>
          </cell>
          <cell r="W3572">
            <v>19300</v>
          </cell>
          <cell r="X3572">
            <v>20800</v>
          </cell>
        </row>
        <row r="3573">
          <cell r="B3573" t="str">
            <v>9X007799</v>
          </cell>
          <cell r="C3573" t="str">
            <v>完売</v>
          </cell>
          <cell r="D3573"/>
          <cell r="E3573">
            <v>0</v>
          </cell>
          <cell r="F3573" t="str">
            <v>ランゲ・ロッソ・コラーレ</v>
          </cell>
          <cell r="G3573">
            <v>1999</v>
          </cell>
          <cell r="H3573" t="str">
            <v>赤</v>
          </cell>
          <cell r="I3573" t="str">
            <v>パオロ・スカビーノ</v>
          </cell>
          <cell r="J3573" t="str">
            <v>ピエモンテDOC</v>
          </cell>
          <cell r="K3573">
            <v>750</v>
          </cell>
          <cell r="L3573"/>
          <cell r="M3573">
            <v>27.5</v>
          </cell>
          <cell r="N3573">
            <v>132</v>
          </cell>
          <cell r="O3573">
            <v>350</v>
          </cell>
          <cell r="P3573">
            <v>3995.92</v>
          </cell>
          <cell r="Q3573">
            <v>93.75</v>
          </cell>
          <cell r="R3573">
            <v>4239.67</v>
          </cell>
          <cell r="S3573">
            <v>5227.8470588235296</v>
          </cell>
          <cell r="T3573">
            <v>10500</v>
          </cell>
          <cell r="U3573">
            <v>0</v>
          </cell>
          <cell r="V3573">
            <v>200</v>
          </cell>
          <cell r="W3573">
            <v>400</v>
          </cell>
          <cell r="X3573">
            <v>8800</v>
          </cell>
        </row>
        <row r="3574">
          <cell r="B3574" t="str">
            <v>9X004489</v>
          </cell>
          <cell r="C3574" t="str">
            <v>完売</v>
          </cell>
          <cell r="D3574"/>
          <cell r="E3574">
            <v>0</v>
          </cell>
          <cell r="F3574" t="str">
            <v>バローロ</v>
          </cell>
          <cell r="G3574">
            <v>1989</v>
          </cell>
          <cell r="H3574" t="str">
            <v>赤</v>
          </cell>
          <cell r="I3574" t="str">
            <v>バタシオーロ</v>
          </cell>
          <cell r="J3574" t="str">
            <v>ピエモンテDOCG</v>
          </cell>
          <cell r="K3574">
            <v>750</v>
          </cell>
          <cell r="L3574"/>
          <cell r="M3574">
            <v>43.3</v>
          </cell>
          <cell r="N3574">
            <v>132</v>
          </cell>
          <cell r="O3574">
            <v>350</v>
          </cell>
          <cell r="P3574">
            <v>6089.8623999999991</v>
          </cell>
          <cell r="Q3574">
            <v>93.75</v>
          </cell>
          <cell r="R3574">
            <v>6333.6123999999991</v>
          </cell>
          <cell r="S3574">
            <v>7691.3087058823521</v>
          </cell>
          <cell r="T3574">
            <v>15400</v>
          </cell>
          <cell r="U3574">
            <v>4667</v>
          </cell>
          <cell r="V3574">
            <v>5690.588235294118</v>
          </cell>
          <cell r="W3574">
            <v>11400</v>
          </cell>
          <cell r="X3574">
            <v>15500</v>
          </cell>
        </row>
        <row r="3575">
          <cell r="B3575" t="str">
            <v>9X007204</v>
          </cell>
          <cell r="C3575" t="str">
            <v>完売</v>
          </cell>
          <cell r="D3575"/>
          <cell r="E3575">
            <v>0</v>
          </cell>
          <cell r="F3575" t="str">
            <v>バローロ</v>
          </cell>
          <cell r="G3575">
            <v>2004</v>
          </cell>
          <cell r="H3575" t="str">
            <v>赤</v>
          </cell>
          <cell r="I3575" t="str">
            <v>バルトロ・マスカレッロ</v>
          </cell>
          <cell r="J3575" t="str">
            <v>ピエモンテDOCG</v>
          </cell>
          <cell r="K3575">
            <v>750</v>
          </cell>
          <cell r="L3575" t="str">
            <v>９５点</v>
          </cell>
          <cell r="M3575">
            <v>75</v>
          </cell>
          <cell r="N3575">
            <v>132</v>
          </cell>
          <cell r="O3575">
            <v>350</v>
          </cell>
          <cell r="P3575">
            <v>10291</v>
          </cell>
          <cell r="Q3575">
            <v>93.75</v>
          </cell>
          <cell r="R3575">
            <v>10534.75</v>
          </cell>
          <cell r="S3575">
            <v>12633.823529411766</v>
          </cell>
          <cell r="T3575">
            <v>25300</v>
          </cell>
          <cell r="U3575">
            <v>0</v>
          </cell>
          <cell r="V3575">
            <v>200</v>
          </cell>
          <cell r="W3575">
            <v>400</v>
          </cell>
          <cell r="X3575">
            <v>16000</v>
          </cell>
        </row>
        <row r="3576">
          <cell r="B3576" t="str">
            <v>9X026767</v>
          </cell>
          <cell r="C3576" t="str">
            <v>完売</v>
          </cell>
          <cell r="D3576"/>
          <cell r="E3576">
            <v>0</v>
          </cell>
          <cell r="F3576" t="str">
            <v>バローロ・リゼルヴァ</v>
          </cell>
          <cell r="G3576">
            <v>1967</v>
          </cell>
          <cell r="H3576" t="str">
            <v>赤</v>
          </cell>
          <cell r="I3576" t="str">
            <v>バルフィエーリ</v>
          </cell>
          <cell r="J3576" t="str">
            <v>ピエモンテDOCG</v>
          </cell>
          <cell r="K3576">
            <v>750</v>
          </cell>
          <cell r="L3576" t="str">
            <v/>
          </cell>
          <cell r="M3576">
            <v>37.5</v>
          </cell>
          <cell r="N3576">
            <v>132</v>
          </cell>
          <cell r="O3576">
            <v>350</v>
          </cell>
          <cell r="P3576">
            <v>5321.2</v>
          </cell>
          <cell r="Q3576">
            <v>93.75</v>
          </cell>
          <cell r="R3576">
            <v>5564.95</v>
          </cell>
          <cell r="S3576">
            <v>6787</v>
          </cell>
          <cell r="T3576">
            <v>13600</v>
          </cell>
          <cell r="U3576">
            <v>5387.75</v>
          </cell>
          <cell r="V3576">
            <v>6538.5294117647063</v>
          </cell>
          <cell r="W3576">
            <v>13100</v>
          </cell>
          <cell r="X3576">
            <v>13000</v>
          </cell>
        </row>
        <row r="3577">
          <cell r="B3577" t="str">
            <v>9X016369</v>
          </cell>
          <cell r="C3577" t="str">
            <v>完売</v>
          </cell>
          <cell r="D3577"/>
          <cell r="E3577">
            <v>0</v>
          </cell>
          <cell r="F3577" t="str">
            <v>バルバレスコ</v>
          </cell>
          <cell r="G3577">
            <v>1969</v>
          </cell>
          <cell r="H3577" t="str">
            <v>赤</v>
          </cell>
          <cell r="I3577" t="str">
            <v>ピオ・チェーザレ</v>
          </cell>
          <cell r="J3577" t="str">
            <v>ピエモンテDOCG</v>
          </cell>
          <cell r="K3577">
            <v>750</v>
          </cell>
          <cell r="L3577"/>
          <cell r="M3577">
            <v>52</v>
          </cell>
          <cell r="N3577">
            <v>132</v>
          </cell>
          <cell r="O3577">
            <v>350</v>
          </cell>
          <cell r="P3577">
            <v>7242.8559999999998</v>
          </cell>
          <cell r="Q3577">
            <v>93.75</v>
          </cell>
          <cell r="R3577">
            <v>7486.6059999999998</v>
          </cell>
          <cell r="S3577">
            <v>9047.7717647058817</v>
          </cell>
          <cell r="T3577">
            <v>18100</v>
          </cell>
          <cell r="U3577">
            <v>6890</v>
          </cell>
          <cell r="V3577">
            <v>8305.8823529411766</v>
          </cell>
          <cell r="W3577">
            <v>16600</v>
          </cell>
          <cell r="X3577">
            <v>18200</v>
          </cell>
        </row>
        <row r="3578">
          <cell r="B3578" t="str">
            <v>9X016761</v>
          </cell>
          <cell r="C3578" t="str">
            <v>完売</v>
          </cell>
          <cell r="D3578"/>
          <cell r="E3578">
            <v>0</v>
          </cell>
          <cell r="F3578" t="str">
            <v>バローロ</v>
          </cell>
          <cell r="G3578" t="str">
            <v>1961</v>
          </cell>
          <cell r="H3578" t="str">
            <v>赤</v>
          </cell>
          <cell r="I3578" t="str">
            <v>ピオ・チェーザレ</v>
          </cell>
          <cell r="J3578" t="str">
            <v>ピエモンテDOCG</v>
          </cell>
          <cell r="K3578">
            <v>750</v>
          </cell>
          <cell r="L3578"/>
          <cell r="M3578">
            <v>79.44</v>
          </cell>
          <cell r="N3578">
            <v>132</v>
          </cell>
          <cell r="O3578">
            <v>350</v>
          </cell>
          <cell r="P3578">
            <v>10879.42432</v>
          </cell>
          <cell r="Q3578">
            <v>93.75</v>
          </cell>
          <cell r="R3578">
            <v>11123.17432</v>
          </cell>
          <cell r="S3578">
            <v>13326.087435294117</v>
          </cell>
          <cell r="T3578">
            <v>26700</v>
          </cell>
          <cell r="U3578">
            <v>9771</v>
          </cell>
          <cell r="V3578">
            <v>11695.294117647059</v>
          </cell>
          <cell r="W3578">
            <v>23400</v>
          </cell>
          <cell r="X3578">
            <v>24400</v>
          </cell>
        </row>
        <row r="3579">
          <cell r="B3579" t="str">
            <v>9X016770</v>
          </cell>
          <cell r="C3579" t="str">
            <v>完売</v>
          </cell>
          <cell r="D3579"/>
          <cell r="E3579">
            <v>0</v>
          </cell>
          <cell r="F3579" t="str">
            <v>バローロ</v>
          </cell>
          <cell r="G3579">
            <v>1970</v>
          </cell>
          <cell r="H3579" t="str">
            <v>赤</v>
          </cell>
          <cell r="I3579" t="str">
            <v>ピオ・チェーザレ</v>
          </cell>
          <cell r="J3579" t="str">
            <v>ピエモンテDOCG</v>
          </cell>
          <cell r="K3579">
            <v>750</v>
          </cell>
          <cell r="L3579"/>
          <cell r="M3579">
            <v>59</v>
          </cell>
          <cell r="N3579">
            <v>132</v>
          </cell>
          <cell r="O3579">
            <v>350</v>
          </cell>
          <cell r="P3579">
            <v>8170.5519999999997</v>
          </cell>
          <cell r="Q3579">
            <v>93.75</v>
          </cell>
          <cell r="R3579">
            <v>8414.3019999999997</v>
          </cell>
          <cell r="S3579">
            <v>10139.178823529412</v>
          </cell>
          <cell r="T3579">
            <v>20300</v>
          </cell>
          <cell r="U3579">
            <v>7730</v>
          </cell>
          <cell r="V3579">
            <v>9294.1176470588234</v>
          </cell>
          <cell r="W3579">
            <v>18600</v>
          </cell>
          <cell r="X3579">
            <v>19300</v>
          </cell>
        </row>
        <row r="3580">
          <cell r="B3580" t="str">
            <v>9X015977</v>
          </cell>
          <cell r="C3580" t="str">
            <v>完売</v>
          </cell>
          <cell r="D3580"/>
          <cell r="E3580">
            <v>0</v>
          </cell>
          <cell r="F3580" t="str">
            <v>バローロ・リゼルヴァ</v>
          </cell>
          <cell r="G3580">
            <v>1977</v>
          </cell>
          <cell r="H3580" t="str">
            <v>赤</v>
          </cell>
          <cell r="I3580" t="str">
            <v>ピオ・チェーザレ</v>
          </cell>
          <cell r="J3580" t="str">
            <v>ピエモンテDOCG</v>
          </cell>
          <cell r="K3580">
            <v>750</v>
          </cell>
          <cell r="L3580"/>
          <cell r="M3580">
            <v>49</v>
          </cell>
          <cell r="N3580">
            <v>132</v>
          </cell>
          <cell r="O3580">
            <v>350</v>
          </cell>
          <cell r="P3580">
            <v>6845.2719999999999</v>
          </cell>
          <cell r="Q3580">
            <v>93.75</v>
          </cell>
          <cell r="R3580">
            <v>7089.0219999999999</v>
          </cell>
          <cell r="S3580">
            <v>8580.0258823529421</v>
          </cell>
          <cell r="T3580">
            <v>17200</v>
          </cell>
          <cell r="U3580">
            <v>7458</v>
          </cell>
          <cell r="V3580">
            <v>8974.1176470588234</v>
          </cell>
          <cell r="W3580">
            <v>17900</v>
          </cell>
          <cell r="X3580">
            <v>19300</v>
          </cell>
        </row>
        <row r="3581">
          <cell r="B3581" t="str">
            <v>9X017654</v>
          </cell>
          <cell r="C3581" t="str">
            <v>完売</v>
          </cell>
          <cell r="D3581"/>
          <cell r="E3581">
            <v>0</v>
          </cell>
          <cell r="F3581" t="str">
            <v>バローロ</v>
          </cell>
          <cell r="G3581">
            <v>1954</v>
          </cell>
          <cell r="H3581" t="str">
            <v>赤</v>
          </cell>
          <cell r="I3581" t="str">
            <v>フォンタナフレッダ</v>
          </cell>
          <cell r="J3581" t="str">
            <v>ピエモンテDOCG</v>
          </cell>
          <cell r="K3581">
            <v>750</v>
          </cell>
          <cell r="L3581"/>
          <cell r="M3581">
            <v>70</v>
          </cell>
          <cell r="N3581">
            <v>132</v>
          </cell>
          <cell r="O3581">
            <v>350</v>
          </cell>
          <cell r="P3581">
            <v>9628.36</v>
          </cell>
          <cell r="Q3581">
            <v>93.75</v>
          </cell>
          <cell r="R3581">
            <v>9872.11</v>
          </cell>
          <cell r="S3581">
            <v>11854.24705882353</v>
          </cell>
          <cell r="T3581">
            <v>23700</v>
          </cell>
          <cell r="U3581">
            <v>7696</v>
          </cell>
          <cell r="V3581">
            <v>9254.1176470588234</v>
          </cell>
          <cell r="W3581">
            <v>18500</v>
          </cell>
          <cell r="X3581">
            <v>20600</v>
          </cell>
        </row>
        <row r="3582">
          <cell r="B3582" t="str">
            <v>9X017662</v>
          </cell>
          <cell r="C3582" t="str">
            <v>完売</v>
          </cell>
          <cell r="D3582"/>
          <cell r="E3582">
            <v>0</v>
          </cell>
          <cell r="F3582" t="str">
            <v>バローロ</v>
          </cell>
          <cell r="G3582">
            <v>1962</v>
          </cell>
          <cell r="H3582" t="str">
            <v>赤</v>
          </cell>
          <cell r="I3582" t="str">
            <v>フォンタナフレッダ</v>
          </cell>
          <cell r="J3582" t="str">
            <v>ピエモンテDOCG</v>
          </cell>
          <cell r="K3582">
            <v>750</v>
          </cell>
          <cell r="L3582"/>
          <cell r="M3582">
            <v>60</v>
          </cell>
          <cell r="N3582">
            <v>132</v>
          </cell>
          <cell r="O3582">
            <v>350</v>
          </cell>
          <cell r="P3582">
            <v>8303.08</v>
          </cell>
          <cell r="Q3582">
            <v>93.75</v>
          </cell>
          <cell r="R3582">
            <v>8546.83</v>
          </cell>
          <cell r="S3582">
            <v>10295.094117647059</v>
          </cell>
          <cell r="T3582">
            <v>20600</v>
          </cell>
          <cell r="U3582">
            <v>7208</v>
          </cell>
          <cell r="V3582">
            <v>8680</v>
          </cell>
          <cell r="W3582">
            <v>17400</v>
          </cell>
          <cell r="X3582">
            <v>17900</v>
          </cell>
        </row>
        <row r="3583">
          <cell r="B3583" t="str">
            <v>9X017665</v>
          </cell>
          <cell r="C3583" t="str">
            <v>完売</v>
          </cell>
          <cell r="D3583"/>
          <cell r="E3583">
            <v>0</v>
          </cell>
          <cell r="F3583" t="str">
            <v>バローロ</v>
          </cell>
          <cell r="G3583">
            <v>1965</v>
          </cell>
          <cell r="H3583" t="str">
            <v>赤</v>
          </cell>
          <cell r="I3583" t="str">
            <v>フォンタナフレッダ</v>
          </cell>
          <cell r="J3583" t="str">
            <v>ピエモンテDOCG</v>
          </cell>
          <cell r="K3583">
            <v>750</v>
          </cell>
          <cell r="L3583"/>
          <cell r="M3583">
            <v>47</v>
          </cell>
          <cell r="N3583">
            <v>132</v>
          </cell>
          <cell r="O3583">
            <v>350</v>
          </cell>
          <cell r="P3583">
            <v>6580.2160000000003</v>
          </cell>
          <cell r="Q3583">
            <v>93.75</v>
          </cell>
          <cell r="R3583">
            <v>6823.9660000000003</v>
          </cell>
          <cell r="S3583">
            <v>8268.1952941176478</v>
          </cell>
          <cell r="T3583">
            <v>16500</v>
          </cell>
          <cell r="U3583">
            <v>5869.5</v>
          </cell>
          <cell r="V3583">
            <v>7105.2941176470586</v>
          </cell>
          <cell r="W3583">
            <v>14200</v>
          </cell>
          <cell r="X3583">
            <v>15000</v>
          </cell>
        </row>
        <row r="3584">
          <cell r="B3584" t="str">
            <v>9X018871</v>
          </cell>
          <cell r="C3584" t="str">
            <v>完売</v>
          </cell>
          <cell r="D3584"/>
          <cell r="E3584">
            <v>0</v>
          </cell>
          <cell r="F3584" t="str">
            <v>バローロ・ヴィーニャ・ラ・ロサ</v>
          </cell>
          <cell r="G3584">
            <v>1971</v>
          </cell>
          <cell r="H3584" t="str">
            <v>赤</v>
          </cell>
          <cell r="I3584" t="str">
            <v>フォンタナフレッダ</v>
          </cell>
          <cell r="J3584" t="str">
            <v>ピエモンテDOCG</v>
          </cell>
          <cell r="K3584">
            <v>750</v>
          </cell>
          <cell r="L3584"/>
          <cell r="M3584">
            <v>65</v>
          </cell>
          <cell r="N3584">
            <v>132</v>
          </cell>
          <cell r="O3584">
            <v>350</v>
          </cell>
          <cell r="P3584">
            <v>8965.7199999999993</v>
          </cell>
          <cell r="Q3584">
            <v>93.75</v>
          </cell>
          <cell r="R3584">
            <v>9209.4699999999993</v>
          </cell>
          <cell r="S3584">
            <v>11074.670588235294</v>
          </cell>
          <cell r="T3584">
            <v>22100</v>
          </cell>
          <cell r="U3584">
            <v>7758</v>
          </cell>
          <cell r="V3584">
            <v>9327.0588235294126</v>
          </cell>
          <cell r="W3584">
            <v>18700</v>
          </cell>
          <cell r="X3584">
            <v>20400</v>
          </cell>
        </row>
        <row r="3585">
          <cell r="B3585" t="str">
            <v>9X014000</v>
          </cell>
          <cell r="C3585" t="str">
            <v>完売</v>
          </cell>
          <cell r="D3585"/>
          <cell r="E3585">
            <v>0</v>
          </cell>
          <cell r="F3585" t="str">
            <v>バルベーラ･ダスティ･アイ･スマ</v>
          </cell>
          <cell r="G3585">
            <v>2000</v>
          </cell>
          <cell r="H3585" t="str">
            <v>赤</v>
          </cell>
          <cell r="I3585" t="str">
            <v xml:space="preserve">ブライダ・ディ・ジャコモ・ボローニャ
</v>
          </cell>
          <cell r="J3585" t="str">
            <v>ピエモンテDOC</v>
          </cell>
          <cell r="K3585">
            <v>750</v>
          </cell>
          <cell r="L3585" t="str">
            <v>９０点</v>
          </cell>
          <cell r="M3585">
            <v>43</v>
          </cell>
          <cell r="N3585">
            <v>132</v>
          </cell>
          <cell r="O3585">
            <v>350</v>
          </cell>
          <cell r="P3585">
            <v>6050.1040000000003</v>
          </cell>
          <cell r="Q3585">
            <v>93.75</v>
          </cell>
          <cell r="R3585">
            <v>6293.8540000000003</v>
          </cell>
          <cell r="S3585">
            <v>7644.5341176470592</v>
          </cell>
          <cell r="T3585">
            <v>15300</v>
          </cell>
          <cell r="U3585">
            <v>5569.63</v>
          </cell>
          <cell r="V3585">
            <v>6752.5058823529416</v>
          </cell>
          <cell r="W3585">
            <v>13500</v>
          </cell>
          <cell r="X3585">
            <v>14000</v>
          </cell>
        </row>
        <row r="3586">
          <cell r="B3586" t="str">
            <v>9X014004</v>
          </cell>
          <cell r="C3586" t="str">
            <v>完売</v>
          </cell>
          <cell r="D3586"/>
          <cell r="E3586">
            <v>0</v>
          </cell>
          <cell r="F3586" t="str">
            <v>バルベーラ･ダスティ･アイ･スマ</v>
          </cell>
          <cell r="G3586">
            <v>2004</v>
          </cell>
          <cell r="H3586" t="str">
            <v>赤</v>
          </cell>
          <cell r="I3586" t="str">
            <v xml:space="preserve">ブライダ・ディ・ジャコモ・ボローニャ
</v>
          </cell>
          <cell r="J3586" t="str">
            <v>ピエモンテDOC</v>
          </cell>
          <cell r="K3586">
            <v>750</v>
          </cell>
          <cell r="L3586" t="str">
            <v>90点</v>
          </cell>
          <cell r="M3586">
            <v>43.6</v>
          </cell>
          <cell r="N3586">
            <v>132</v>
          </cell>
          <cell r="O3586">
            <v>350</v>
          </cell>
          <cell r="P3586">
            <v>6129.6207999999997</v>
          </cell>
          <cell r="Q3586">
            <v>93.75</v>
          </cell>
          <cell r="R3586">
            <v>6373.3707999999997</v>
          </cell>
          <cell r="S3586">
            <v>7738.0832941176468</v>
          </cell>
          <cell r="T3586">
            <v>15500</v>
          </cell>
          <cell r="U3586">
            <v>6060</v>
          </cell>
          <cell r="V3586">
            <v>7329.4117647058829</v>
          </cell>
          <cell r="W3586">
            <v>14700</v>
          </cell>
          <cell r="X3586">
            <v>16000</v>
          </cell>
        </row>
        <row r="3587">
          <cell r="B3587" t="str">
            <v>9X016294</v>
          </cell>
          <cell r="C3587" t="str">
            <v>完売</v>
          </cell>
          <cell r="D3587"/>
          <cell r="E3587">
            <v>0</v>
          </cell>
          <cell r="F3587" t="str">
            <v>バルベーラ・ダスティ・ブリッコ・デッラ・ビゴッタ</v>
          </cell>
          <cell r="G3587">
            <v>1994</v>
          </cell>
          <cell r="H3587" t="str">
            <v>赤</v>
          </cell>
          <cell r="I3587" t="str">
            <v xml:space="preserve">ブライダ・ディ・ジャコモ・ボローニャ
</v>
          </cell>
          <cell r="J3587" t="str">
            <v>ピエモンテDOCG</v>
          </cell>
          <cell r="K3587">
            <v>750</v>
          </cell>
          <cell r="L3587"/>
          <cell r="M3587">
            <v>29</v>
          </cell>
          <cell r="N3587">
            <v>132</v>
          </cell>
          <cell r="O3587">
            <v>350</v>
          </cell>
          <cell r="P3587">
            <v>4194.7120000000004</v>
          </cell>
          <cell r="Q3587">
            <v>93.75</v>
          </cell>
          <cell r="R3587">
            <v>4438.4620000000004</v>
          </cell>
          <cell r="S3587">
            <v>5461.72</v>
          </cell>
          <cell r="T3587">
            <v>10900</v>
          </cell>
          <cell r="U3587">
            <v>4009</v>
          </cell>
          <cell r="V3587">
            <v>4916.4705882352946</v>
          </cell>
          <cell r="W3587">
            <v>9800</v>
          </cell>
          <cell r="X3587">
            <v>10600</v>
          </cell>
        </row>
        <row r="3588">
          <cell r="B3588" t="str">
            <v>9X016296</v>
          </cell>
          <cell r="C3588" t="str">
            <v>完売</v>
          </cell>
          <cell r="D3588"/>
          <cell r="E3588">
            <v>0</v>
          </cell>
          <cell r="F3588" t="str">
            <v>バルベーラ・ダスティ・ブリッコ・デッラ・ビゴッタ【マグナム・ラベル不良】</v>
          </cell>
          <cell r="G3588">
            <v>1996</v>
          </cell>
          <cell r="H3588" t="str">
            <v>赤</v>
          </cell>
          <cell r="I3588" t="str">
            <v xml:space="preserve">ブライダ・ディ・ジャコモ・ボローニャ
</v>
          </cell>
          <cell r="J3588" t="str">
            <v>ピエモンテDOCG</v>
          </cell>
          <cell r="K3588">
            <v>1500</v>
          </cell>
          <cell r="L3588"/>
          <cell r="M3588">
            <v>85</v>
          </cell>
          <cell r="N3588">
            <v>132</v>
          </cell>
          <cell r="O3588">
            <v>700</v>
          </cell>
          <cell r="P3588">
            <v>11967.68</v>
          </cell>
          <cell r="Q3588">
            <v>187.5</v>
          </cell>
          <cell r="R3588">
            <v>12365.18</v>
          </cell>
          <cell r="S3588">
            <v>14787.270588235295</v>
          </cell>
          <cell r="T3588">
            <v>29600</v>
          </cell>
          <cell r="U3588">
            <v>9910.6</v>
          </cell>
          <cell r="V3588">
            <v>11859.529411764706</v>
          </cell>
          <cell r="W3588">
            <v>23700</v>
          </cell>
          <cell r="X3588">
            <v>24000</v>
          </cell>
        </row>
        <row r="3589">
          <cell r="B3589" t="str">
            <v>9X020099</v>
          </cell>
          <cell r="C3589" t="str">
            <v>完売</v>
          </cell>
          <cell r="D3589"/>
          <cell r="E3589">
            <v>0</v>
          </cell>
          <cell r="F3589" t="str">
            <v>バルベーラ・ダスティ・ブリッコ･デル･ウッチェローネ</v>
          </cell>
          <cell r="G3589">
            <v>1999</v>
          </cell>
          <cell r="H3589" t="str">
            <v>赤</v>
          </cell>
          <cell r="I3589" t="str">
            <v xml:space="preserve">ブライダ・ディ・ジャコモ・ボローニャ
</v>
          </cell>
          <cell r="J3589" t="str">
            <v>ピエモンテDOC</v>
          </cell>
          <cell r="K3589">
            <v>750</v>
          </cell>
          <cell r="L3589"/>
          <cell r="M3589">
            <v>66.7</v>
          </cell>
          <cell r="N3589">
            <v>132</v>
          </cell>
          <cell r="O3589">
            <v>350</v>
          </cell>
          <cell r="P3589">
            <v>9191.0175999999992</v>
          </cell>
          <cell r="Q3589">
            <v>93.75</v>
          </cell>
          <cell r="R3589">
            <v>9434.7675999999992</v>
          </cell>
          <cell r="S3589">
            <v>11339.726588235293</v>
          </cell>
          <cell r="T3589">
            <v>22700</v>
          </cell>
          <cell r="U3589">
            <v>9279</v>
          </cell>
          <cell r="V3589">
            <v>11116.470588235294</v>
          </cell>
          <cell r="W3589">
            <v>22200</v>
          </cell>
          <cell r="X3589">
            <v>23000</v>
          </cell>
        </row>
        <row r="3590">
          <cell r="B3590" t="str">
            <v>9X017083</v>
          </cell>
          <cell r="C3590" t="str">
            <v>完売</v>
          </cell>
          <cell r="D3590"/>
          <cell r="E3590">
            <v>0</v>
          </cell>
          <cell r="F3590" t="str">
            <v>バローロ</v>
          </cell>
          <cell r="G3590">
            <v>1983</v>
          </cell>
          <cell r="H3590" t="str">
            <v>赤</v>
          </cell>
          <cell r="I3590" t="str">
            <v>フラッテリ・アレッサンドリア</v>
          </cell>
          <cell r="J3590" t="str">
            <v>ピエモンテDOCG</v>
          </cell>
          <cell r="K3590">
            <v>750</v>
          </cell>
          <cell r="L3590"/>
          <cell r="M3590">
            <v>60</v>
          </cell>
          <cell r="N3590">
            <v>132</v>
          </cell>
          <cell r="O3590">
            <v>350</v>
          </cell>
          <cell r="P3590">
            <v>8303.08</v>
          </cell>
          <cell r="Q3590">
            <v>93.75</v>
          </cell>
          <cell r="R3590">
            <v>8546.83</v>
          </cell>
          <cell r="S3590">
            <v>10295.094117647059</v>
          </cell>
          <cell r="T3590">
            <v>20600</v>
          </cell>
          <cell r="U3590">
            <v>7193.66</v>
          </cell>
          <cell r="V3590">
            <v>8663.1294117647067</v>
          </cell>
          <cell r="W3590">
            <v>17300</v>
          </cell>
          <cell r="X3590">
            <v>19400</v>
          </cell>
        </row>
        <row r="3591">
          <cell r="B3591" t="str">
            <v>9X015709</v>
          </cell>
          <cell r="C3591" t="str">
            <v>完売</v>
          </cell>
          <cell r="D3591"/>
          <cell r="E3591">
            <v>0</v>
          </cell>
          <cell r="F3591" t="str">
            <v>バルバレスコ・ヴィーニェ・エルテ</v>
          </cell>
          <cell r="G3591">
            <v>2009</v>
          </cell>
          <cell r="H3591" t="str">
            <v>赤</v>
          </cell>
          <cell r="I3591" t="str">
            <v>フラテッリ・チリューティ</v>
          </cell>
          <cell r="J3591" t="str">
            <v>ピエモンテDOCG</v>
          </cell>
          <cell r="K3591">
            <v>750</v>
          </cell>
          <cell r="L3591" t="str">
            <v>91+点</v>
          </cell>
          <cell r="M3591">
            <v>18</v>
          </cell>
          <cell r="N3591">
            <v>132</v>
          </cell>
          <cell r="O3591">
            <v>350</v>
          </cell>
          <cell r="P3591">
            <v>2736.904</v>
          </cell>
          <cell r="Q3591">
            <v>93.75</v>
          </cell>
          <cell r="R3591">
            <v>2980.654</v>
          </cell>
          <cell r="S3591">
            <v>3746.6517647058822</v>
          </cell>
          <cell r="T3591">
            <v>7500</v>
          </cell>
          <cell r="U3591">
            <v>2845</v>
          </cell>
          <cell r="V3591">
            <v>3547.0588235294117</v>
          </cell>
          <cell r="W3591">
            <v>7100</v>
          </cell>
          <cell r="X3591">
            <v>7900</v>
          </cell>
        </row>
        <row r="3592">
          <cell r="B3592" t="str">
            <v>9X019908</v>
          </cell>
          <cell r="C3592" t="str">
            <v>完売</v>
          </cell>
          <cell r="D3592"/>
          <cell r="E3592">
            <v>0</v>
          </cell>
          <cell r="F3592" t="str">
            <v>バルバレスコ・セッラボエッラ</v>
          </cell>
          <cell r="G3592">
            <v>2008</v>
          </cell>
          <cell r="H3592" t="str">
            <v>赤</v>
          </cell>
          <cell r="I3592" t="str">
            <v>フラテッリ・チリューティ</v>
          </cell>
          <cell r="J3592" t="str">
            <v>ピエモンテDOCG</v>
          </cell>
          <cell r="K3592">
            <v>750</v>
          </cell>
          <cell r="L3592" t="str">
            <v>９０－９２点</v>
          </cell>
          <cell r="M3592">
            <v>24.2</v>
          </cell>
          <cell r="N3592">
            <v>132</v>
          </cell>
          <cell r="O3592">
            <v>350</v>
          </cell>
          <cell r="P3592">
            <v>3558.5776000000001</v>
          </cell>
          <cell r="Q3592">
            <v>93.75</v>
          </cell>
          <cell r="R3592">
            <v>3802.3276000000001</v>
          </cell>
          <cell r="S3592">
            <v>4713.3265882352944</v>
          </cell>
          <cell r="T3592">
            <v>9400</v>
          </cell>
          <cell r="U3592">
            <v>3682</v>
          </cell>
          <cell r="V3592">
            <v>4531.7647058823532</v>
          </cell>
          <cell r="W3592">
            <v>9100</v>
          </cell>
          <cell r="X3592">
            <v>9000</v>
          </cell>
        </row>
        <row r="3593">
          <cell r="B3593" t="str">
            <v>9X009674</v>
          </cell>
          <cell r="C3593" t="str">
            <v>完売</v>
          </cell>
          <cell r="D3593"/>
          <cell r="E3593">
            <v>0</v>
          </cell>
          <cell r="F3593" t="str">
            <v>バローロ</v>
          </cell>
          <cell r="G3593">
            <v>1974</v>
          </cell>
          <cell r="H3593" t="str">
            <v>赤</v>
          </cell>
          <cell r="I3593" t="str">
            <v>フランチェスコ・リナルディ</v>
          </cell>
          <cell r="J3593" t="str">
            <v>ピエモンテDOCG</v>
          </cell>
          <cell r="K3593">
            <v>750</v>
          </cell>
          <cell r="L3593"/>
          <cell r="M3593">
            <v>100</v>
          </cell>
          <cell r="N3593">
            <v>132</v>
          </cell>
          <cell r="O3593">
            <v>350</v>
          </cell>
          <cell r="P3593">
            <v>13604.2</v>
          </cell>
          <cell r="Q3593">
            <v>93.75</v>
          </cell>
          <cell r="R3593">
            <v>13847.95</v>
          </cell>
          <cell r="S3593">
            <v>16531.705882352944</v>
          </cell>
          <cell r="T3593">
            <v>33100</v>
          </cell>
          <cell r="U3593">
            <v>0</v>
          </cell>
          <cell r="V3593">
            <v>200</v>
          </cell>
          <cell r="W3593">
            <v>400</v>
          </cell>
          <cell r="X3593">
            <v>24000</v>
          </cell>
        </row>
        <row r="3594">
          <cell r="B3594" t="str">
            <v>9X019811</v>
          </cell>
          <cell r="C3594" t="str">
            <v>完売</v>
          </cell>
          <cell r="D3594"/>
          <cell r="E3594">
            <v>0</v>
          </cell>
          <cell r="F3594" t="str">
            <v>スプマンテ・エクストラ・ブリュット</v>
          </cell>
          <cell r="G3594">
            <v>2011</v>
          </cell>
          <cell r="H3594" t="str">
            <v>泡白</v>
          </cell>
          <cell r="I3594" t="str">
            <v>ブルーノ・ジャコザ</v>
          </cell>
          <cell r="J3594" t="str">
            <v>ピエモンテ</v>
          </cell>
          <cell r="K3594">
            <v>750</v>
          </cell>
          <cell r="L3594"/>
          <cell r="M3594">
            <v>16.7</v>
          </cell>
          <cell r="N3594">
            <v>132</v>
          </cell>
          <cell r="O3594">
            <v>350</v>
          </cell>
          <cell r="P3594">
            <v>2564.6176</v>
          </cell>
          <cell r="Q3594">
            <v>93.75</v>
          </cell>
          <cell r="R3594">
            <v>2808.3676</v>
          </cell>
          <cell r="S3594">
            <v>3543.9618823529413</v>
          </cell>
          <cell r="T3594">
            <v>7100</v>
          </cell>
          <cell r="U3594">
            <v>2694.66</v>
          </cell>
          <cell r="V3594">
            <v>3370.1882352941175</v>
          </cell>
          <cell r="W3594">
            <v>6700</v>
          </cell>
          <cell r="X3594">
            <v>6600</v>
          </cell>
        </row>
        <row r="3595">
          <cell r="B3595" t="str">
            <v>9X007301</v>
          </cell>
          <cell r="C3595" t="str">
            <v>完売</v>
          </cell>
          <cell r="D3595"/>
          <cell r="E3595">
            <v>0</v>
          </cell>
          <cell r="F3595" t="str">
            <v>バルバレスコ</v>
          </cell>
          <cell r="G3595">
            <v>2001</v>
          </cell>
          <cell r="H3595" t="str">
            <v>赤</v>
          </cell>
          <cell r="I3595" t="str">
            <v>ブルーノ・ジャコザ</v>
          </cell>
          <cell r="J3595" t="str">
            <v>ピエモンテDOCG</v>
          </cell>
          <cell r="K3595">
            <v>750</v>
          </cell>
          <cell r="L3595"/>
          <cell r="M3595">
            <v>107</v>
          </cell>
          <cell r="N3595">
            <v>132</v>
          </cell>
          <cell r="O3595">
            <v>350</v>
          </cell>
          <cell r="P3595">
            <v>14531.896000000001</v>
          </cell>
          <cell r="Q3595">
            <v>93.75</v>
          </cell>
          <cell r="R3595">
            <v>14775.646000000001</v>
          </cell>
          <cell r="S3595">
            <v>17623.11294117647</v>
          </cell>
          <cell r="T3595">
            <v>35200</v>
          </cell>
          <cell r="U3595">
            <v>25342</v>
          </cell>
          <cell r="V3595">
            <v>30014.117647058825</v>
          </cell>
          <cell r="W3595">
            <v>60000</v>
          </cell>
          <cell r="X3595">
            <v>25600</v>
          </cell>
        </row>
        <row r="3596">
          <cell r="B3596" t="str">
            <v>9X011107</v>
          </cell>
          <cell r="C3596" t="str">
            <v>完売</v>
          </cell>
          <cell r="D3596"/>
          <cell r="E3596">
            <v>0</v>
          </cell>
          <cell r="F3596" t="str">
            <v>バルバレスコ・アジリ</v>
          </cell>
          <cell r="G3596">
            <v>2007</v>
          </cell>
          <cell r="H3596" t="str">
            <v>赤</v>
          </cell>
          <cell r="I3596" t="str">
            <v>ブルーノ・ジャコザ</v>
          </cell>
          <cell r="J3596" t="str">
            <v>ピエモンテDOCG</v>
          </cell>
          <cell r="K3596">
            <v>750</v>
          </cell>
          <cell r="L3596" t="str">
            <v>９７点</v>
          </cell>
          <cell r="M3596">
            <v>155</v>
          </cell>
          <cell r="N3596">
            <v>132</v>
          </cell>
          <cell r="O3596">
            <v>350</v>
          </cell>
          <cell r="P3596">
            <v>20893.240000000002</v>
          </cell>
          <cell r="Q3596">
            <v>93.75</v>
          </cell>
          <cell r="R3596">
            <v>21136.99</v>
          </cell>
          <cell r="S3596">
            <v>25107.047058823533</v>
          </cell>
          <cell r="T3596">
            <v>50200</v>
          </cell>
          <cell r="U3596">
            <v>16081</v>
          </cell>
          <cell r="V3596">
            <v>19118.823529411766</v>
          </cell>
          <cell r="W3596">
            <v>38200</v>
          </cell>
          <cell r="X3596">
            <v>37100</v>
          </cell>
        </row>
        <row r="3597">
          <cell r="B3597" t="str">
            <v>9X005705</v>
          </cell>
          <cell r="C3597" t="str">
            <v>完売</v>
          </cell>
          <cell r="D3597"/>
          <cell r="E3597">
            <v>0</v>
          </cell>
          <cell r="F3597" t="str">
            <v>バルバレスコ・サント・ステファノ・ディ・ネイヴェ</v>
          </cell>
          <cell r="G3597">
            <v>2005</v>
          </cell>
          <cell r="H3597" t="str">
            <v>赤</v>
          </cell>
          <cell r="I3597" t="str">
            <v>ブルーノ・ジャコザ</v>
          </cell>
          <cell r="J3597" t="str">
            <v>ピエモンテDOCG</v>
          </cell>
          <cell r="K3597">
            <v>750</v>
          </cell>
          <cell r="L3597" t="str">
            <v>９５点</v>
          </cell>
          <cell r="M3597">
            <v>65.099999999999994</v>
          </cell>
          <cell r="N3597">
            <v>132</v>
          </cell>
          <cell r="O3597">
            <v>350</v>
          </cell>
          <cell r="P3597">
            <v>8978.9727999999996</v>
          </cell>
          <cell r="Q3597">
            <v>93.75</v>
          </cell>
          <cell r="R3597">
            <v>9222.7227999999996</v>
          </cell>
          <cell r="S3597">
            <v>11090.262117647058</v>
          </cell>
          <cell r="T3597">
            <v>22200</v>
          </cell>
          <cell r="U3597">
            <v>0</v>
          </cell>
          <cell r="V3597">
            <v>200</v>
          </cell>
          <cell r="W3597">
            <v>400</v>
          </cell>
          <cell r="X3597">
            <v>18500</v>
          </cell>
        </row>
        <row r="3598">
          <cell r="B3598" t="str">
            <v>9X006705</v>
          </cell>
          <cell r="C3598" t="str">
            <v>完売</v>
          </cell>
          <cell r="D3598"/>
          <cell r="E3598">
            <v>0</v>
          </cell>
          <cell r="F3598" t="str">
            <v>バローロ</v>
          </cell>
          <cell r="G3598">
            <v>2005</v>
          </cell>
          <cell r="H3598" t="str">
            <v>赤</v>
          </cell>
          <cell r="I3598" t="str">
            <v>ブルーノ・ジャコザ</v>
          </cell>
          <cell r="J3598" t="str">
            <v>ピエモンテDOCG</v>
          </cell>
          <cell r="K3598">
            <v>750</v>
          </cell>
          <cell r="L3598"/>
          <cell r="M3598">
            <v>37</v>
          </cell>
          <cell r="N3598">
            <v>132</v>
          </cell>
          <cell r="O3598">
            <v>350</v>
          </cell>
          <cell r="P3598">
            <v>5254.9359999999997</v>
          </cell>
          <cell r="Q3598">
            <v>93.75</v>
          </cell>
          <cell r="R3598">
            <v>5498.6859999999997</v>
          </cell>
          <cell r="S3598">
            <v>6709.0423529411764</v>
          </cell>
          <cell r="T3598">
            <v>13400</v>
          </cell>
          <cell r="U3598">
            <v>0</v>
          </cell>
          <cell r="V3598">
            <v>200</v>
          </cell>
          <cell r="W3598">
            <v>400</v>
          </cell>
          <cell r="X3598">
            <v>8400</v>
          </cell>
        </row>
        <row r="3599">
          <cell r="B3599" t="str">
            <v>9X011612</v>
          </cell>
          <cell r="C3599" t="str">
            <v>完売</v>
          </cell>
          <cell r="D3599"/>
          <cell r="E3599">
            <v>0</v>
          </cell>
          <cell r="F3599" t="str">
            <v>バローロ・ファレット・ディ・セッラルンガ・ダルバ</v>
          </cell>
          <cell r="G3599">
            <v>2012</v>
          </cell>
          <cell r="H3599" t="str">
            <v>赤</v>
          </cell>
          <cell r="I3599" t="str">
            <v>ブルーノ・ジャコザ</v>
          </cell>
          <cell r="J3599" t="str">
            <v>ピエモンテDOCG</v>
          </cell>
          <cell r="K3599">
            <v>750</v>
          </cell>
          <cell r="L3599" t="str">
            <v>９３点＋</v>
          </cell>
          <cell r="M3599">
            <v>126</v>
          </cell>
          <cell r="N3599">
            <v>132</v>
          </cell>
          <cell r="O3599">
            <v>350</v>
          </cell>
          <cell r="P3599">
            <v>17049.928</v>
          </cell>
          <cell r="Q3599">
            <v>93.75</v>
          </cell>
          <cell r="R3599">
            <v>17293.678</v>
          </cell>
          <cell r="S3599">
            <v>20585.503529411766</v>
          </cell>
          <cell r="T3599">
            <v>41200</v>
          </cell>
          <cell r="U3599">
            <v>15726.75</v>
          </cell>
          <cell r="V3599">
            <v>18702.058823529413</v>
          </cell>
          <cell r="W3599">
            <v>37400</v>
          </cell>
          <cell r="X3599">
            <v>37300</v>
          </cell>
        </row>
        <row r="3600">
          <cell r="B3600" t="str">
            <v>9X016613</v>
          </cell>
          <cell r="C3600" t="str">
            <v>完売</v>
          </cell>
          <cell r="D3600"/>
          <cell r="E3600">
            <v>0</v>
          </cell>
          <cell r="F3600" t="str">
            <v>バローロ・レ・ロッケ・デル・ファッレット</v>
          </cell>
          <cell r="G3600">
            <v>2013</v>
          </cell>
          <cell r="H3600" t="str">
            <v>赤</v>
          </cell>
          <cell r="I3600" t="str">
            <v>ブルーノ・ジャコザ</v>
          </cell>
          <cell r="J3600" t="str">
            <v>ピエモンテDOCG</v>
          </cell>
          <cell r="K3600">
            <v>750</v>
          </cell>
          <cell r="L3600"/>
          <cell r="M3600">
            <v>133</v>
          </cell>
          <cell r="N3600">
            <v>132</v>
          </cell>
          <cell r="O3600">
            <v>350</v>
          </cell>
          <cell r="P3600">
            <v>17977.624</v>
          </cell>
          <cell r="Q3600">
            <v>93.75</v>
          </cell>
          <cell r="R3600">
            <v>18221.374</v>
          </cell>
          <cell r="S3600">
            <v>21676.910588235296</v>
          </cell>
          <cell r="T3600">
            <v>43400</v>
          </cell>
          <cell r="U3600">
            <v>16532</v>
          </cell>
          <cell r="V3600">
            <v>19649.411764705881</v>
          </cell>
          <cell r="W3600">
            <v>39300</v>
          </cell>
          <cell r="X3600">
            <v>42000</v>
          </cell>
        </row>
        <row r="3601">
          <cell r="B3601" t="str">
            <v>9X002898</v>
          </cell>
          <cell r="C3601" t="e">
            <v>#N/A</v>
          </cell>
          <cell r="D3601"/>
          <cell r="E3601" t="e">
            <v>#N/A</v>
          </cell>
          <cell r="F3601" t="str">
            <v>バルバレスコ･ラバヤ</v>
          </cell>
          <cell r="G3601">
            <v>1998</v>
          </cell>
          <cell r="H3601" t="str">
            <v>赤</v>
          </cell>
          <cell r="I3601" t="str">
            <v>ブルーノ・ロッカ</v>
          </cell>
          <cell r="J3601" t="str">
            <v>ピエモンテDOCG</v>
          </cell>
          <cell r="K3601">
            <v>750</v>
          </cell>
          <cell r="L3601" t="str">
            <v xml:space="preserve">３グラス </v>
          </cell>
          <cell r="M3601">
            <v>41</v>
          </cell>
          <cell r="N3601">
            <v>132</v>
          </cell>
          <cell r="O3601">
            <v>350</v>
          </cell>
          <cell r="P3601">
            <v>5785.0479999999998</v>
          </cell>
          <cell r="Q3601">
            <v>93.75</v>
          </cell>
          <cell r="R3601">
            <v>6028.7979999999998</v>
          </cell>
          <cell r="S3601">
            <v>7332.703529411765</v>
          </cell>
          <cell r="T3601">
            <v>14700</v>
          </cell>
          <cell r="U3601" t="e">
            <v>#N/A</v>
          </cell>
          <cell r="V3601" t="e">
            <v>#N/A</v>
          </cell>
          <cell r="W3601" t="e">
            <v>#N/A</v>
          </cell>
          <cell r="X3601">
            <v>16000</v>
          </cell>
        </row>
        <row r="3602">
          <cell r="B3602" t="str">
            <v>9X015697</v>
          </cell>
          <cell r="C3602" t="str">
            <v>完売</v>
          </cell>
          <cell r="D3602"/>
          <cell r="E3602">
            <v>0</v>
          </cell>
          <cell r="F3602" t="str">
            <v>バレバレスコ・ブリック・トゥロット</v>
          </cell>
          <cell r="G3602">
            <v>1997</v>
          </cell>
          <cell r="H3602" t="str">
            <v>赤</v>
          </cell>
          <cell r="I3602" t="str">
            <v>プルノット</v>
          </cell>
          <cell r="J3602" t="str">
            <v>ピエモンテDOCG</v>
          </cell>
          <cell r="K3602">
            <v>750</v>
          </cell>
          <cell r="L3602" t="str">
            <v>９１点</v>
          </cell>
          <cell r="M3602">
            <v>43</v>
          </cell>
          <cell r="N3602">
            <v>132</v>
          </cell>
          <cell r="O3602">
            <v>350</v>
          </cell>
          <cell r="P3602">
            <v>6050.1040000000003</v>
          </cell>
          <cell r="Q3602">
            <v>93.75</v>
          </cell>
          <cell r="R3602">
            <v>6293.8540000000003</v>
          </cell>
          <cell r="S3602">
            <v>7644.5341176470592</v>
          </cell>
          <cell r="T3602">
            <v>15300</v>
          </cell>
          <cell r="U3602">
            <v>6680.5</v>
          </cell>
          <cell r="V3602">
            <v>8059.4117647058829</v>
          </cell>
          <cell r="W3602">
            <v>16100</v>
          </cell>
          <cell r="X3602">
            <v>15900</v>
          </cell>
        </row>
        <row r="3603">
          <cell r="B3603" t="str">
            <v>9X017806</v>
          </cell>
          <cell r="C3603" t="str">
            <v>完売</v>
          </cell>
          <cell r="D3603"/>
          <cell r="E3603">
            <v>0</v>
          </cell>
          <cell r="F3603" t="str">
            <v>バローロ</v>
          </cell>
          <cell r="G3603">
            <v>2006</v>
          </cell>
          <cell r="H3603" t="str">
            <v>赤</v>
          </cell>
          <cell r="I3603" t="str">
            <v>プルノット</v>
          </cell>
          <cell r="J3603" t="str">
            <v>ピエモンテDOCG</v>
          </cell>
          <cell r="K3603">
            <v>750</v>
          </cell>
          <cell r="L3603" t="str">
            <v>９２点</v>
          </cell>
          <cell r="M3603">
            <v>31</v>
          </cell>
          <cell r="N3603">
            <v>132</v>
          </cell>
          <cell r="O3603">
            <v>350</v>
          </cell>
          <cell r="P3603">
            <v>4459.768</v>
          </cell>
          <cell r="Q3603">
            <v>93.75</v>
          </cell>
          <cell r="R3603">
            <v>4703.518</v>
          </cell>
          <cell r="S3603">
            <v>5773.5505882352945</v>
          </cell>
          <cell r="T3603">
            <v>11500</v>
          </cell>
          <cell r="U3603">
            <v>4037.83</v>
          </cell>
          <cell r="V3603">
            <v>4950.3882352941173</v>
          </cell>
          <cell r="W3603">
            <v>9900</v>
          </cell>
          <cell r="X3603">
            <v>10200</v>
          </cell>
        </row>
        <row r="3604">
          <cell r="B3604" t="str">
            <v>9X004506</v>
          </cell>
          <cell r="C3604" t="str">
            <v>完売</v>
          </cell>
          <cell r="D3604"/>
          <cell r="E3604">
            <v>0</v>
          </cell>
          <cell r="F3604" t="str">
            <v>バローロ･ブッシア</v>
          </cell>
          <cell r="G3604">
            <v>2006</v>
          </cell>
          <cell r="H3604" t="str">
            <v>赤</v>
          </cell>
          <cell r="I3604" t="str">
            <v>プルノット</v>
          </cell>
          <cell r="J3604" t="str">
            <v>ピエモンテDOCG</v>
          </cell>
          <cell r="K3604">
            <v>750</v>
          </cell>
          <cell r="L3604" t="str">
            <v xml:space="preserve">９２点 </v>
          </cell>
          <cell r="M3604">
            <v>47.1</v>
          </cell>
          <cell r="N3604">
            <v>132</v>
          </cell>
          <cell r="O3604">
            <v>350</v>
          </cell>
          <cell r="P3604">
            <v>6593.4687999999996</v>
          </cell>
          <cell r="Q3604">
            <v>93.75</v>
          </cell>
          <cell r="R3604">
            <v>6837.2187999999996</v>
          </cell>
          <cell r="S3604">
            <v>8283.7868235294118</v>
          </cell>
          <cell r="T3604">
            <v>16600</v>
          </cell>
          <cell r="U3604">
            <v>6406.34</v>
          </cell>
          <cell r="V3604">
            <v>7736.8705882352942</v>
          </cell>
          <cell r="W3604">
            <v>15500</v>
          </cell>
          <cell r="X3604">
            <v>17000</v>
          </cell>
        </row>
        <row r="3605">
          <cell r="B3605" t="str">
            <v>9X013907</v>
          </cell>
          <cell r="C3605" t="str">
            <v>完売</v>
          </cell>
          <cell r="D3605"/>
          <cell r="E3605">
            <v>0</v>
          </cell>
          <cell r="F3605" t="str">
            <v>バローロ･ヴィッレーロ</v>
          </cell>
          <cell r="G3605">
            <v>2007</v>
          </cell>
          <cell r="H3605" t="str">
            <v>赤</v>
          </cell>
          <cell r="I3605" t="str">
            <v>ブロヴィア</v>
          </cell>
          <cell r="J3605" t="str">
            <v>ピエモンテDOCG</v>
          </cell>
          <cell r="K3605">
            <v>750</v>
          </cell>
          <cell r="L3605" t="str">
            <v>９４点</v>
          </cell>
          <cell r="M3605">
            <v>46</v>
          </cell>
          <cell r="N3605">
            <v>132</v>
          </cell>
          <cell r="O3605">
            <v>350</v>
          </cell>
          <cell r="P3605">
            <v>6447.6880000000001</v>
          </cell>
          <cell r="Q3605">
            <v>93.75</v>
          </cell>
          <cell r="R3605">
            <v>6691.4380000000001</v>
          </cell>
          <cell r="S3605">
            <v>8112.2800000000007</v>
          </cell>
          <cell r="T3605">
            <v>16200</v>
          </cell>
          <cell r="U3605">
            <v>5129.66</v>
          </cell>
          <cell r="V3605">
            <v>6234.8941176470589</v>
          </cell>
          <cell r="W3605">
            <v>12500</v>
          </cell>
          <cell r="X3605">
            <v>13600</v>
          </cell>
        </row>
        <row r="3606">
          <cell r="B3606" t="str">
            <v>9X016592</v>
          </cell>
          <cell r="C3606">
            <v>5</v>
          </cell>
          <cell r="D3606" t="str">
            <v>NEW</v>
          </cell>
          <cell r="E3606">
            <v>5</v>
          </cell>
          <cell r="F3606" t="str">
            <v>バルバレスコ</v>
          </cell>
          <cell r="G3606">
            <v>1992</v>
          </cell>
          <cell r="H3606" t="str">
            <v>赤</v>
          </cell>
          <cell r="I3606" t="str">
            <v>プロドゥットーリ・デル・バルバレスコ</v>
          </cell>
          <cell r="J3606" t="str">
            <v>ピエモンテDOCG</v>
          </cell>
          <cell r="K3606">
            <v>750</v>
          </cell>
          <cell r="L3606" t="str">
            <v xml:space="preserve">    </v>
          </cell>
          <cell r="M3606">
            <v>45.79</v>
          </cell>
          <cell r="N3606">
            <v>132</v>
          </cell>
          <cell r="O3606">
            <v>350</v>
          </cell>
          <cell r="P3606">
            <v>6419.8571199999997</v>
          </cell>
          <cell r="Q3606">
            <v>93.75</v>
          </cell>
          <cell r="R3606">
            <v>6663.6071199999997</v>
          </cell>
          <cell r="S3606">
            <v>8079.5377882352941</v>
          </cell>
          <cell r="T3606">
            <v>16200</v>
          </cell>
          <cell r="U3606">
            <v>6611.4</v>
          </cell>
          <cell r="V3606">
            <v>7978.1176470588234</v>
          </cell>
          <cell r="W3606">
            <v>16000</v>
          </cell>
          <cell r="X3606">
            <v>17200</v>
          </cell>
        </row>
        <row r="3607">
          <cell r="B3607" t="str">
            <v>9X016594</v>
          </cell>
          <cell r="C3607" t="str">
            <v>完売</v>
          </cell>
          <cell r="D3607"/>
          <cell r="E3607">
            <v>0</v>
          </cell>
          <cell r="F3607" t="str">
            <v>バルバレスコ</v>
          </cell>
          <cell r="G3607">
            <v>1994</v>
          </cell>
          <cell r="H3607" t="str">
            <v>赤</v>
          </cell>
          <cell r="I3607" t="str">
            <v>プロドゥットーリ・デル・バルバレスコ</v>
          </cell>
          <cell r="J3607" t="str">
            <v>ピエモンテDOCG</v>
          </cell>
          <cell r="K3607">
            <v>750</v>
          </cell>
          <cell r="L3607"/>
          <cell r="M3607">
            <v>29</v>
          </cell>
          <cell r="N3607">
            <v>132</v>
          </cell>
          <cell r="O3607">
            <v>350</v>
          </cell>
          <cell r="P3607">
            <v>4194.7120000000004</v>
          </cell>
          <cell r="Q3607">
            <v>93.75</v>
          </cell>
          <cell r="R3607">
            <v>4438.4620000000004</v>
          </cell>
          <cell r="S3607">
            <v>5461.72</v>
          </cell>
          <cell r="T3607">
            <v>10900</v>
          </cell>
          <cell r="U3607">
            <v>4010.66</v>
          </cell>
          <cell r="V3607">
            <v>4918.4235294117643</v>
          </cell>
          <cell r="W3607">
            <v>9800</v>
          </cell>
          <cell r="X3607">
            <v>10600</v>
          </cell>
        </row>
        <row r="3608">
          <cell r="B3608" t="str">
            <v>9X019597</v>
          </cell>
          <cell r="C3608" t="str">
            <v>完売</v>
          </cell>
          <cell r="D3608"/>
          <cell r="E3608">
            <v>0</v>
          </cell>
          <cell r="F3608" t="str">
            <v>バルバレスコ・リゼルヴァ・アジリ</v>
          </cell>
          <cell r="G3608">
            <v>1997</v>
          </cell>
          <cell r="H3608" t="str">
            <v>赤</v>
          </cell>
          <cell r="I3608" t="str">
            <v>プロドゥットーリ・デル・バルバレスコ</v>
          </cell>
          <cell r="J3608" t="str">
            <v>ピエモンテDOCG</v>
          </cell>
          <cell r="K3608">
            <v>750</v>
          </cell>
          <cell r="L3608"/>
          <cell r="M3608">
            <v>45.2</v>
          </cell>
          <cell r="N3608">
            <v>132</v>
          </cell>
          <cell r="O3608">
            <v>350</v>
          </cell>
          <cell r="P3608">
            <v>6341.6656000000003</v>
          </cell>
          <cell r="Q3608">
            <v>93.75</v>
          </cell>
          <cell r="R3608">
            <v>6585.4156000000003</v>
          </cell>
          <cell r="S3608">
            <v>7987.5477647058833</v>
          </cell>
          <cell r="T3608">
            <v>16000</v>
          </cell>
          <cell r="U3608">
            <v>6543.5</v>
          </cell>
          <cell r="V3608">
            <v>7898.2352941176468</v>
          </cell>
          <cell r="W3608">
            <v>15800</v>
          </cell>
          <cell r="X3608">
            <v>15800</v>
          </cell>
        </row>
        <row r="3609">
          <cell r="B3609" t="str">
            <v>9X015509</v>
          </cell>
          <cell r="C3609" t="str">
            <v>完売</v>
          </cell>
          <cell r="D3609"/>
          <cell r="E3609">
            <v>0</v>
          </cell>
          <cell r="F3609" t="str">
            <v>バルバレスコ・リゼルヴァ・モッカガッタ</v>
          </cell>
          <cell r="G3609">
            <v>2009</v>
          </cell>
          <cell r="H3609" t="str">
            <v>赤</v>
          </cell>
          <cell r="I3609" t="str">
            <v>プロドゥットーリ・デル・バルバレスコ</v>
          </cell>
          <cell r="J3609" t="str">
            <v>ピエモンテDOCG</v>
          </cell>
          <cell r="K3609">
            <v>750</v>
          </cell>
          <cell r="L3609" t="str">
            <v>～2006Moccagatta、2007～Muncagota</v>
          </cell>
          <cell r="M3609">
            <v>21.2</v>
          </cell>
          <cell r="N3609">
            <v>132</v>
          </cell>
          <cell r="O3609">
            <v>350</v>
          </cell>
          <cell r="P3609">
            <v>3160.9936000000002</v>
          </cell>
          <cell r="Q3609">
            <v>93.75</v>
          </cell>
          <cell r="R3609">
            <v>3404.7436000000002</v>
          </cell>
          <cell r="S3609">
            <v>4245.5807058823539</v>
          </cell>
          <cell r="T3609">
            <v>8500</v>
          </cell>
          <cell r="U3609">
            <v>3608.33</v>
          </cell>
          <cell r="V3609">
            <v>4445.0941176470587</v>
          </cell>
          <cell r="W3609">
            <v>8900</v>
          </cell>
          <cell r="X3609">
            <v>8300</v>
          </cell>
        </row>
        <row r="3610">
          <cell r="B3610" t="str">
            <v>9X011407</v>
          </cell>
          <cell r="C3610" t="str">
            <v>完売</v>
          </cell>
          <cell r="D3610"/>
          <cell r="E3610">
            <v>0</v>
          </cell>
          <cell r="F3610" t="str">
            <v>バローロ・レ・コステ</v>
          </cell>
          <cell r="G3610">
            <v>2007</v>
          </cell>
          <cell r="H3610" t="str">
            <v>赤</v>
          </cell>
          <cell r="I3610" t="str">
            <v>ペッケニーノ</v>
          </cell>
          <cell r="J3610" t="str">
            <v>ピエモンテDOCG</v>
          </cell>
          <cell r="K3610">
            <v>750</v>
          </cell>
          <cell r="L3610" t="str">
            <v>９２点</v>
          </cell>
          <cell r="M3610">
            <v>26.5</v>
          </cell>
          <cell r="N3610">
            <v>132</v>
          </cell>
          <cell r="O3610">
            <v>350</v>
          </cell>
          <cell r="P3610">
            <v>3863.3919999999998</v>
          </cell>
          <cell r="Q3610">
            <v>93.75</v>
          </cell>
          <cell r="R3610">
            <v>4107.1419999999998</v>
          </cell>
          <cell r="S3610">
            <v>5071.9317647058824</v>
          </cell>
          <cell r="T3610">
            <v>10100</v>
          </cell>
          <cell r="U3610">
            <v>2986</v>
          </cell>
          <cell r="V3610">
            <v>3712.9411764705883</v>
          </cell>
          <cell r="W3610">
            <v>7400</v>
          </cell>
          <cell r="X3610">
            <v>8300</v>
          </cell>
        </row>
        <row r="3611">
          <cell r="B3611" t="str">
            <v>9X011509</v>
          </cell>
          <cell r="C3611" t="str">
            <v>完売</v>
          </cell>
          <cell r="D3611"/>
          <cell r="E3611">
            <v>0</v>
          </cell>
          <cell r="F3611" t="str">
            <v>ロングナウ・ランゲ・ロッソ</v>
          </cell>
          <cell r="G3611">
            <v>2009</v>
          </cell>
          <cell r="H3611" t="str">
            <v>赤</v>
          </cell>
          <cell r="I3611" t="str">
            <v>ペリセッロ</v>
          </cell>
          <cell r="J3611" t="str">
            <v>ピエモンテDOC</v>
          </cell>
          <cell r="K3611">
            <v>750</v>
          </cell>
          <cell r="L3611" t="str">
            <v>９２点</v>
          </cell>
          <cell r="M3611">
            <v>17.899999999999999</v>
          </cell>
          <cell r="N3611">
            <v>132</v>
          </cell>
          <cell r="O3611">
            <v>350</v>
          </cell>
          <cell r="P3611">
            <v>2723.6511999999998</v>
          </cell>
          <cell r="Q3611">
            <v>93.75</v>
          </cell>
          <cell r="R3611">
            <v>2967.4011999999998</v>
          </cell>
          <cell r="S3611">
            <v>3731.0602352941173</v>
          </cell>
          <cell r="T3611">
            <v>7500</v>
          </cell>
          <cell r="U3611">
            <v>2120.5</v>
          </cell>
          <cell r="V3611">
            <v>2694.7058823529414</v>
          </cell>
          <cell r="W3611">
            <v>5400</v>
          </cell>
          <cell r="X3611">
            <v>6000</v>
          </cell>
        </row>
        <row r="3612">
          <cell r="B3612" t="str">
            <v>9X022171</v>
          </cell>
          <cell r="C3612" t="str">
            <v>完売</v>
          </cell>
          <cell r="D3612"/>
          <cell r="E3612">
            <v>0</v>
          </cell>
          <cell r="F3612" t="str">
            <v>バローロ</v>
          </cell>
          <cell r="G3612">
            <v>1971</v>
          </cell>
          <cell r="H3612" t="str">
            <v>赤</v>
          </cell>
          <cell r="I3612" t="str">
            <v>ベルサーノ</v>
          </cell>
          <cell r="J3612" t="str">
            <v>ピエモンテDOCG</v>
          </cell>
          <cell r="K3612">
            <v>750</v>
          </cell>
          <cell r="L3612"/>
          <cell r="M3612">
            <v>46.3</v>
          </cell>
          <cell r="N3612">
            <v>132</v>
          </cell>
          <cell r="O3612">
            <v>350</v>
          </cell>
          <cell r="P3612">
            <v>6487.4463999999998</v>
          </cell>
          <cell r="Q3612">
            <v>93.75</v>
          </cell>
          <cell r="R3612">
            <v>6731.1963999999998</v>
          </cell>
          <cell r="S3612">
            <v>8159.0545882352944</v>
          </cell>
          <cell r="T3612">
            <v>16300</v>
          </cell>
          <cell r="U3612">
            <v>6840</v>
          </cell>
          <cell r="V3612">
            <v>8247.0588235294126</v>
          </cell>
          <cell r="W3612">
            <v>16500</v>
          </cell>
          <cell r="X3612">
            <v>17000</v>
          </cell>
        </row>
        <row r="3613">
          <cell r="B3613" t="str">
            <v>9X022465</v>
          </cell>
          <cell r="C3613" t="str">
            <v>完売</v>
          </cell>
          <cell r="D3613"/>
          <cell r="E3613">
            <v>0</v>
          </cell>
          <cell r="F3613" t="str">
            <v>バルバレスコ・リゼルヴァ</v>
          </cell>
          <cell r="G3613" t="str">
            <v>1965</v>
          </cell>
          <cell r="H3613" t="str">
            <v>赤</v>
          </cell>
          <cell r="I3613" t="str">
            <v>ボルゴーニョ</v>
          </cell>
          <cell r="J3613" t="str">
            <v>ピエモンテDOCG</v>
          </cell>
          <cell r="K3613">
            <v>750</v>
          </cell>
          <cell r="L3613"/>
          <cell r="M3613">
            <v>73.83</v>
          </cell>
          <cell r="N3613">
            <v>132</v>
          </cell>
          <cell r="O3613">
            <v>350</v>
          </cell>
          <cell r="P3613">
            <v>10135.94224</v>
          </cell>
          <cell r="Q3613">
            <v>93.75</v>
          </cell>
          <cell r="R3613">
            <v>10379.69224</v>
          </cell>
          <cell r="S3613">
            <v>12451.402635294118</v>
          </cell>
          <cell r="T3613">
            <v>24900</v>
          </cell>
          <cell r="U3613">
            <v>9123</v>
          </cell>
          <cell r="V3613">
            <v>10932.941176470589</v>
          </cell>
          <cell r="W3613">
            <v>21900</v>
          </cell>
          <cell r="X3613">
            <v>22800</v>
          </cell>
        </row>
        <row r="3614">
          <cell r="B3614" t="str">
            <v>9X017484</v>
          </cell>
          <cell r="C3614" t="str">
            <v>完売</v>
          </cell>
          <cell r="D3614"/>
          <cell r="E3614">
            <v>0</v>
          </cell>
          <cell r="F3614" t="str">
            <v>バローロ</v>
          </cell>
          <cell r="G3614">
            <v>1984</v>
          </cell>
          <cell r="H3614" t="str">
            <v>赤</v>
          </cell>
          <cell r="I3614" t="str">
            <v>ボルゴーニョ</v>
          </cell>
          <cell r="J3614" t="str">
            <v>ピエモンテDOCG</v>
          </cell>
          <cell r="K3614">
            <v>750</v>
          </cell>
          <cell r="L3614"/>
          <cell r="M3614">
            <v>55</v>
          </cell>
          <cell r="N3614">
            <v>132</v>
          </cell>
          <cell r="O3614">
            <v>350</v>
          </cell>
          <cell r="P3614">
            <v>7640.44</v>
          </cell>
          <cell r="Q3614">
            <v>93.75</v>
          </cell>
          <cell r="R3614">
            <v>7884.19</v>
          </cell>
          <cell r="S3614">
            <v>9515.5176470588231</v>
          </cell>
          <cell r="T3614">
            <v>19000</v>
          </cell>
          <cell r="U3614">
            <v>6157.66</v>
          </cell>
          <cell r="V3614">
            <v>7444.3058823529409</v>
          </cell>
          <cell r="W3614">
            <v>14900</v>
          </cell>
          <cell r="X3614">
            <v>16500</v>
          </cell>
        </row>
        <row r="3615">
          <cell r="B3615" t="str">
            <v>9X002955</v>
          </cell>
          <cell r="C3615" t="str">
            <v>完売</v>
          </cell>
          <cell r="D3615"/>
          <cell r="E3615">
            <v>0</v>
          </cell>
          <cell r="F3615" t="str">
            <v>バローロ･リゼルヴァ</v>
          </cell>
          <cell r="G3615" t="str">
            <v>1955</v>
          </cell>
          <cell r="H3615" t="str">
            <v>赤</v>
          </cell>
          <cell r="I3615" t="str">
            <v>ボルゴーニョ</v>
          </cell>
          <cell r="J3615" t="str">
            <v>ピエモンテDOCG</v>
          </cell>
          <cell r="K3615">
            <v>750</v>
          </cell>
          <cell r="L3615"/>
          <cell r="M3615">
            <v>120.56</v>
          </cell>
          <cell r="N3615">
            <v>132</v>
          </cell>
          <cell r="O3615">
            <v>350</v>
          </cell>
          <cell r="P3615">
            <v>16328.97568</v>
          </cell>
          <cell r="Q3615">
            <v>93.75</v>
          </cell>
          <cell r="R3615">
            <v>16572.72568</v>
          </cell>
          <cell r="S3615">
            <v>19737.324329411764</v>
          </cell>
          <cell r="T3615">
            <v>39500</v>
          </cell>
          <cell r="U3615">
            <v>14392</v>
          </cell>
          <cell r="V3615">
            <v>17131.764705882353</v>
          </cell>
          <cell r="W3615">
            <v>34300</v>
          </cell>
          <cell r="X3615">
            <v>36300</v>
          </cell>
        </row>
        <row r="3616">
          <cell r="B3616" t="str">
            <v>9X022515</v>
          </cell>
          <cell r="C3616" t="str">
            <v>完売</v>
          </cell>
          <cell r="D3616"/>
          <cell r="E3616">
            <v>0</v>
          </cell>
          <cell r="F3616" t="str">
            <v>ベラミ・ランゲ・シャルドネ</v>
          </cell>
          <cell r="G3616">
            <v>2015</v>
          </cell>
          <cell r="H3616" t="str">
            <v>白</v>
          </cell>
          <cell r="I3616" t="str">
            <v>ボローリ・ヴィーニ</v>
          </cell>
          <cell r="J3616" t="str">
            <v>ピエモンテDOC</v>
          </cell>
          <cell r="K3616">
            <v>750</v>
          </cell>
          <cell r="L3616"/>
          <cell r="M3616">
            <v>10.5</v>
          </cell>
          <cell r="N3616">
            <v>132</v>
          </cell>
          <cell r="O3616">
            <v>350</v>
          </cell>
          <cell r="P3616">
            <v>1742.944</v>
          </cell>
          <cell r="Q3616">
            <v>93.75</v>
          </cell>
          <cell r="R3616">
            <v>1986.694</v>
          </cell>
          <cell r="S3616">
            <v>2577.2870588235296</v>
          </cell>
          <cell r="T3616">
            <v>5200</v>
          </cell>
          <cell r="U3616">
            <v>2016.75</v>
          </cell>
          <cell r="V3616">
            <v>2572.6470588235293</v>
          </cell>
          <cell r="W3616">
            <v>5100</v>
          </cell>
          <cell r="X3616">
            <v>4800</v>
          </cell>
        </row>
        <row r="3617">
          <cell r="B3617" t="str">
            <v>9X008904</v>
          </cell>
          <cell r="C3617" t="str">
            <v>完売</v>
          </cell>
          <cell r="D3617"/>
          <cell r="E3617">
            <v>0</v>
          </cell>
          <cell r="F3617" t="str">
            <v>バローロ･モンピルヴァート</v>
          </cell>
          <cell r="G3617">
            <v>2004</v>
          </cell>
          <cell r="H3617" t="str">
            <v>赤</v>
          </cell>
          <cell r="I3617" t="str">
            <v>マスカレッロ</v>
          </cell>
          <cell r="J3617" t="str">
            <v>ピエモンテDOCG</v>
          </cell>
          <cell r="K3617">
            <v>750</v>
          </cell>
          <cell r="L3617" t="str">
            <v>96点</v>
          </cell>
          <cell r="M3617">
            <v>129</v>
          </cell>
          <cell r="N3617">
            <v>132</v>
          </cell>
          <cell r="O3617">
            <v>350</v>
          </cell>
          <cell r="P3617">
            <v>17447.511999999999</v>
          </cell>
          <cell r="Q3617">
            <v>93.75</v>
          </cell>
          <cell r="R3617">
            <v>17691.261999999999</v>
          </cell>
          <cell r="S3617">
            <v>21053.249411764704</v>
          </cell>
          <cell r="T3617">
            <v>42100</v>
          </cell>
          <cell r="U3617">
            <v>18537</v>
          </cell>
          <cell r="V3617">
            <v>22008.235294117647</v>
          </cell>
          <cell r="W3617">
            <v>44000</v>
          </cell>
          <cell r="X3617">
            <v>48300</v>
          </cell>
        </row>
        <row r="3618">
          <cell r="B3618" t="str">
            <v>9X016868</v>
          </cell>
          <cell r="C3618" t="str">
            <v>完売</v>
          </cell>
          <cell r="D3618"/>
          <cell r="E3618">
            <v>0</v>
          </cell>
          <cell r="F3618" t="str">
            <v>バローロ</v>
          </cell>
          <cell r="G3618">
            <v>1968</v>
          </cell>
          <cell r="H3618" t="str">
            <v>赤</v>
          </cell>
          <cell r="I3618" t="str">
            <v>マルケージ・ディ・バローロ</v>
          </cell>
          <cell r="J3618" t="str">
            <v>ピエモンテDOCG</v>
          </cell>
          <cell r="K3618">
            <v>750</v>
          </cell>
          <cell r="L3618"/>
          <cell r="M3618">
            <v>75</v>
          </cell>
          <cell r="N3618">
            <v>132</v>
          </cell>
          <cell r="O3618">
            <v>350</v>
          </cell>
          <cell r="P3618">
            <v>10291</v>
          </cell>
          <cell r="Q3618">
            <v>93.75</v>
          </cell>
          <cell r="R3618">
            <v>10534.75</v>
          </cell>
          <cell r="S3618">
            <v>12633.823529411766</v>
          </cell>
          <cell r="T3618">
            <v>25300</v>
          </cell>
          <cell r="U3618">
            <v>9479</v>
          </cell>
          <cell r="V3618">
            <v>11351.764705882353</v>
          </cell>
          <cell r="W3618">
            <v>22700</v>
          </cell>
          <cell r="X3618">
            <v>23100</v>
          </cell>
        </row>
        <row r="3619">
          <cell r="B3619" t="str">
            <v>9X007597</v>
          </cell>
          <cell r="C3619" t="str">
            <v>完売</v>
          </cell>
          <cell r="D3619"/>
          <cell r="E3619">
            <v>0</v>
          </cell>
          <cell r="F3619" t="str">
            <v>バルバレスコ･ブリック・バリン</v>
          </cell>
          <cell r="G3619">
            <v>1997</v>
          </cell>
          <cell r="H3619" t="str">
            <v>赤</v>
          </cell>
          <cell r="I3619" t="str">
            <v>モッカガッタ</v>
          </cell>
          <cell r="J3619" t="str">
            <v>ピエモンテDOCG</v>
          </cell>
          <cell r="K3619">
            <v>750</v>
          </cell>
          <cell r="L3619" t="str">
            <v>９０点</v>
          </cell>
          <cell r="M3619">
            <v>60</v>
          </cell>
          <cell r="N3619">
            <v>132</v>
          </cell>
          <cell r="O3619">
            <v>350</v>
          </cell>
          <cell r="P3619">
            <v>8303.08</v>
          </cell>
          <cell r="Q3619">
            <v>93.75</v>
          </cell>
          <cell r="R3619">
            <v>8546.83</v>
          </cell>
          <cell r="S3619">
            <v>10295.094117647059</v>
          </cell>
          <cell r="T3619">
            <v>20600</v>
          </cell>
          <cell r="U3619">
            <v>0</v>
          </cell>
          <cell r="V3619">
            <v>200</v>
          </cell>
          <cell r="W3619">
            <v>400</v>
          </cell>
          <cell r="X3619">
            <v>13100</v>
          </cell>
        </row>
        <row r="3620">
          <cell r="B3620" t="str">
            <v>9X012611</v>
          </cell>
          <cell r="C3620" t="str">
            <v>完売</v>
          </cell>
          <cell r="D3620"/>
          <cell r="E3620">
            <v>0</v>
          </cell>
          <cell r="F3620" t="str">
            <v>ヴェルメンティーノ</v>
          </cell>
          <cell r="G3620">
            <v>2011</v>
          </cell>
          <cell r="H3620" t="str">
            <v>白</v>
          </cell>
          <cell r="I3620" t="str">
            <v>ラ・スピネッタ</v>
          </cell>
          <cell r="J3620" t="str">
            <v>ピエモンテIGT</v>
          </cell>
          <cell r="K3620">
            <v>750</v>
          </cell>
          <cell r="L3620"/>
          <cell r="M3620">
            <v>63.9</v>
          </cell>
          <cell r="N3620">
            <v>132</v>
          </cell>
          <cell r="O3620">
            <v>350</v>
          </cell>
          <cell r="P3620">
            <v>8819.9391999999989</v>
          </cell>
          <cell r="Q3620">
            <v>93.75</v>
          </cell>
          <cell r="R3620">
            <v>9063.6891999999989</v>
          </cell>
          <cell r="S3620">
            <v>10903.163764705881</v>
          </cell>
          <cell r="T3620">
            <v>21800</v>
          </cell>
          <cell r="U3620">
            <v>0</v>
          </cell>
          <cell r="V3620">
            <v>200</v>
          </cell>
          <cell r="W3620">
            <v>400</v>
          </cell>
          <cell r="X3620">
            <v>22000</v>
          </cell>
        </row>
        <row r="3621">
          <cell r="B3621" t="str">
            <v>9X013409</v>
          </cell>
          <cell r="C3621" t="str">
            <v>完売</v>
          </cell>
          <cell r="D3621"/>
          <cell r="E3621">
            <v>0</v>
          </cell>
          <cell r="F3621" t="str">
            <v>ネッビオーロ・スタルデリ</v>
          </cell>
          <cell r="G3621">
            <v>2009</v>
          </cell>
          <cell r="H3621" t="str">
            <v>赤</v>
          </cell>
          <cell r="I3621" t="str">
            <v>ラ・スピネッタ</v>
          </cell>
          <cell r="J3621" t="str">
            <v>ピエモンテDOC</v>
          </cell>
          <cell r="K3621">
            <v>750</v>
          </cell>
          <cell r="L3621"/>
          <cell r="M3621">
            <v>13.4</v>
          </cell>
          <cell r="N3621">
            <v>132</v>
          </cell>
          <cell r="O3621">
            <v>350</v>
          </cell>
          <cell r="P3621">
            <v>2127.2752</v>
          </cell>
          <cell r="Q3621">
            <v>93.75</v>
          </cell>
          <cell r="R3621">
            <v>2371.0252</v>
          </cell>
          <cell r="S3621">
            <v>3029.4414117647061</v>
          </cell>
          <cell r="T3621">
            <v>6100</v>
          </cell>
          <cell r="U3621">
            <v>2019.38</v>
          </cell>
          <cell r="V3621">
            <v>2575.7411764705885</v>
          </cell>
          <cell r="W3621">
            <v>5200</v>
          </cell>
          <cell r="X3621">
            <v>4900</v>
          </cell>
        </row>
        <row r="3622">
          <cell r="B3622" t="str">
            <v>9X004211</v>
          </cell>
          <cell r="C3622" t="str">
            <v>完売</v>
          </cell>
          <cell r="D3622"/>
          <cell r="E3622">
            <v>0</v>
          </cell>
          <cell r="F3622" t="str">
            <v>バルバレスコ・ヴァレイラーノ</v>
          </cell>
          <cell r="G3622">
            <v>2011</v>
          </cell>
          <cell r="H3622" t="str">
            <v>赤</v>
          </cell>
          <cell r="I3622" t="str">
            <v>ラ・スピネッタ</v>
          </cell>
          <cell r="J3622" t="str">
            <v>ピエモンテDOCG</v>
          </cell>
          <cell r="K3622">
            <v>750</v>
          </cell>
          <cell r="L3622"/>
          <cell r="M3622">
            <v>63.9</v>
          </cell>
          <cell r="N3622">
            <v>132</v>
          </cell>
          <cell r="O3622">
            <v>350</v>
          </cell>
          <cell r="P3622">
            <v>8819.9391999999989</v>
          </cell>
          <cell r="Q3622">
            <v>93.75</v>
          </cell>
          <cell r="R3622">
            <v>9063.6891999999989</v>
          </cell>
          <cell r="S3622">
            <v>10903.163764705881</v>
          </cell>
          <cell r="T3622">
            <v>21800</v>
          </cell>
          <cell r="U3622">
            <v>8794</v>
          </cell>
          <cell r="V3622">
            <v>10545.882352941177</v>
          </cell>
          <cell r="W3622">
            <v>21100</v>
          </cell>
          <cell r="X3622">
            <v>22000</v>
          </cell>
        </row>
        <row r="3623">
          <cell r="B3623" t="str">
            <v>9X005610</v>
          </cell>
          <cell r="C3623" t="str">
            <v>完売</v>
          </cell>
          <cell r="D3623"/>
          <cell r="E3623">
            <v>0</v>
          </cell>
          <cell r="F3623" t="str">
            <v>バルバレスコ・ガッリーナ</v>
          </cell>
          <cell r="G3623">
            <v>2010</v>
          </cell>
          <cell r="H3623" t="str">
            <v>赤</v>
          </cell>
          <cell r="I3623" t="str">
            <v>ラ・スピネッタ</v>
          </cell>
          <cell r="J3623" t="str">
            <v>ピエモンテDOCG</v>
          </cell>
          <cell r="K3623">
            <v>750</v>
          </cell>
          <cell r="L3623" t="str">
            <v>９４点</v>
          </cell>
          <cell r="M3623">
            <v>59.2</v>
          </cell>
          <cell r="N3623">
            <v>132</v>
          </cell>
          <cell r="O3623">
            <v>350</v>
          </cell>
          <cell r="P3623">
            <v>8197.0576000000001</v>
          </cell>
          <cell r="Q3623">
            <v>93.75</v>
          </cell>
          <cell r="R3623">
            <v>8440.8076000000001</v>
          </cell>
          <cell r="S3623">
            <v>10170.361882352941</v>
          </cell>
          <cell r="T3623">
            <v>20300</v>
          </cell>
          <cell r="U3623">
            <v>8694.66</v>
          </cell>
          <cell r="V3623">
            <v>10429.011764705883</v>
          </cell>
          <cell r="W3623">
            <v>20900</v>
          </cell>
          <cell r="X3623">
            <v>20100</v>
          </cell>
        </row>
        <row r="3624">
          <cell r="B3624" t="str">
            <v>9X004303</v>
          </cell>
          <cell r="C3624" t="str">
            <v>完売</v>
          </cell>
          <cell r="D3624"/>
          <cell r="E3624">
            <v>0</v>
          </cell>
          <cell r="F3624" t="str">
            <v>バルバレスコ･スタルデリ</v>
          </cell>
          <cell r="G3624">
            <v>2003</v>
          </cell>
          <cell r="H3624" t="str">
            <v>赤</v>
          </cell>
          <cell r="I3624" t="str">
            <v>ラ・スピネッタ</v>
          </cell>
          <cell r="J3624" t="str">
            <v>ピエモンテDOCG</v>
          </cell>
          <cell r="K3624">
            <v>750</v>
          </cell>
          <cell r="L3624" t="str">
            <v>９０点</v>
          </cell>
          <cell r="M3624">
            <v>55</v>
          </cell>
          <cell r="N3624">
            <v>132</v>
          </cell>
          <cell r="O3624">
            <v>350</v>
          </cell>
          <cell r="P3624">
            <v>7640.44</v>
          </cell>
          <cell r="Q3624">
            <v>93.75</v>
          </cell>
          <cell r="R3624">
            <v>7884.19</v>
          </cell>
          <cell r="S3624">
            <v>9515.5176470588231</v>
          </cell>
          <cell r="T3624">
            <v>19000</v>
          </cell>
          <cell r="U3624">
            <v>0</v>
          </cell>
          <cell r="V3624">
            <v>200</v>
          </cell>
          <cell r="W3624">
            <v>400</v>
          </cell>
          <cell r="X3624">
            <v>15300</v>
          </cell>
        </row>
        <row r="3625">
          <cell r="B3625" t="str">
            <v>9X012809</v>
          </cell>
          <cell r="C3625" t="str">
            <v>完売</v>
          </cell>
          <cell r="D3625"/>
          <cell r="E3625">
            <v>0</v>
          </cell>
          <cell r="F3625" t="str">
            <v>バルバレスコ･ボルディーニ</v>
          </cell>
          <cell r="G3625">
            <v>2009</v>
          </cell>
          <cell r="H3625" t="str">
            <v>赤</v>
          </cell>
          <cell r="I3625" t="str">
            <v>ラ・スピネッタ</v>
          </cell>
          <cell r="J3625" t="str">
            <v>ピエモンテDOCG</v>
          </cell>
          <cell r="K3625">
            <v>750</v>
          </cell>
          <cell r="L3625" t="str">
            <v>９３点</v>
          </cell>
          <cell r="M3625">
            <v>26</v>
          </cell>
          <cell r="N3625">
            <v>132</v>
          </cell>
          <cell r="O3625">
            <v>350</v>
          </cell>
          <cell r="P3625">
            <v>3797.1280000000002</v>
          </cell>
          <cell r="Q3625">
            <v>93.75</v>
          </cell>
          <cell r="R3625">
            <v>4040.8780000000002</v>
          </cell>
          <cell r="S3625">
            <v>4993.9741176470588</v>
          </cell>
          <cell r="T3625">
            <v>10000</v>
          </cell>
          <cell r="U3625">
            <v>4040</v>
          </cell>
          <cell r="V3625">
            <v>4952.9411764705883</v>
          </cell>
          <cell r="W3625">
            <v>9900</v>
          </cell>
          <cell r="X3625">
            <v>10100</v>
          </cell>
        </row>
        <row r="3626">
          <cell r="B3626" t="str">
            <v>9X006608</v>
          </cell>
          <cell r="C3626" t="str">
            <v>完売</v>
          </cell>
          <cell r="D3626"/>
          <cell r="E3626">
            <v>0</v>
          </cell>
          <cell r="F3626" t="str">
            <v>バルベーラ・ダスティ･カ・ディ・ピアン</v>
          </cell>
          <cell r="G3626">
            <v>2008</v>
          </cell>
          <cell r="H3626" t="str">
            <v>赤</v>
          </cell>
          <cell r="I3626" t="str">
            <v>ラ・スピネッタ</v>
          </cell>
          <cell r="J3626" t="str">
            <v>ピエモンテDOC</v>
          </cell>
          <cell r="K3626">
            <v>750</v>
          </cell>
          <cell r="L3626"/>
          <cell r="M3626">
            <v>9.9</v>
          </cell>
          <cell r="N3626">
            <v>132</v>
          </cell>
          <cell r="O3626">
            <v>350</v>
          </cell>
          <cell r="P3626">
            <v>1663.4271999999999</v>
          </cell>
          <cell r="Q3626">
            <v>93.75</v>
          </cell>
          <cell r="R3626">
            <v>1907.1771999999999</v>
          </cell>
          <cell r="S3626">
            <v>2483.7378823529411</v>
          </cell>
          <cell r="T3626">
            <v>5000</v>
          </cell>
          <cell r="U3626">
            <v>0</v>
          </cell>
          <cell r="V3626">
            <v>200</v>
          </cell>
          <cell r="W3626">
            <v>400</v>
          </cell>
          <cell r="X3626">
            <v>3800</v>
          </cell>
        </row>
        <row r="3627">
          <cell r="B3627" t="str">
            <v>9X003200</v>
          </cell>
          <cell r="C3627" t="str">
            <v>完売</v>
          </cell>
          <cell r="D3627"/>
          <cell r="E3627">
            <v>0</v>
          </cell>
          <cell r="F3627" t="str">
            <v>バルベーラ・ダスティ・スペリオーレ</v>
          </cell>
          <cell r="G3627">
            <v>2000</v>
          </cell>
          <cell r="H3627" t="str">
            <v>赤</v>
          </cell>
          <cell r="I3627" t="str">
            <v>ラ・スピネッタ</v>
          </cell>
          <cell r="J3627" t="str">
            <v>ピエモンテDOC</v>
          </cell>
          <cell r="K3627">
            <v>750</v>
          </cell>
          <cell r="L3627" t="str">
            <v>93点(ﾊﾟｰｶｰ選ﾍﾞｽﾄﾊﾞﾙﾍﾞﾗ）</v>
          </cell>
          <cell r="M3627">
            <v>23.5</v>
          </cell>
          <cell r="N3627">
            <v>132</v>
          </cell>
          <cell r="O3627">
            <v>350</v>
          </cell>
          <cell r="P3627">
            <v>3465.808</v>
          </cell>
          <cell r="Q3627">
            <v>93.75</v>
          </cell>
          <cell r="R3627">
            <v>3709.558</v>
          </cell>
          <cell r="S3627">
            <v>4604.185882352941</v>
          </cell>
          <cell r="T3627">
            <v>9200</v>
          </cell>
          <cell r="U3627">
            <v>0</v>
          </cell>
          <cell r="V3627">
            <v>200</v>
          </cell>
          <cell r="W3627">
            <v>400</v>
          </cell>
          <cell r="X3627">
            <v>7400</v>
          </cell>
        </row>
        <row r="3628">
          <cell r="B3628" t="str">
            <v>9X003199</v>
          </cell>
          <cell r="C3628" t="e">
            <v>#N/A</v>
          </cell>
          <cell r="D3628"/>
          <cell r="E3628" t="e">
            <v>#N/A</v>
          </cell>
          <cell r="F3628" t="str">
            <v>バルベーラ・ダルバ･ヴィニエート・ガッリーナ</v>
          </cell>
          <cell r="G3628">
            <v>1999</v>
          </cell>
          <cell r="H3628" t="str">
            <v>赤</v>
          </cell>
          <cell r="I3628" t="str">
            <v>ラ・スピネッタ</v>
          </cell>
          <cell r="J3628" t="str">
            <v>ピエモンテDOC</v>
          </cell>
          <cell r="K3628">
            <v>750</v>
          </cell>
          <cell r="L3628" t="str">
            <v>３グラス</v>
          </cell>
          <cell r="M3628">
            <v>22.7</v>
          </cell>
          <cell r="N3628">
            <v>132</v>
          </cell>
          <cell r="O3628">
            <v>350</v>
          </cell>
          <cell r="P3628">
            <v>3359.7856000000002</v>
          </cell>
          <cell r="Q3628">
            <v>93.75</v>
          </cell>
          <cell r="R3628">
            <v>3603.5356000000002</v>
          </cell>
          <cell r="S3628">
            <v>4479.4536470588237</v>
          </cell>
          <cell r="T3628">
            <v>9000</v>
          </cell>
          <cell r="U3628" t="e">
            <v>#N/A</v>
          </cell>
          <cell r="V3628" t="e">
            <v>#N/A</v>
          </cell>
          <cell r="W3628" t="e">
            <v>#N/A</v>
          </cell>
          <cell r="X3628">
            <v>10000</v>
          </cell>
        </row>
        <row r="3629">
          <cell r="B3629" t="str">
            <v>9X014710</v>
          </cell>
          <cell r="C3629" t="str">
            <v>完売</v>
          </cell>
          <cell r="D3629"/>
          <cell r="E3629">
            <v>0</v>
          </cell>
          <cell r="F3629" t="str">
            <v>バローロ・ヴィニェート・ガッレッティ</v>
          </cell>
          <cell r="G3629">
            <v>2010</v>
          </cell>
          <cell r="H3629" t="str">
            <v>赤</v>
          </cell>
          <cell r="I3629" t="str">
            <v>ラ・スピネッタ</v>
          </cell>
          <cell r="J3629" t="str">
            <v>ピエモンテDOCG</v>
          </cell>
          <cell r="K3629">
            <v>750</v>
          </cell>
          <cell r="L3629" t="str">
            <v>９４点（WS)</v>
          </cell>
          <cell r="M3629">
            <v>29.2</v>
          </cell>
          <cell r="N3629">
            <v>132</v>
          </cell>
          <cell r="O3629">
            <v>350</v>
          </cell>
          <cell r="P3629">
            <v>4221.2175999999999</v>
          </cell>
          <cell r="Q3629">
            <v>93.75</v>
          </cell>
          <cell r="R3629">
            <v>4464.9675999999999</v>
          </cell>
          <cell r="S3629">
            <v>5492.9030588235291</v>
          </cell>
          <cell r="T3629">
            <v>11000</v>
          </cell>
          <cell r="U3629">
            <v>4541</v>
          </cell>
          <cell r="V3629">
            <v>5542.3529411764712</v>
          </cell>
          <cell r="W3629">
            <v>11100</v>
          </cell>
          <cell r="X3629">
            <v>10500</v>
          </cell>
        </row>
        <row r="3630">
          <cell r="B3630" t="str">
            <v>9X008803</v>
          </cell>
          <cell r="C3630" t="str">
            <v>完売</v>
          </cell>
          <cell r="D3630"/>
          <cell r="E3630">
            <v>0</v>
          </cell>
          <cell r="F3630" t="str">
            <v>バローロ･カンペ</v>
          </cell>
          <cell r="G3630">
            <v>2003</v>
          </cell>
          <cell r="H3630" t="str">
            <v>赤</v>
          </cell>
          <cell r="I3630" t="str">
            <v>ラ・スピネッタ</v>
          </cell>
          <cell r="J3630" t="str">
            <v>ピエモンテDOCG</v>
          </cell>
          <cell r="K3630">
            <v>750</v>
          </cell>
          <cell r="L3630"/>
          <cell r="M3630">
            <v>60</v>
          </cell>
          <cell r="N3630">
            <v>132</v>
          </cell>
          <cell r="O3630">
            <v>350</v>
          </cell>
          <cell r="P3630">
            <v>8303.08</v>
          </cell>
          <cell r="Q3630">
            <v>93.75</v>
          </cell>
          <cell r="R3630">
            <v>8546.83</v>
          </cell>
          <cell r="S3630">
            <v>10295.094117647059</v>
          </cell>
          <cell r="T3630">
            <v>20600</v>
          </cell>
          <cell r="U3630">
            <v>0</v>
          </cell>
          <cell r="V3630">
            <v>200</v>
          </cell>
          <cell r="W3630">
            <v>400</v>
          </cell>
          <cell r="X3630">
            <v>18000</v>
          </cell>
        </row>
        <row r="3631">
          <cell r="B3631" t="str">
            <v>9X003310</v>
          </cell>
          <cell r="C3631" t="str">
            <v>完売</v>
          </cell>
          <cell r="D3631"/>
          <cell r="E3631">
            <v>0</v>
          </cell>
          <cell r="F3631" t="str">
            <v>ピン</v>
          </cell>
          <cell r="G3631">
            <v>2010</v>
          </cell>
          <cell r="H3631" t="str">
            <v>赤</v>
          </cell>
          <cell r="I3631" t="str">
            <v>ラ・スピネッタ</v>
          </cell>
          <cell r="J3631" t="str">
            <v>ピエモンテDOC</v>
          </cell>
          <cell r="K3631">
            <v>750</v>
          </cell>
          <cell r="L3631"/>
          <cell r="M3631">
            <v>24.7</v>
          </cell>
          <cell r="N3631">
            <v>132</v>
          </cell>
          <cell r="O3631">
            <v>350</v>
          </cell>
          <cell r="P3631">
            <v>3624.8416000000002</v>
          </cell>
          <cell r="Q3631">
            <v>93.75</v>
          </cell>
          <cell r="R3631">
            <v>3868.5916000000002</v>
          </cell>
          <cell r="S3631">
            <v>4791.2842352941179</v>
          </cell>
          <cell r="T3631">
            <v>9600</v>
          </cell>
          <cell r="U3631">
            <v>3687.4</v>
          </cell>
          <cell r="V3631">
            <v>4538.1176470588234</v>
          </cell>
          <cell r="W3631">
            <v>9100</v>
          </cell>
          <cell r="X3631">
            <v>9300</v>
          </cell>
        </row>
        <row r="3632">
          <cell r="B3632" t="str">
            <v>9X011205</v>
          </cell>
          <cell r="C3632" t="str">
            <v>完売</v>
          </cell>
          <cell r="D3632"/>
          <cell r="E3632">
            <v>0</v>
          </cell>
          <cell r="F3632" t="str">
            <v>ラ・スピネッタ・パッシート・オーロ【500ml】</v>
          </cell>
          <cell r="G3632">
            <v>2005</v>
          </cell>
          <cell r="H3632" t="str">
            <v>白</v>
          </cell>
          <cell r="I3632" t="str">
            <v>ラ・スピネッタ</v>
          </cell>
          <cell r="J3632" t="str">
            <v>ピエモンテDOC</v>
          </cell>
          <cell r="K3632">
            <v>500</v>
          </cell>
          <cell r="L3632"/>
          <cell r="M3632">
            <v>23</v>
          </cell>
          <cell r="N3632">
            <v>132</v>
          </cell>
          <cell r="O3632">
            <v>233.33333333333331</v>
          </cell>
          <cell r="P3632">
            <v>3282.4106666666667</v>
          </cell>
          <cell r="Q3632">
            <v>62.5</v>
          </cell>
          <cell r="R3632">
            <v>3474.9106666666667</v>
          </cell>
          <cell r="S3632">
            <v>4328.1301960784313</v>
          </cell>
          <cell r="T3632">
            <v>8700</v>
          </cell>
          <cell r="U3632">
            <v>0</v>
          </cell>
          <cell r="V3632">
            <v>200</v>
          </cell>
          <cell r="W3632">
            <v>400</v>
          </cell>
          <cell r="X3632">
            <v>7000</v>
          </cell>
        </row>
        <row r="3633">
          <cell r="B3633" t="str">
            <v>9X010808</v>
          </cell>
          <cell r="C3633" t="str">
            <v>完売</v>
          </cell>
          <cell r="D3633"/>
          <cell r="E3633">
            <v>0</v>
          </cell>
          <cell r="F3633" t="str">
            <v>リディア・シャルドネ</v>
          </cell>
          <cell r="G3633">
            <v>2008</v>
          </cell>
          <cell r="H3633" t="str">
            <v>白</v>
          </cell>
          <cell r="I3633" t="str">
            <v>ラ・スピネッタ</v>
          </cell>
          <cell r="J3633" t="str">
            <v>ピエモンテDOC</v>
          </cell>
          <cell r="K3633">
            <v>750</v>
          </cell>
          <cell r="L3633"/>
          <cell r="M3633">
            <v>23</v>
          </cell>
          <cell r="N3633">
            <v>132</v>
          </cell>
          <cell r="O3633">
            <v>350</v>
          </cell>
          <cell r="P3633">
            <v>3399.5439999999999</v>
          </cell>
          <cell r="Q3633">
            <v>93.75</v>
          </cell>
          <cell r="R3633">
            <v>3643.2939999999999</v>
          </cell>
          <cell r="S3633">
            <v>4526.2282352941174</v>
          </cell>
          <cell r="T3633">
            <v>9100</v>
          </cell>
          <cell r="U3633">
            <v>2853.13</v>
          </cell>
          <cell r="V3633">
            <v>3556.623529411765</v>
          </cell>
          <cell r="W3633">
            <v>7100</v>
          </cell>
          <cell r="X3633">
            <v>7900</v>
          </cell>
        </row>
        <row r="3634">
          <cell r="B3634" t="str">
            <v>9X015309</v>
          </cell>
          <cell r="C3634" t="str">
            <v>完売</v>
          </cell>
          <cell r="D3634"/>
          <cell r="E3634">
            <v>0</v>
          </cell>
          <cell r="F3634" t="str">
            <v>バローロ</v>
          </cell>
          <cell r="G3634">
            <v>2009</v>
          </cell>
          <cell r="H3634" t="str">
            <v>赤</v>
          </cell>
          <cell r="I3634" t="str">
            <v>ルイジ・ピラ</v>
          </cell>
          <cell r="J3634" t="str">
            <v>ピエモンテDOCG</v>
          </cell>
          <cell r="K3634">
            <v>750</v>
          </cell>
          <cell r="L3634" t="str">
            <v>９１点</v>
          </cell>
          <cell r="M3634">
            <v>21</v>
          </cell>
          <cell r="N3634">
            <v>132</v>
          </cell>
          <cell r="O3634">
            <v>350</v>
          </cell>
          <cell r="P3634">
            <v>3134.4879999999998</v>
          </cell>
          <cell r="Q3634">
            <v>93.75</v>
          </cell>
          <cell r="R3634">
            <v>3378.2379999999998</v>
          </cell>
          <cell r="S3634">
            <v>4214.3976470588241</v>
          </cell>
          <cell r="T3634">
            <v>8400</v>
          </cell>
          <cell r="U3634">
            <v>3290.41</v>
          </cell>
          <cell r="V3634">
            <v>4071.0705882352941</v>
          </cell>
          <cell r="W3634">
            <v>8100</v>
          </cell>
          <cell r="X3634">
            <v>8300</v>
          </cell>
        </row>
        <row r="3635">
          <cell r="B3635" t="str">
            <v>9X013507</v>
          </cell>
          <cell r="C3635" t="str">
            <v>完売</v>
          </cell>
          <cell r="D3635"/>
          <cell r="E3635">
            <v>0</v>
          </cell>
          <cell r="F3635" t="str">
            <v>バローロ・マレンカ</v>
          </cell>
          <cell r="G3635">
            <v>2007</v>
          </cell>
          <cell r="H3635" t="str">
            <v>赤</v>
          </cell>
          <cell r="I3635" t="str">
            <v>ルイジ・ピラ</v>
          </cell>
          <cell r="J3635" t="str">
            <v>ピエモンテDOCG</v>
          </cell>
          <cell r="K3635">
            <v>750</v>
          </cell>
          <cell r="L3635" t="str">
            <v xml:space="preserve">９５点 </v>
          </cell>
          <cell r="M3635">
            <v>34</v>
          </cell>
          <cell r="N3635">
            <v>132</v>
          </cell>
          <cell r="O3635">
            <v>350</v>
          </cell>
          <cell r="P3635">
            <v>4857.3519999999999</v>
          </cell>
          <cell r="Q3635">
            <v>93.75</v>
          </cell>
          <cell r="R3635">
            <v>5101.1019999999999</v>
          </cell>
          <cell r="S3635">
            <v>6241.296470588235</v>
          </cell>
          <cell r="T3635">
            <v>12500</v>
          </cell>
          <cell r="U3635">
            <v>4268.5</v>
          </cell>
          <cell r="V3635">
            <v>5221.7647058823532</v>
          </cell>
          <cell r="W3635">
            <v>10400</v>
          </cell>
          <cell r="X3635">
            <v>10700</v>
          </cell>
        </row>
        <row r="3636">
          <cell r="B3636" t="str">
            <v>9X005405</v>
          </cell>
          <cell r="C3636" t="str">
            <v>完売</v>
          </cell>
          <cell r="D3636"/>
          <cell r="E3636">
            <v>0</v>
          </cell>
          <cell r="F3636" t="str">
            <v>バローロ・カンヌビ・ボスキス</v>
          </cell>
          <cell r="G3636">
            <v>2005</v>
          </cell>
          <cell r="H3636" t="str">
            <v>赤</v>
          </cell>
          <cell r="I3636" t="str">
            <v>ルチアーノ・サンドロ－ネ</v>
          </cell>
          <cell r="J3636" t="str">
            <v>ピエモンテDOCG</v>
          </cell>
          <cell r="K3636">
            <v>750</v>
          </cell>
          <cell r="L3636" t="str">
            <v>９５点</v>
          </cell>
          <cell r="M3636"/>
          <cell r="N3636">
            <v>132</v>
          </cell>
          <cell r="O3636">
            <v>350</v>
          </cell>
          <cell r="P3636">
            <v>351.4</v>
          </cell>
          <cell r="Q3636">
            <v>52.709999999999994</v>
          </cell>
          <cell r="R3636">
            <v>554.1099999999999</v>
          </cell>
          <cell r="S3636">
            <v>891.89411764705869</v>
          </cell>
          <cell r="T3636">
            <v>1800</v>
          </cell>
          <cell r="U3636">
            <v>6475.42</v>
          </cell>
          <cell r="V3636">
            <v>7818.1411764705881</v>
          </cell>
          <cell r="W3636">
            <v>15600</v>
          </cell>
          <cell r="X3636">
            <v>15500</v>
          </cell>
        </row>
        <row r="3637">
          <cell r="B3637" t="str">
            <v>9X003802</v>
          </cell>
          <cell r="C3637" t="str">
            <v>完売</v>
          </cell>
          <cell r="D3637"/>
          <cell r="E3637">
            <v>0</v>
          </cell>
          <cell r="F3637" t="str">
            <v>バローロ・レ・ウ゛ィーニェ</v>
          </cell>
          <cell r="G3637">
            <v>2002</v>
          </cell>
          <cell r="H3637" t="str">
            <v>赤</v>
          </cell>
          <cell r="I3637" t="str">
            <v>ルチアーノ・サンドロ－ネ</v>
          </cell>
          <cell r="J3637" t="str">
            <v>ピエモンテDOCG</v>
          </cell>
          <cell r="K3637">
            <v>750</v>
          </cell>
          <cell r="L3637" t="str">
            <v>８８点</v>
          </cell>
          <cell r="M3637">
            <v>50</v>
          </cell>
          <cell r="N3637">
            <v>132</v>
          </cell>
          <cell r="O3637">
            <v>350</v>
          </cell>
          <cell r="P3637">
            <v>6977.8</v>
          </cell>
          <cell r="Q3637">
            <v>93.75</v>
          </cell>
          <cell r="R3637">
            <v>7221.55</v>
          </cell>
          <cell r="S3637">
            <v>8735.9411764705892</v>
          </cell>
          <cell r="T3637">
            <v>17500</v>
          </cell>
          <cell r="U3637">
            <v>0</v>
          </cell>
          <cell r="V3637">
            <v>200</v>
          </cell>
          <cell r="W3637">
            <v>400</v>
          </cell>
          <cell r="X3637">
            <v>14000</v>
          </cell>
        </row>
        <row r="3638">
          <cell r="B3638" t="str">
            <v>9X003803</v>
          </cell>
          <cell r="C3638" t="str">
            <v>完売</v>
          </cell>
          <cell r="D3638"/>
          <cell r="E3638">
            <v>0</v>
          </cell>
          <cell r="F3638" t="str">
            <v>バローロ・レ・ウ゛ィーニェ</v>
          </cell>
          <cell r="G3638">
            <v>2003</v>
          </cell>
          <cell r="H3638" t="str">
            <v>赤</v>
          </cell>
          <cell r="I3638" t="str">
            <v>ルチアーノ・サンドロ－ネ</v>
          </cell>
          <cell r="J3638" t="str">
            <v>ピエモンテDOCG</v>
          </cell>
          <cell r="K3638">
            <v>750</v>
          </cell>
          <cell r="L3638" t="str">
            <v>９３点</v>
          </cell>
          <cell r="M3638">
            <v>50</v>
          </cell>
          <cell r="N3638">
            <v>132</v>
          </cell>
          <cell r="O3638">
            <v>350</v>
          </cell>
          <cell r="P3638">
            <v>6977.8</v>
          </cell>
          <cell r="Q3638">
            <v>93.75</v>
          </cell>
          <cell r="R3638">
            <v>7221.55</v>
          </cell>
          <cell r="S3638">
            <v>8735.9411764705892</v>
          </cell>
          <cell r="T3638">
            <v>17500</v>
          </cell>
          <cell r="U3638">
            <v>0</v>
          </cell>
          <cell r="V3638">
            <v>200</v>
          </cell>
          <cell r="W3638">
            <v>400</v>
          </cell>
          <cell r="X3638">
            <v>14400</v>
          </cell>
        </row>
        <row r="3639">
          <cell r="B3639" t="str">
            <v>9X012709</v>
          </cell>
          <cell r="C3639" t="str">
            <v>完売</v>
          </cell>
          <cell r="D3639"/>
          <cell r="E3639">
            <v>0</v>
          </cell>
          <cell r="F3639" t="str">
            <v>ランゲ・ネッビオーロ・ヴァルマッジオーレ</v>
          </cell>
          <cell r="G3639">
            <v>2009</v>
          </cell>
          <cell r="H3639" t="str">
            <v>赤</v>
          </cell>
          <cell r="I3639" t="str">
            <v>ルチアーノ・サンドロ－ネ</v>
          </cell>
          <cell r="J3639" t="str">
            <v>ピエモンテDOC</v>
          </cell>
          <cell r="K3639">
            <v>750</v>
          </cell>
          <cell r="L3639" t="str">
            <v>９２点</v>
          </cell>
          <cell r="M3639">
            <v>21</v>
          </cell>
          <cell r="N3639">
            <v>132</v>
          </cell>
          <cell r="O3639">
            <v>350</v>
          </cell>
          <cell r="P3639">
            <v>3134.4879999999998</v>
          </cell>
          <cell r="Q3639">
            <v>93.75</v>
          </cell>
          <cell r="R3639">
            <v>3378.2379999999998</v>
          </cell>
          <cell r="S3639">
            <v>4214.3976470588241</v>
          </cell>
          <cell r="T3639">
            <v>8400</v>
          </cell>
          <cell r="U3639">
            <v>0</v>
          </cell>
          <cell r="V3639">
            <v>200</v>
          </cell>
          <cell r="W3639">
            <v>400</v>
          </cell>
          <cell r="X3639">
            <v>6200</v>
          </cell>
        </row>
        <row r="3640">
          <cell r="B3640" t="str">
            <v>9X003098</v>
          </cell>
          <cell r="C3640" t="str">
            <v>完売</v>
          </cell>
          <cell r="D3640"/>
          <cell r="E3640">
            <v>0</v>
          </cell>
          <cell r="F3640" t="str">
            <v>バルバレスコ･ヴィニエート・ロレート</v>
          </cell>
          <cell r="G3640">
            <v>1998</v>
          </cell>
          <cell r="H3640" t="str">
            <v>赤</v>
          </cell>
          <cell r="I3640" t="str">
            <v>ロッカ・アルビーノ</v>
          </cell>
          <cell r="J3640" t="str">
            <v>ピエモンテDOCG</v>
          </cell>
          <cell r="K3640">
            <v>750</v>
          </cell>
          <cell r="L3640" t="str">
            <v>９１点・３グラス</v>
          </cell>
          <cell r="M3640">
            <v>43.32</v>
          </cell>
          <cell r="N3640">
            <v>132</v>
          </cell>
          <cell r="O3640">
            <v>350</v>
          </cell>
          <cell r="P3640">
            <v>6092.51296</v>
          </cell>
          <cell r="Q3640">
            <v>93.75</v>
          </cell>
          <cell r="R3640">
            <v>6336.26296</v>
          </cell>
          <cell r="S3640">
            <v>7694.4270117647065</v>
          </cell>
          <cell r="T3640">
            <v>15400</v>
          </cell>
          <cell r="U3640">
            <v>6027</v>
          </cell>
          <cell r="V3640">
            <v>7290.588235294118</v>
          </cell>
          <cell r="W3640">
            <v>14600</v>
          </cell>
          <cell r="X3640">
            <v>15600</v>
          </cell>
        </row>
        <row r="3641">
          <cell r="B3641" t="str">
            <v>9X018099</v>
          </cell>
          <cell r="C3641" t="str">
            <v>完売</v>
          </cell>
          <cell r="D3641"/>
          <cell r="E3641">
            <v>0</v>
          </cell>
          <cell r="F3641" t="str">
            <v>バルバレスコ・ヴィネート・ブリッキ・ロンキ</v>
          </cell>
          <cell r="G3641">
            <v>1999</v>
          </cell>
          <cell r="H3641" t="str">
            <v>赤</v>
          </cell>
          <cell r="I3641" t="str">
            <v>ロッカ・アルビーノ</v>
          </cell>
          <cell r="J3641" t="str">
            <v>ピエモンテDOCG</v>
          </cell>
          <cell r="K3641">
            <v>750</v>
          </cell>
          <cell r="L3641"/>
          <cell r="M3641">
            <v>45</v>
          </cell>
          <cell r="N3641">
            <v>132</v>
          </cell>
          <cell r="O3641">
            <v>350</v>
          </cell>
          <cell r="P3641">
            <v>6315.16</v>
          </cell>
          <cell r="Q3641">
            <v>93.75</v>
          </cell>
          <cell r="R3641">
            <v>6558.91</v>
          </cell>
          <cell r="S3641">
            <v>7956.3647058823526</v>
          </cell>
          <cell r="T3641">
            <v>15900</v>
          </cell>
          <cell r="U3641">
            <v>6449</v>
          </cell>
          <cell r="V3641">
            <v>7787.0588235294117</v>
          </cell>
          <cell r="W3641">
            <v>15600</v>
          </cell>
          <cell r="X3641">
            <v>14600</v>
          </cell>
        </row>
        <row r="3642">
          <cell r="B3642" t="str">
            <v>9X006906</v>
          </cell>
          <cell r="C3642" t="str">
            <v>完売</v>
          </cell>
          <cell r="D3642"/>
          <cell r="E3642">
            <v>0</v>
          </cell>
          <cell r="F3642" t="str">
            <v>バルベーラ・ダルバ</v>
          </cell>
          <cell r="G3642">
            <v>2006</v>
          </cell>
          <cell r="H3642" t="str">
            <v>赤</v>
          </cell>
          <cell r="I3642" t="str">
            <v>ロベルト・ヴォエルツィオ</v>
          </cell>
          <cell r="J3642" t="str">
            <v>ピエモンテDOCG</v>
          </cell>
          <cell r="K3642">
            <v>750</v>
          </cell>
          <cell r="L3642" t="str">
            <v>９１点</v>
          </cell>
          <cell r="M3642">
            <v>27</v>
          </cell>
          <cell r="N3642">
            <v>132</v>
          </cell>
          <cell r="O3642">
            <v>350</v>
          </cell>
          <cell r="P3642">
            <v>3929.6559999999999</v>
          </cell>
          <cell r="Q3642">
            <v>93.75</v>
          </cell>
          <cell r="R3642">
            <v>4173.4059999999999</v>
          </cell>
          <cell r="S3642">
            <v>5149.889411764706</v>
          </cell>
          <cell r="T3642">
            <v>10300</v>
          </cell>
          <cell r="U3642">
            <v>0</v>
          </cell>
          <cell r="V3642">
            <v>200</v>
          </cell>
          <cell r="W3642">
            <v>400</v>
          </cell>
          <cell r="X3642">
            <v>6400</v>
          </cell>
        </row>
        <row r="3643">
          <cell r="B3643" t="str">
            <v>9X009209</v>
          </cell>
          <cell r="C3643" t="str">
            <v>完売</v>
          </cell>
          <cell r="D3643"/>
          <cell r="E3643">
            <v>0</v>
          </cell>
          <cell r="F3643" t="str">
            <v>バローロ･ブルナーテ</v>
          </cell>
          <cell r="G3643">
            <v>2009</v>
          </cell>
          <cell r="H3643" t="str">
            <v>赤</v>
          </cell>
          <cell r="I3643" t="str">
            <v>ロベルト・ヴォエルツィオ</v>
          </cell>
          <cell r="J3643" t="str">
            <v>ピエモンテDOCG</v>
          </cell>
          <cell r="K3643">
            <v>750</v>
          </cell>
          <cell r="L3643" t="str">
            <v>96+点</v>
          </cell>
          <cell r="M3643">
            <v>108.9</v>
          </cell>
          <cell r="N3643">
            <v>132</v>
          </cell>
          <cell r="O3643">
            <v>350</v>
          </cell>
          <cell r="P3643">
            <v>14783.699200000001</v>
          </cell>
          <cell r="Q3643">
            <v>93.75</v>
          </cell>
          <cell r="R3643">
            <v>15027.449200000001</v>
          </cell>
          <cell r="S3643">
            <v>17919.352000000003</v>
          </cell>
          <cell r="T3643">
            <v>35800</v>
          </cell>
          <cell r="U3643">
            <v>15022</v>
          </cell>
          <cell r="V3643">
            <v>17872.941176470587</v>
          </cell>
          <cell r="W3643">
            <v>35700</v>
          </cell>
          <cell r="X3643">
            <v>35600</v>
          </cell>
        </row>
        <row r="3644">
          <cell r="B3644" t="str">
            <v>9X008006</v>
          </cell>
          <cell r="C3644" t="str">
            <v>完売</v>
          </cell>
          <cell r="D3644"/>
          <cell r="E3644">
            <v>0</v>
          </cell>
          <cell r="F3644" t="str">
            <v>ランゲ・ネッビオーロ</v>
          </cell>
          <cell r="G3644">
            <v>2006</v>
          </cell>
          <cell r="H3644" t="str">
            <v>赤</v>
          </cell>
          <cell r="I3644" t="str">
            <v>ロベルト・ヴォエルツィオ</v>
          </cell>
          <cell r="J3644" t="str">
            <v>ピエモンテDOC</v>
          </cell>
          <cell r="K3644">
            <v>750</v>
          </cell>
          <cell r="L3644" t="str">
            <v>９１＋点</v>
          </cell>
          <cell r="M3644">
            <v>26</v>
          </cell>
          <cell r="N3644">
            <v>132</v>
          </cell>
          <cell r="O3644">
            <v>350</v>
          </cell>
          <cell r="P3644">
            <v>3797.1280000000002</v>
          </cell>
          <cell r="Q3644">
            <v>93.75</v>
          </cell>
          <cell r="R3644">
            <v>4040.8780000000002</v>
          </cell>
          <cell r="S3644">
            <v>4993.9741176470588</v>
          </cell>
          <cell r="T3644">
            <v>10000</v>
          </cell>
          <cell r="U3644">
            <v>0</v>
          </cell>
          <cell r="V3644">
            <v>200</v>
          </cell>
          <cell r="W3644">
            <v>400</v>
          </cell>
          <cell r="X3644">
            <v>6200</v>
          </cell>
        </row>
        <row r="3645">
          <cell r="B3645" t="str">
            <v>9X180714</v>
          </cell>
          <cell r="C3645" t="str">
            <v>完売</v>
          </cell>
          <cell r="D3645"/>
          <cell r="E3645">
            <v>0</v>
          </cell>
          <cell r="F3645" t="str">
            <v>ヴィンテージ・トゥニーナ</v>
          </cell>
          <cell r="G3645">
            <v>2014</v>
          </cell>
          <cell r="H3645" t="str">
            <v>白</v>
          </cell>
          <cell r="I3645" t="str">
            <v>イエルマン</v>
          </cell>
          <cell r="J3645" t="str">
            <v>フリウリIGT</v>
          </cell>
          <cell r="K3645">
            <v>750</v>
          </cell>
          <cell r="L3645"/>
          <cell r="M3645">
            <v>31.5</v>
          </cell>
          <cell r="N3645">
            <v>132</v>
          </cell>
          <cell r="O3645">
            <v>350</v>
          </cell>
          <cell r="P3645">
            <v>4526.0320000000002</v>
          </cell>
          <cell r="Q3645">
            <v>93.75</v>
          </cell>
          <cell r="R3645">
            <v>4769.7820000000002</v>
          </cell>
          <cell r="S3645">
            <v>5851.5082352941181</v>
          </cell>
          <cell r="T3645">
            <v>11700</v>
          </cell>
          <cell r="U3645">
            <v>4475</v>
          </cell>
          <cell r="V3645">
            <v>5464.7058823529414</v>
          </cell>
          <cell r="W3645">
            <v>10900</v>
          </cell>
          <cell r="X3645">
            <v>10800</v>
          </cell>
        </row>
        <row r="3646">
          <cell r="B3646" t="str">
            <v>9X181315</v>
          </cell>
          <cell r="C3646" t="str">
            <v>完売</v>
          </cell>
          <cell r="D3646"/>
          <cell r="E3646">
            <v>0</v>
          </cell>
          <cell r="F3646" t="str">
            <v>ワー・ドリームス・ビアンコ</v>
          </cell>
          <cell r="G3646">
            <v>2015</v>
          </cell>
          <cell r="H3646" t="str">
            <v>白</v>
          </cell>
          <cell r="I3646" t="str">
            <v>イエルマン</v>
          </cell>
          <cell r="J3646" t="str">
            <v>フリウリIGT</v>
          </cell>
          <cell r="K3646">
            <v>750</v>
          </cell>
          <cell r="L3646"/>
          <cell r="M3646">
            <v>33.200000000000003</v>
          </cell>
          <cell r="N3646">
            <v>132</v>
          </cell>
          <cell r="O3646">
            <v>350</v>
          </cell>
          <cell r="P3646">
            <v>4751.3296000000009</v>
          </cell>
          <cell r="Q3646">
            <v>93.75</v>
          </cell>
          <cell r="R3646">
            <v>4995.0796000000009</v>
          </cell>
          <cell r="S3646">
            <v>6116.5642352941186</v>
          </cell>
          <cell r="T3646">
            <v>12200</v>
          </cell>
          <cell r="U3646">
            <v>4832.33</v>
          </cell>
          <cell r="V3646">
            <v>5885.0941176470587</v>
          </cell>
          <cell r="W3646">
            <v>11800</v>
          </cell>
          <cell r="X3646">
            <v>12000</v>
          </cell>
        </row>
        <row r="3647">
          <cell r="B3647" t="str">
            <v>9X183412</v>
          </cell>
          <cell r="C3647" t="str">
            <v>完売</v>
          </cell>
          <cell r="D3647"/>
          <cell r="E3647">
            <v>0</v>
          </cell>
          <cell r="F3647" t="str">
            <v>カポ・マルティーノ</v>
          </cell>
          <cell r="G3647">
            <v>2012</v>
          </cell>
          <cell r="H3647" t="str">
            <v>白</v>
          </cell>
          <cell r="I3647" t="str">
            <v>イエルマン</v>
          </cell>
          <cell r="J3647" t="str">
            <v>フリウリIGT</v>
          </cell>
          <cell r="K3647">
            <v>750</v>
          </cell>
          <cell r="L3647"/>
          <cell r="M3647">
            <v>35</v>
          </cell>
          <cell r="N3647">
            <v>132</v>
          </cell>
          <cell r="O3647">
            <v>350</v>
          </cell>
          <cell r="P3647">
            <v>4989.88</v>
          </cell>
          <cell r="Q3647">
            <v>93.75</v>
          </cell>
          <cell r="R3647">
            <v>5233.63</v>
          </cell>
          <cell r="S3647">
            <v>6397.2117647058831</v>
          </cell>
          <cell r="T3647">
            <v>12800</v>
          </cell>
          <cell r="U3647">
            <v>4913.5</v>
          </cell>
          <cell r="V3647">
            <v>5980.588235294118</v>
          </cell>
          <cell r="W3647">
            <v>12000</v>
          </cell>
          <cell r="X3647">
            <v>11700</v>
          </cell>
        </row>
        <row r="3648">
          <cell r="B3648" t="str">
            <v>9X180514</v>
          </cell>
          <cell r="C3648" t="str">
            <v>完売</v>
          </cell>
          <cell r="D3648"/>
          <cell r="E3648">
            <v>0</v>
          </cell>
          <cell r="F3648" t="str">
            <v>シャルドネ</v>
          </cell>
          <cell r="G3648">
            <v>2014</v>
          </cell>
          <cell r="H3648" t="str">
            <v>白</v>
          </cell>
          <cell r="I3648" t="str">
            <v>イエルマン</v>
          </cell>
          <cell r="J3648" t="str">
            <v>フリウリIGT</v>
          </cell>
          <cell r="K3648">
            <v>750</v>
          </cell>
          <cell r="L3648"/>
          <cell r="M3648">
            <v>11.8</v>
          </cell>
          <cell r="N3648">
            <v>132</v>
          </cell>
          <cell r="O3648">
            <v>350</v>
          </cell>
          <cell r="P3648">
            <v>1915.2304000000001</v>
          </cell>
          <cell r="Q3648">
            <v>93.75</v>
          </cell>
          <cell r="R3648">
            <v>2158.9804000000004</v>
          </cell>
          <cell r="S3648">
            <v>2779.976941176471</v>
          </cell>
          <cell r="T3648">
            <v>5600</v>
          </cell>
          <cell r="U3648">
            <v>2171</v>
          </cell>
          <cell r="V3648">
            <v>2754.1176470588234</v>
          </cell>
          <cell r="W3648">
            <v>5500</v>
          </cell>
          <cell r="X3648">
            <v>4900</v>
          </cell>
        </row>
        <row r="3649">
          <cell r="B3649" t="str">
            <v>9X180611</v>
          </cell>
          <cell r="C3649" t="str">
            <v>完売</v>
          </cell>
          <cell r="D3649"/>
          <cell r="E3649">
            <v>0</v>
          </cell>
          <cell r="F3649" t="str">
            <v>ソーヴィニヨン・ブラン</v>
          </cell>
          <cell r="G3649">
            <v>2011</v>
          </cell>
          <cell r="H3649" t="str">
            <v>白</v>
          </cell>
          <cell r="I3649" t="str">
            <v>イエルマン</v>
          </cell>
          <cell r="J3649" t="str">
            <v>フリウリIGT</v>
          </cell>
          <cell r="K3649">
            <v>750</v>
          </cell>
          <cell r="L3649"/>
          <cell r="M3649">
            <v>12</v>
          </cell>
          <cell r="N3649">
            <v>132</v>
          </cell>
          <cell r="O3649">
            <v>350</v>
          </cell>
          <cell r="P3649">
            <v>1941.7360000000001</v>
          </cell>
          <cell r="Q3649">
            <v>93.75</v>
          </cell>
          <cell r="R3649">
            <v>2185.4859999999999</v>
          </cell>
          <cell r="S3649">
            <v>2811.16</v>
          </cell>
          <cell r="T3649">
            <v>5600</v>
          </cell>
          <cell r="U3649">
            <v>1550.14</v>
          </cell>
          <cell r="V3649">
            <v>2023.6941176470591</v>
          </cell>
          <cell r="W3649">
            <v>4000</v>
          </cell>
          <cell r="X3649">
            <v>4800</v>
          </cell>
        </row>
        <row r="3650">
          <cell r="B3650" t="str">
            <v>9X182306</v>
          </cell>
          <cell r="C3650" t="str">
            <v>完売</v>
          </cell>
          <cell r="D3650"/>
          <cell r="E3650">
            <v>0</v>
          </cell>
          <cell r="F3650" t="str">
            <v>ピニャコルッセ</v>
          </cell>
          <cell r="G3650">
            <v>2006</v>
          </cell>
          <cell r="H3650" t="str">
            <v>赤</v>
          </cell>
          <cell r="I3650" t="str">
            <v>イエルマン</v>
          </cell>
          <cell r="J3650" t="str">
            <v>フリウリIGT</v>
          </cell>
          <cell r="K3650">
            <v>750</v>
          </cell>
          <cell r="L3650" t="str">
            <v xml:space="preserve">９３点 </v>
          </cell>
          <cell r="M3650">
            <v>19.600000000000001</v>
          </cell>
          <cell r="N3650">
            <v>132</v>
          </cell>
          <cell r="O3650">
            <v>350</v>
          </cell>
          <cell r="P3650">
            <v>2948.9488000000001</v>
          </cell>
          <cell r="Q3650">
            <v>93.75</v>
          </cell>
          <cell r="R3650">
            <v>3192.6988000000001</v>
          </cell>
          <cell r="S3650">
            <v>3996.1162352941178</v>
          </cell>
          <cell r="T3650">
            <v>8000</v>
          </cell>
          <cell r="U3650">
            <v>2613</v>
          </cell>
          <cell r="V3650">
            <v>3274.1176470588234</v>
          </cell>
          <cell r="W3650">
            <v>6500</v>
          </cell>
          <cell r="X3650">
            <v>6700</v>
          </cell>
        </row>
        <row r="3651">
          <cell r="B3651" t="str">
            <v>9X180409</v>
          </cell>
          <cell r="C3651" t="str">
            <v>完売</v>
          </cell>
          <cell r="D3651"/>
          <cell r="E3651">
            <v>0</v>
          </cell>
          <cell r="F3651" t="str">
            <v>ピノ・グリージョ</v>
          </cell>
          <cell r="G3651">
            <v>2009</v>
          </cell>
          <cell r="H3651" t="str">
            <v>白</v>
          </cell>
          <cell r="I3651" t="str">
            <v>イエルマン</v>
          </cell>
          <cell r="J3651" t="str">
            <v>フリウリIGT</v>
          </cell>
          <cell r="K3651">
            <v>750</v>
          </cell>
          <cell r="L3651"/>
          <cell r="M3651">
            <v>11.1</v>
          </cell>
          <cell r="N3651">
            <v>132</v>
          </cell>
          <cell r="O3651">
            <v>350</v>
          </cell>
          <cell r="P3651">
            <v>1822.4608000000001</v>
          </cell>
          <cell r="Q3651">
            <v>93.75</v>
          </cell>
          <cell r="R3651">
            <v>2066.2107999999998</v>
          </cell>
          <cell r="S3651">
            <v>2670.8362352941176</v>
          </cell>
          <cell r="T3651">
            <v>5300</v>
          </cell>
          <cell r="U3651">
            <v>0</v>
          </cell>
          <cell r="V3651">
            <v>200</v>
          </cell>
          <cell r="W3651">
            <v>400</v>
          </cell>
          <cell r="X3651">
            <v>4200</v>
          </cell>
        </row>
        <row r="3652">
          <cell r="B3652" t="str">
            <v>9X180099</v>
          </cell>
          <cell r="C3652" t="e">
            <v>#N/A</v>
          </cell>
          <cell r="D3652"/>
          <cell r="E3652" t="e">
            <v>#N/A</v>
          </cell>
          <cell r="F3652" t="str">
            <v>ピノ・ビアンコ･ズック・ディ・ヴォルペ・ブラン</v>
          </cell>
          <cell r="G3652">
            <v>1999</v>
          </cell>
          <cell r="H3652" t="str">
            <v>白</v>
          </cell>
          <cell r="I3652" t="str">
            <v>ヴォルペ・パッシーニ</v>
          </cell>
          <cell r="J3652" t="str">
            <v>フリウリIGT</v>
          </cell>
          <cell r="K3652">
            <v>750</v>
          </cell>
          <cell r="L3652" t="str">
            <v>３グラス</v>
          </cell>
          <cell r="M3652">
            <v>0</v>
          </cell>
          <cell r="N3652">
            <v>132</v>
          </cell>
          <cell r="O3652">
            <v>350</v>
          </cell>
          <cell r="P3652">
            <v>351.4</v>
          </cell>
          <cell r="Q3652">
            <v>52.709999999999994</v>
          </cell>
          <cell r="R3652">
            <v>554.1099999999999</v>
          </cell>
          <cell r="S3652">
            <v>891.89411764705869</v>
          </cell>
          <cell r="T3652">
            <v>1800</v>
          </cell>
          <cell r="U3652" t="e">
            <v>#N/A</v>
          </cell>
          <cell r="V3652" t="e">
            <v>#N/A</v>
          </cell>
          <cell r="W3652" t="e">
            <v>#N/A</v>
          </cell>
          <cell r="X3652">
            <v>4000</v>
          </cell>
        </row>
        <row r="3653">
          <cell r="B3653" t="str">
            <v>9X184912</v>
          </cell>
          <cell r="C3653" t="str">
            <v>完売</v>
          </cell>
          <cell r="D3653"/>
          <cell r="E3653">
            <v>0</v>
          </cell>
          <cell r="F3653" t="str">
            <v>ソーヴィニヨン</v>
          </cell>
          <cell r="G3653">
            <v>2012</v>
          </cell>
          <cell r="H3653" t="str">
            <v>白</v>
          </cell>
          <cell r="I3653" t="str">
            <v>カンテ</v>
          </cell>
          <cell r="J3653" t="str">
            <v>フリウリIGT</v>
          </cell>
          <cell r="K3653">
            <v>750</v>
          </cell>
          <cell r="L3653"/>
          <cell r="M3653">
            <v>33.9</v>
          </cell>
          <cell r="N3653">
            <v>132</v>
          </cell>
          <cell r="O3653">
            <v>350</v>
          </cell>
          <cell r="P3653">
            <v>4844.0992000000006</v>
          </cell>
          <cell r="Q3653">
            <v>93.75</v>
          </cell>
          <cell r="R3653">
            <v>5087.8492000000006</v>
          </cell>
          <cell r="S3653">
            <v>6225.704941176471</v>
          </cell>
          <cell r="T3653">
            <v>12500</v>
          </cell>
          <cell r="U3653">
            <v>4908</v>
          </cell>
          <cell r="V3653">
            <v>5974.1176470588234</v>
          </cell>
          <cell r="W3653">
            <v>11900</v>
          </cell>
          <cell r="X3653">
            <v>12300</v>
          </cell>
        </row>
        <row r="3654">
          <cell r="B3654" t="str">
            <v>9X184811</v>
          </cell>
          <cell r="C3654" t="str">
            <v>完売</v>
          </cell>
          <cell r="D3654"/>
          <cell r="E3654">
            <v>0</v>
          </cell>
          <cell r="F3654" t="str">
            <v>ラ・ボーラ・ディ・カンテ</v>
          </cell>
          <cell r="G3654">
            <v>2011</v>
          </cell>
          <cell r="H3654" t="str">
            <v>白</v>
          </cell>
          <cell r="I3654" t="str">
            <v>カンテ</v>
          </cell>
          <cell r="J3654" t="str">
            <v>フリウリIGT</v>
          </cell>
          <cell r="K3654">
            <v>750</v>
          </cell>
          <cell r="L3654"/>
          <cell r="M3654">
            <v>32</v>
          </cell>
          <cell r="N3654">
            <v>132</v>
          </cell>
          <cell r="O3654">
            <v>350</v>
          </cell>
          <cell r="P3654">
            <v>4592.2960000000003</v>
          </cell>
          <cell r="Q3654">
            <v>93.75</v>
          </cell>
          <cell r="R3654">
            <v>4836.0460000000003</v>
          </cell>
          <cell r="S3654">
            <v>5929.4658823529417</v>
          </cell>
          <cell r="T3654">
            <v>11900</v>
          </cell>
          <cell r="U3654">
            <v>4661</v>
          </cell>
          <cell r="V3654">
            <v>5683.5294117647063</v>
          </cell>
          <cell r="W3654">
            <v>11400</v>
          </cell>
          <cell r="X3654">
            <v>11700</v>
          </cell>
        </row>
        <row r="3655">
          <cell r="B3655" t="str">
            <v>9X182417</v>
          </cell>
          <cell r="C3655" t="str">
            <v>完売</v>
          </cell>
          <cell r="D3655"/>
          <cell r="E3655">
            <v>0</v>
          </cell>
          <cell r="F3655" t="str">
            <v>コッリ・フリウラーノ</v>
          </cell>
          <cell r="G3655">
            <v>2017</v>
          </cell>
          <cell r="H3655" t="str">
            <v>白</v>
          </cell>
          <cell r="I3655" t="str">
            <v>ミアーニ</v>
          </cell>
          <cell r="J3655" t="str">
            <v>フリウリDOC</v>
          </cell>
          <cell r="K3655">
            <v>750</v>
          </cell>
          <cell r="L3655"/>
          <cell r="M3655"/>
          <cell r="N3655">
            <v>132</v>
          </cell>
          <cell r="O3655">
            <v>350</v>
          </cell>
          <cell r="P3655">
            <v>351.4</v>
          </cell>
          <cell r="Q3655">
            <v>52.709999999999994</v>
          </cell>
          <cell r="R3655">
            <v>554.1099999999999</v>
          </cell>
          <cell r="S3655">
            <v>891.89411764705869</v>
          </cell>
          <cell r="T3655">
            <v>1800</v>
          </cell>
          <cell r="U3655">
            <v>5686</v>
          </cell>
          <cell r="V3655">
            <v>6889.4117647058829</v>
          </cell>
          <cell r="W3655">
            <v>13800</v>
          </cell>
          <cell r="X3655">
            <v>13700</v>
          </cell>
        </row>
        <row r="3656">
          <cell r="B3656" t="str">
            <v>9X181415</v>
          </cell>
          <cell r="C3656" t="str">
            <v>完売</v>
          </cell>
          <cell r="D3656"/>
          <cell r="E3656">
            <v>0</v>
          </cell>
          <cell r="F3656" t="str">
            <v>コッリ・フリウラーノ・フィリップ</v>
          </cell>
          <cell r="G3656">
            <v>2015</v>
          </cell>
          <cell r="H3656" t="str">
            <v>白</v>
          </cell>
          <cell r="I3656" t="str">
            <v>ミアーニ</v>
          </cell>
          <cell r="J3656" t="str">
            <v>フリウリDOC</v>
          </cell>
          <cell r="K3656">
            <v>750</v>
          </cell>
          <cell r="L3656"/>
          <cell r="M3656">
            <v>49.2</v>
          </cell>
          <cell r="N3656">
            <v>132</v>
          </cell>
          <cell r="O3656">
            <v>350</v>
          </cell>
          <cell r="P3656">
            <v>6871.7776000000003</v>
          </cell>
          <cell r="Q3656">
            <v>93.75</v>
          </cell>
          <cell r="R3656">
            <v>7115.5276000000003</v>
          </cell>
          <cell r="S3656">
            <v>8611.2089411764719</v>
          </cell>
          <cell r="T3656">
            <v>17200</v>
          </cell>
          <cell r="U3656">
            <v>7015.66</v>
          </cell>
          <cell r="V3656">
            <v>8453.7176470588238</v>
          </cell>
          <cell r="W3656">
            <v>16900</v>
          </cell>
          <cell r="X3656">
            <v>15900</v>
          </cell>
        </row>
        <row r="3657">
          <cell r="B3657" t="str">
            <v>9X184416</v>
          </cell>
          <cell r="C3657" t="str">
            <v>完売</v>
          </cell>
          <cell r="D3657"/>
          <cell r="E3657">
            <v>0</v>
          </cell>
          <cell r="F3657" t="str">
            <v>コッリ・フリウラーノ・フィリップ・コッリ・オリエンタル</v>
          </cell>
          <cell r="G3657">
            <v>2016</v>
          </cell>
          <cell r="H3657" t="str">
            <v>白</v>
          </cell>
          <cell r="I3657" t="str">
            <v>ミアーニ</v>
          </cell>
          <cell r="J3657" t="str">
            <v>フリウリDOC</v>
          </cell>
          <cell r="K3657">
            <v>750</v>
          </cell>
          <cell r="L3657"/>
          <cell r="M3657">
            <v>52.7</v>
          </cell>
          <cell r="N3657">
            <v>132</v>
          </cell>
          <cell r="O3657">
            <v>350</v>
          </cell>
          <cell r="P3657">
            <v>7335.6256000000003</v>
          </cell>
          <cell r="Q3657">
            <v>93.75</v>
          </cell>
          <cell r="R3657">
            <v>7579.3756000000003</v>
          </cell>
          <cell r="S3657">
            <v>9156.912470588235</v>
          </cell>
          <cell r="T3657">
            <v>18300</v>
          </cell>
          <cell r="U3657">
            <v>6757.75</v>
          </cell>
          <cell r="V3657">
            <v>8150.2941176470595</v>
          </cell>
          <cell r="W3657">
            <v>16300</v>
          </cell>
          <cell r="X3657">
            <v>17400</v>
          </cell>
        </row>
        <row r="3658">
          <cell r="B3658" t="str">
            <v>9X181517</v>
          </cell>
          <cell r="C3658" t="str">
            <v>完売</v>
          </cell>
          <cell r="D3658"/>
          <cell r="E3658">
            <v>2</v>
          </cell>
          <cell r="F3658" t="str">
            <v>コッリ・フリウラーノ・ブリ</v>
          </cell>
          <cell r="G3658">
            <v>2017</v>
          </cell>
          <cell r="H3658" t="str">
            <v>白</v>
          </cell>
          <cell r="I3658" t="str">
            <v>ミアーニ</v>
          </cell>
          <cell r="J3658" t="str">
            <v>フリウリDOC</v>
          </cell>
          <cell r="K3658">
            <v>750</v>
          </cell>
          <cell r="L3658"/>
          <cell r="M3658">
            <v>54.5</v>
          </cell>
          <cell r="N3658">
            <v>132</v>
          </cell>
          <cell r="O3658">
            <v>350</v>
          </cell>
          <cell r="P3658">
            <v>7574.1760000000004</v>
          </cell>
          <cell r="Q3658">
            <v>93.75</v>
          </cell>
          <cell r="R3658">
            <v>7817.9260000000004</v>
          </cell>
          <cell r="S3658">
            <v>9437.5600000000013</v>
          </cell>
          <cell r="T3658">
            <v>18900</v>
          </cell>
          <cell r="U3658">
            <v>8977</v>
          </cell>
          <cell r="V3658">
            <v>10761.176470588236</v>
          </cell>
          <cell r="W3658">
            <v>21500</v>
          </cell>
          <cell r="X3658">
            <v>18900</v>
          </cell>
        </row>
        <row r="3659">
          <cell r="B3659" t="str">
            <v>9X182514</v>
          </cell>
          <cell r="C3659" t="str">
            <v>完売</v>
          </cell>
          <cell r="D3659"/>
          <cell r="E3659">
            <v>0</v>
          </cell>
          <cell r="F3659" t="str">
            <v>シャルドネ</v>
          </cell>
          <cell r="G3659">
            <v>2014</v>
          </cell>
          <cell r="H3659" t="str">
            <v>白</v>
          </cell>
          <cell r="I3659" t="str">
            <v>ミアーニ</v>
          </cell>
          <cell r="J3659" t="str">
            <v>フリウリDOC</v>
          </cell>
          <cell r="K3659">
            <v>750</v>
          </cell>
          <cell r="L3659"/>
          <cell r="M3659">
            <v>56.5</v>
          </cell>
          <cell r="N3659">
            <v>132</v>
          </cell>
          <cell r="O3659">
            <v>350</v>
          </cell>
          <cell r="P3659">
            <v>7839.232</v>
          </cell>
          <cell r="Q3659">
            <v>93.75</v>
          </cell>
          <cell r="R3659">
            <v>8082.982</v>
          </cell>
          <cell r="S3659">
            <v>9749.3905882352938</v>
          </cell>
          <cell r="T3659">
            <v>19500</v>
          </cell>
          <cell r="U3659">
            <v>8063.66</v>
          </cell>
          <cell r="V3659">
            <v>9686.6588235294112</v>
          </cell>
          <cell r="W3659">
            <v>19400</v>
          </cell>
          <cell r="X3659">
            <v>19000</v>
          </cell>
        </row>
        <row r="3660">
          <cell r="B3660" t="str">
            <v>9X182917</v>
          </cell>
          <cell r="C3660" t="str">
            <v>完売</v>
          </cell>
          <cell r="D3660"/>
          <cell r="E3660">
            <v>0</v>
          </cell>
          <cell r="F3660" t="str">
            <v>シャルドネ・ジテッレ</v>
          </cell>
          <cell r="G3660">
            <v>2017</v>
          </cell>
          <cell r="H3660" t="str">
            <v>白</v>
          </cell>
          <cell r="I3660" t="str">
            <v>ミアーニ</v>
          </cell>
          <cell r="J3660" t="str">
            <v>フリウリDOC</v>
          </cell>
          <cell r="K3660">
            <v>750</v>
          </cell>
          <cell r="L3660"/>
          <cell r="M3660">
            <v>77</v>
          </cell>
          <cell r="N3660">
            <v>132</v>
          </cell>
          <cell r="O3660">
            <v>350</v>
          </cell>
          <cell r="P3660">
            <v>10556.056</v>
          </cell>
          <cell r="Q3660">
            <v>93.75</v>
          </cell>
          <cell r="R3660">
            <v>10799.806</v>
          </cell>
          <cell r="S3660">
            <v>12945.65411764706</v>
          </cell>
          <cell r="T3660">
            <v>25900</v>
          </cell>
          <cell r="U3660">
            <v>7399</v>
          </cell>
          <cell r="V3660">
            <v>8904.7058823529405</v>
          </cell>
          <cell r="W3660">
            <v>17800</v>
          </cell>
          <cell r="X3660">
            <v>24900</v>
          </cell>
        </row>
        <row r="3661">
          <cell r="B3661" t="str">
            <v>9X181813</v>
          </cell>
          <cell r="C3661" t="str">
            <v>完売</v>
          </cell>
          <cell r="D3661"/>
          <cell r="E3661">
            <v>0</v>
          </cell>
          <cell r="F3661" t="str">
            <v>シャルドネ・バラッカ</v>
          </cell>
          <cell r="G3661">
            <v>2013</v>
          </cell>
          <cell r="H3661" t="str">
            <v>白</v>
          </cell>
          <cell r="I3661" t="str">
            <v>ミアーニ</v>
          </cell>
          <cell r="J3661" t="str">
            <v>フリウリDOC</v>
          </cell>
          <cell r="K3661">
            <v>750</v>
          </cell>
          <cell r="L3661"/>
          <cell r="M3661">
            <v>52</v>
          </cell>
          <cell r="N3661">
            <v>132</v>
          </cell>
          <cell r="O3661">
            <v>350</v>
          </cell>
          <cell r="P3661">
            <v>7242.8559999999998</v>
          </cell>
          <cell r="Q3661">
            <v>93.75</v>
          </cell>
          <cell r="R3661">
            <v>7486.6059999999998</v>
          </cell>
          <cell r="S3661">
            <v>9047.7717647058817</v>
          </cell>
          <cell r="T3661">
            <v>18100</v>
          </cell>
          <cell r="U3661">
            <v>6426</v>
          </cell>
          <cell r="V3661">
            <v>7760</v>
          </cell>
          <cell r="W3661">
            <v>15500</v>
          </cell>
          <cell r="X3661">
            <v>16800</v>
          </cell>
        </row>
        <row r="3662">
          <cell r="B3662" t="str">
            <v>9X183116</v>
          </cell>
          <cell r="C3662" t="str">
            <v>完売</v>
          </cell>
          <cell r="D3662"/>
          <cell r="E3662">
            <v>0</v>
          </cell>
          <cell r="F3662" t="str">
            <v>ソーヴィニヨン</v>
          </cell>
          <cell r="G3662">
            <v>2016</v>
          </cell>
          <cell r="H3662" t="str">
            <v>白</v>
          </cell>
          <cell r="I3662" t="str">
            <v>ミアーニ</v>
          </cell>
          <cell r="J3662" t="str">
            <v>フリウリDOC</v>
          </cell>
          <cell r="K3662">
            <v>750</v>
          </cell>
          <cell r="L3662"/>
          <cell r="M3662">
            <v>48.3</v>
          </cell>
          <cell r="N3662">
            <v>132</v>
          </cell>
          <cell r="O3662">
            <v>350</v>
          </cell>
          <cell r="P3662">
            <v>6752.5023999999994</v>
          </cell>
          <cell r="Q3662">
            <v>93.75</v>
          </cell>
          <cell r="R3662">
            <v>6996.2523999999994</v>
          </cell>
          <cell r="S3662">
            <v>8470.8851764705869</v>
          </cell>
          <cell r="T3662">
            <v>16900</v>
          </cell>
          <cell r="U3662">
            <v>5361.66</v>
          </cell>
          <cell r="V3662">
            <v>6507.8352941176472</v>
          </cell>
          <cell r="W3662">
            <v>13000</v>
          </cell>
          <cell r="X3662">
            <v>16800</v>
          </cell>
        </row>
        <row r="3663">
          <cell r="B3663" t="str">
            <v>9X183216</v>
          </cell>
          <cell r="C3663" t="str">
            <v>完売</v>
          </cell>
          <cell r="D3663"/>
          <cell r="E3663">
            <v>0</v>
          </cell>
          <cell r="F3663" t="str">
            <v>ソーヴィニヨン・ジテレ</v>
          </cell>
          <cell r="G3663">
            <v>2016</v>
          </cell>
          <cell r="H3663" t="str">
            <v>白</v>
          </cell>
          <cell r="I3663" t="str">
            <v>ミアーニ</v>
          </cell>
          <cell r="J3663" t="str">
            <v>フリウリDOC</v>
          </cell>
          <cell r="K3663">
            <v>750</v>
          </cell>
          <cell r="L3663"/>
          <cell r="M3663">
            <v>51.8</v>
          </cell>
          <cell r="N3663">
            <v>132</v>
          </cell>
          <cell r="O3663">
            <v>350</v>
          </cell>
          <cell r="P3663">
            <v>7216.3503999999994</v>
          </cell>
          <cell r="Q3663">
            <v>93.75</v>
          </cell>
          <cell r="R3663">
            <v>7460.1003999999994</v>
          </cell>
          <cell r="S3663">
            <v>9016.5887058823519</v>
          </cell>
          <cell r="T3663">
            <v>18000</v>
          </cell>
          <cell r="U3663">
            <v>7338</v>
          </cell>
          <cell r="V3663">
            <v>8832.9411764705892</v>
          </cell>
          <cell r="W3663">
            <v>17700</v>
          </cell>
          <cell r="X3663">
            <v>17100</v>
          </cell>
        </row>
        <row r="3664">
          <cell r="B3664" t="str">
            <v>9X183515</v>
          </cell>
          <cell r="C3664" t="str">
            <v>完売</v>
          </cell>
          <cell r="D3664"/>
          <cell r="E3664">
            <v>0</v>
          </cell>
          <cell r="F3664" t="str">
            <v>ソーヴィニヨン・ジテレ・カヴァ</v>
          </cell>
          <cell r="G3664">
            <v>2015</v>
          </cell>
          <cell r="H3664" t="str">
            <v>白</v>
          </cell>
          <cell r="I3664" t="str">
            <v>ミアーニ</v>
          </cell>
          <cell r="J3664" t="str">
            <v>フリウリDOC</v>
          </cell>
          <cell r="K3664">
            <v>750</v>
          </cell>
          <cell r="L3664"/>
          <cell r="M3664">
            <v>69</v>
          </cell>
          <cell r="N3664">
            <v>132</v>
          </cell>
          <cell r="O3664">
            <v>350</v>
          </cell>
          <cell r="P3664">
            <v>9495.8320000000003</v>
          </cell>
          <cell r="Q3664">
            <v>93.75</v>
          </cell>
          <cell r="R3664">
            <v>9739.5820000000003</v>
          </cell>
          <cell r="S3664">
            <v>11698.331764705883</v>
          </cell>
          <cell r="T3664">
            <v>23400</v>
          </cell>
          <cell r="U3664">
            <v>7487.25</v>
          </cell>
          <cell r="V3664">
            <v>9008.5294117647063</v>
          </cell>
          <cell r="W3664">
            <v>18000</v>
          </cell>
          <cell r="X3664">
            <v>21500</v>
          </cell>
        </row>
        <row r="3665">
          <cell r="B3665" t="str">
            <v>9X181616</v>
          </cell>
          <cell r="C3665" t="str">
            <v>完売</v>
          </cell>
          <cell r="D3665"/>
          <cell r="E3665">
            <v>0</v>
          </cell>
          <cell r="F3665" t="str">
            <v>ソーヴィニヨン・ソロン</v>
          </cell>
          <cell r="G3665">
            <v>2016</v>
          </cell>
          <cell r="H3665" t="str">
            <v>白</v>
          </cell>
          <cell r="I3665" t="str">
            <v>ミアーニ</v>
          </cell>
          <cell r="J3665" t="str">
            <v>フリウリDOC</v>
          </cell>
          <cell r="K3665">
            <v>750</v>
          </cell>
          <cell r="L3665"/>
          <cell r="M3665">
            <v>52.7</v>
          </cell>
          <cell r="N3665">
            <v>132</v>
          </cell>
          <cell r="O3665">
            <v>350</v>
          </cell>
          <cell r="P3665">
            <v>7335.6256000000003</v>
          </cell>
          <cell r="Q3665">
            <v>93.75</v>
          </cell>
          <cell r="R3665">
            <v>7579.3756000000003</v>
          </cell>
          <cell r="S3665">
            <v>9156.912470588235</v>
          </cell>
          <cell r="T3665">
            <v>18300</v>
          </cell>
          <cell r="U3665">
            <v>11011.33</v>
          </cell>
          <cell r="V3665">
            <v>13154.505882352942</v>
          </cell>
          <cell r="W3665">
            <v>26300</v>
          </cell>
          <cell r="X3665">
            <v>17400</v>
          </cell>
        </row>
        <row r="3666">
          <cell r="B3666" t="str">
            <v>9X181210</v>
          </cell>
          <cell r="C3666" t="str">
            <v>完売</v>
          </cell>
          <cell r="D3666"/>
          <cell r="E3666">
            <v>0</v>
          </cell>
          <cell r="F3666" t="str">
            <v>ソーヴィニヨン・バネル</v>
          </cell>
          <cell r="G3666">
            <v>2010</v>
          </cell>
          <cell r="H3666" t="str">
            <v>白</v>
          </cell>
          <cell r="I3666" t="str">
            <v>ミアーニ</v>
          </cell>
          <cell r="J3666" t="str">
            <v>フリウリDOC</v>
          </cell>
          <cell r="K3666">
            <v>750</v>
          </cell>
          <cell r="L3666"/>
          <cell r="M3666">
            <v>46.6</v>
          </cell>
          <cell r="N3666">
            <v>132</v>
          </cell>
          <cell r="O3666">
            <v>350</v>
          </cell>
          <cell r="P3666">
            <v>6527.2047999999995</v>
          </cell>
          <cell r="Q3666">
            <v>93.75</v>
          </cell>
          <cell r="R3666">
            <v>6770.9547999999995</v>
          </cell>
          <cell r="S3666">
            <v>8205.8291764705882</v>
          </cell>
          <cell r="T3666">
            <v>16400</v>
          </cell>
          <cell r="U3666">
            <v>0</v>
          </cell>
          <cell r="V3666">
            <v>200</v>
          </cell>
          <cell r="W3666">
            <v>400</v>
          </cell>
          <cell r="X3666">
            <v>13500</v>
          </cell>
        </row>
        <row r="3667">
          <cell r="B3667" t="str">
            <v>9X181014</v>
          </cell>
          <cell r="C3667" t="str">
            <v>完売</v>
          </cell>
          <cell r="D3667"/>
          <cell r="E3667">
            <v>0</v>
          </cell>
          <cell r="F3667" t="str">
            <v>ビアンコ・ミアーニ</v>
          </cell>
          <cell r="G3667">
            <v>2014</v>
          </cell>
          <cell r="H3667" t="str">
            <v>白</v>
          </cell>
          <cell r="I3667" t="str">
            <v>ミアーニ</v>
          </cell>
          <cell r="J3667" t="str">
            <v>フリウリDOC</v>
          </cell>
          <cell r="K3667">
            <v>750</v>
          </cell>
          <cell r="L3667"/>
          <cell r="M3667">
            <v>46.7</v>
          </cell>
          <cell r="N3667">
            <v>132</v>
          </cell>
          <cell r="O3667">
            <v>350</v>
          </cell>
          <cell r="P3667">
            <v>6540.4576000000006</v>
          </cell>
          <cell r="Q3667">
            <v>93.75</v>
          </cell>
          <cell r="R3667">
            <v>6784.2076000000006</v>
          </cell>
          <cell r="S3667">
            <v>8221.420705882354</v>
          </cell>
          <cell r="T3667">
            <v>16400</v>
          </cell>
          <cell r="U3667">
            <v>6711</v>
          </cell>
          <cell r="V3667">
            <v>8095.2941176470595</v>
          </cell>
          <cell r="W3667">
            <v>16200</v>
          </cell>
          <cell r="X3667">
            <v>16300</v>
          </cell>
        </row>
        <row r="3668">
          <cell r="B3668" t="str">
            <v>9X182011</v>
          </cell>
          <cell r="C3668" t="str">
            <v>完売</v>
          </cell>
          <cell r="D3668"/>
          <cell r="E3668">
            <v>0</v>
          </cell>
          <cell r="F3668" t="str">
            <v>マルヴァジーア</v>
          </cell>
          <cell r="G3668">
            <v>2011</v>
          </cell>
          <cell r="H3668" t="str">
            <v>白</v>
          </cell>
          <cell r="I3668" t="str">
            <v>ミアーニ</v>
          </cell>
          <cell r="J3668" t="str">
            <v>フリウリDOC</v>
          </cell>
          <cell r="K3668">
            <v>750</v>
          </cell>
          <cell r="L3668"/>
          <cell r="M3668">
            <v>28</v>
          </cell>
          <cell r="N3668">
            <v>132</v>
          </cell>
          <cell r="O3668">
            <v>350</v>
          </cell>
          <cell r="P3668">
            <v>4062.1840000000002</v>
          </cell>
          <cell r="Q3668">
            <v>93.75</v>
          </cell>
          <cell r="R3668">
            <v>4305.9340000000002</v>
          </cell>
          <cell r="S3668">
            <v>5305.8047058823531</v>
          </cell>
          <cell r="T3668">
            <v>10600</v>
          </cell>
          <cell r="U3668">
            <v>3328.5</v>
          </cell>
          <cell r="V3668">
            <v>4115.8823529411766</v>
          </cell>
          <cell r="W3668">
            <v>8200</v>
          </cell>
          <cell r="X3668">
            <v>10000</v>
          </cell>
        </row>
        <row r="3669">
          <cell r="B3669" t="str">
            <v>9X182213</v>
          </cell>
          <cell r="C3669" t="str">
            <v>完売</v>
          </cell>
          <cell r="D3669"/>
          <cell r="E3669">
            <v>0</v>
          </cell>
          <cell r="F3669" t="str">
            <v>メルロ・フィリップ</v>
          </cell>
          <cell r="G3669">
            <v>2013</v>
          </cell>
          <cell r="H3669" t="str">
            <v>赤</v>
          </cell>
          <cell r="I3669" t="str">
            <v>ミアーニ</v>
          </cell>
          <cell r="J3669" t="str">
            <v>フリウリDOC</v>
          </cell>
          <cell r="K3669">
            <v>750</v>
          </cell>
          <cell r="L3669"/>
          <cell r="M3669">
            <v>168.1</v>
          </cell>
          <cell r="N3669">
            <v>132</v>
          </cell>
          <cell r="O3669">
            <v>350</v>
          </cell>
          <cell r="P3669">
            <v>22629.356800000001</v>
          </cell>
          <cell r="Q3669">
            <v>93.75</v>
          </cell>
          <cell r="R3669">
            <v>22873.106800000001</v>
          </cell>
          <cell r="S3669">
            <v>27149.537411764708</v>
          </cell>
          <cell r="T3669">
            <v>54300</v>
          </cell>
          <cell r="U3669">
            <v>23020.66</v>
          </cell>
          <cell r="V3669">
            <v>27283.129411764705</v>
          </cell>
          <cell r="W3669">
            <v>54600</v>
          </cell>
          <cell r="X3669">
            <v>55000</v>
          </cell>
        </row>
        <row r="3670">
          <cell r="B3670" t="str">
            <v>9X182112</v>
          </cell>
          <cell r="C3670" t="str">
            <v>完売</v>
          </cell>
          <cell r="D3670"/>
          <cell r="E3670">
            <v>0</v>
          </cell>
          <cell r="F3670" t="str">
            <v>メルロ・ブリ</v>
          </cell>
          <cell r="G3670">
            <v>2012</v>
          </cell>
          <cell r="H3670" t="str">
            <v>赤</v>
          </cell>
          <cell r="I3670" t="str">
            <v>ミアーニ</v>
          </cell>
          <cell r="J3670" t="str">
            <v>フリウリDOC</v>
          </cell>
          <cell r="K3670">
            <v>750</v>
          </cell>
          <cell r="L3670"/>
          <cell r="M3670">
            <v>183.7</v>
          </cell>
          <cell r="N3670">
            <v>132</v>
          </cell>
          <cell r="O3670">
            <v>350</v>
          </cell>
          <cell r="P3670">
            <v>24696.793599999997</v>
          </cell>
          <cell r="Q3670">
            <v>93.75</v>
          </cell>
          <cell r="R3670">
            <v>24940.543599999997</v>
          </cell>
          <cell r="S3670">
            <v>29581.815999999999</v>
          </cell>
          <cell r="T3670">
            <v>59200</v>
          </cell>
          <cell r="U3670">
            <v>25119</v>
          </cell>
          <cell r="V3670">
            <v>29751.764705882353</v>
          </cell>
          <cell r="W3670">
            <v>59500</v>
          </cell>
          <cell r="X3670">
            <v>60000</v>
          </cell>
        </row>
        <row r="3671">
          <cell r="B3671" t="str">
            <v>9X181917</v>
          </cell>
          <cell r="C3671" t="str">
            <v>完売</v>
          </cell>
          <cell r="D3671"/>
          <cell r="E3671">
            <v>0</v>
          </cell>
          <cell r="F3671" t="str">
            <v>リボッラ・ジャッラ</v>
          </cell>
          <cell r="G3671">
            <v>2017</v>
          </cell>
          <cell r="H3671" t="str">
            <v>白</v>
          </cell>
          <cell r="I3671" t="str">
            <v>ミアーニ</v>
          </cell>
          <cell r="J3671" t="str">
            <v>フリウリDOC</v>
          </cell>
          <cell r="K3671">
            <v>750</v>
          </cell>
          <cell r="L3671"/>
          <cell r="M3671">
            <v>54.5</v>
          </cell>
          <cell r="N3671">
            <v>132</v>
          </cell>
          <cell r="O3671">
            <v>350</v>
          </cell>
          <cell r="P3671">
            <v>7574.1760000000004</v>
          </cell>
          <cell r="Q3671">
            <v>93.75</v>
          </cell>
          <cell r="R3671">
            <v>7817.9260000000004</v>
          </cell>
          <cell r="S3671">
            <v>9437.5600000000013</v>
          </cell>
          <cell r="T3671">
            <v>18900</v>
          </cell>
          <cell r="U3671">
            <v>7429.83</v>
          </cell>
          <cell r="V3671">
            <v>8940.9764705882353</v>
          </cell>
          <cell r="W3671">
            <v>17900</v>
          </cell>
          <cell r="X3671">
            <v>18900</v>
          </cell>
        </row>
        <row r="3672">
          <cell r="B3672" t="str">
            <v>9X181115</v>
          </cell>
          <cell r="C3672" t="str">
            <v>完売</v>
          </cell>
          <cell r="D3672"/>
          <cell r="E3672">
            <v>0</v>
          </cell>
          <cell r="F3672" t="str">
            <v>ロッソ・ミアーニ</v>
          </cell>
          <cell r="G3672">
            <v>2015</v>
          </cell>
          <cell r="H3672" t="str">
            <v>赤</v>
          </cell>
          <cell r="I3672" t="str">
            <v>ミアーニ</v>
          </cell>
          <cell r="J3672" t="str">
            <v>フリウリDOC</v>
          </cell>
          <cell r="K3672">
            <v>750</v>
          </cell>
          <cell r="L3672"/>
          <cell r="M3672">
            <v>82</v>
          </cell>
          <cell r="N3672">
            <v>132</v>
          </cell>
          <cell r="O3672">
            <v>350</v>
          </cell>
          <cell r="P3672">
            <v>11218.696</v>
          </cell>
          <cell r="Q3672">
            <v>93.75</v>
          </cell>
          <cell r="R3672">
            <v>11462.446</v>
          </cell>
          <cell r="S3672">
            <v>13725.230588235294</v>
          </cell>
          <cell r="T3672">
            <v>27500</v>
          </cell>
          <cell r="U3672">
            <v>8621.33</v>
          </cell>
          <cell r="V3672">
            <v>10342.741176470588</v>
          </cell>
          <cell r="W3672">
            <v>20700</v>
          </cell>
          <cell r="X3672">
            <v>24000</v>
          </cell>
        </row>
        <row r="3673">
          <cell r="B3673" t="str">
            <v>9X183306</v>
          </cell>
          <cell r="C3673" t="str">
            <v>完売</v>
          </cell>
          <cell r="D3673"/>
          <cell r="E3673">
            <v>0</v>
          </cell>
          <cell r="F3673" t="str">
            <v>ピノ・グリージョ</v>
          </cell>
          <cell r="G3673">
            <v>2006</v>
          </cell>
          <cell r="H3673" t="str">
            <v>白</v>
          </cell>
          <cell r="I3673" t="str">
            <v>ヨスコ・グラヴナー</v>
          </cell>
          <cell r="J3673" t="str">
            <v>フリウリIGT</v>
          </cell>
          <cell r="K3673">
            <v>750</v>
          </cell>
          <cell r="L3673" t="str">
            <v>９５点</v>
          </cell>
          <cell r="M3673">
            <v>102</v>
          </cell>
          <cell r="N3673">
            <v>132</v>
          </cell>
          <cell r="O3673">
            <v>350</v>
          </cell>
          <cell r="P3673">
            <v>13869.255999999999</v>
          </cell>
          <cell r="Q3673">
            <v>93.75</v>
          </cell>
          <cell r="R3673">
            <v>14113.005999999999</v>
          </cell>
          <cell r="S3673">
            <v>16843.536470588235</v>
          </cell>
          <cell r="T3673">
            <v>33700</v>
          </cell>
          <cell r="U3673">
            <v>11880.87</v>
          </cell>
          <cell r="V3673">
            <v>14177.49411764706</v>
          </cell>
          <cell r="W3673">
            <v>28400</v>
          </cell>
          <cell r="X3673">
            <v>31900</v>
          </cell>
        </row>
        <row r="3674">
          <cell r="B3674" t="str">
            <v>9X180107</v>
          </cell>
          <cell r="C3674" t="str">
            <v>完売</v>
          </cell>
          <cell r="D3674"/>
          <cell r="E3674">
            <v>0</v>
          </cell>
          <cell r="F3674" t="str">
            <v>ブレッグ</v>
          </cell>
          <cell r="G3674">
            <v>2007</v>
          </cell>
          <cell r="H3674" t="str">
            <v>白</v>
          </cell>
          <cell r="I3674" t="str">
            <v>ヨスコ・グラヴナー</v>
          </cell>
          <cell r="J3674" t="str">
            <v>フリウリDOC</v>
          </cell>
          <cell r="K3674">
            <v>750</v>
          </cell>
          <cell r="L3674" t="str">
            <v>92点</v>
          </cell>
          <cell r="M3674">
            <v>46.2</v>
          </cell>
          <cell r="N3674">
            <v>132</v>
          </cell>
          <cell r="O3674">
            <v>350</v>
          </cell>
          <cell r="P3674">
            <v>6474.1936000000005</v>
          </cell>
          <cell r="Q3674">
            <v>93.75</v>
          </cell>
          <cell r="R3674">
            <v>6717.9436000000005</v>
          </cell>
          <cell r="S3674">
            <v>8143.4630588235304</v>
          </cell>
          <cell r="T3674">
            <v>16300</v>
          </cell>
          <cell r="U3674">
            <v>6444</v>
          </cell>
          <cell r="V3674">
            <v>7781.1764705882351</v>
          </cell>
          <cell r="W3674">
            <v>15600</v>
          </cell>
          <cell r="X3674">
            <v>16200</v>
          </cell>
        </row>
        <row r="3675">
          <cell r="B3675" t="str">
            <v>9X180108</v>
          </cell>
          <cell r="C3675" t="str">
            <v>完売</v>
          </cell>
          <cell r="D3675"/>
          <cell r="E3675">
            <v>0</v>
          </cell>
          <cell r="F3675" t="str">
            <v>ブレッグ</v>
          </cell>
          <cell r="G3675">
            <v>2008</v>
          </cell>
          <cell r="H3675" t="str">
            <v>白</v>
          </cell>
          <cell r="I3675" t="str">
            <v>ヨスコ・グラヴナー</v>
          </cell>
          <cell r="J3675" t="str">
            <v>フリウリIGT</v>
          </cell>
          <cell r="K3675">
            <v>750</v>
          </cell>
          <cell r="L3675"/>
          <cell r="M3675">
            <v>46.2</v>
          </cell>
          <cell r="N3675">
            <v>132</v>
          </cell>
          <cell r="O3675">
            <v>350</v>
          </cell>
          <cell r="P3675">
            <v>6474.1936000000005</v>
          </cell>
          <cell r="Q3675">
            <v>93.75</v>
          </cell>
          <cell r="R3675">
            <v>6717.9436000000005</v>
          </cell>
          <cell r="S3675">
            <v>8143.4630588235304</v>
          </cell>
          <cell r="T3675">
            <v>16300</v>
          </cell>
          <cell r="U3675">
            <v>6513.13</v>
          </cell>
          <cell r="V3675">
            <v>7862.5058823529416</v>
          </cell>
          <cell r="W3675">
            <v>15700</v>
          </cell>
          <cell r="X3675">
            <v>16200</v>
          </cell>
        </row>
        <row r="3676">
          <cell r="B3676" t="str">
            <v>9X180109</v>
          </cell>
          <cell r="C3676" t="str">
            <v>完売</v>
          </cell>
          <cell r="D3676"/>
          <cell r="E3676">
            <v>0</v>
          </cell>
          <cell r="F3676" t="str">
            <v>ブレッグ</v>
          </cell>
          <cell r="G3676">
            <v>2009</v>
          </cell>
          <cell r="H3676" t="str">
            <v>白</v>
          </cell>
          <cell r="I3676" t="str">
            <v>ヨスコ・グラヴナー</v>
          </cell>
          <cell r="J3676" t="str">
            <v>フリウリIGT</v>
          </cell>
          <cell r="K3676">
            <v>750</v>
          </cell>
          <cell r="L3676"/>
          <cell r="M3676">
            <v>42</v>
          </cell>
          <cell r="N3676">
            <v>132</v>
          </cell>
          <cell r="O3676">
            <v>350</v>
          </cell>
          <cell r="P3676">
            <v>5917.576</v>
          </cell>
          <cell r="Q3676">
            <v>93.75</v>
          </cell>
          <cell r="R3676">
            <v>6161.326</v>
          </cell>
          <cell r="S3676">
            <v>7488.6188235294121</v>
          </cell>
          <cell r="T3676">
            <v>15000</v>
          </cell>
          <cell r="U3676">
            <v>6330.58</v>
          </cell>
          <cell r="V3676">
            <v>7647.7411764705885</v>
          </cell>
          <cell r="W3676">
            <v>15300</v>
          </cell>
          <cell r="X3676">
            <v>15000</v>
          </cell>
        </row>
        <row r="3677">
          <cell r="B3677" t="str">
            <v>9X180207</v>
          </cell>
          <cell r="C3677" t="str">
            <v>完売</v>
          </cell>
          <cell r="D3677"/>
          <cell r="E3677">
            <v>0</v>
          </cell>
          <cell r="F3677" t="str">
            <v>リボッラ</v>
          </cell>
          <cell r="G3677">
            <v>2007</v>
          </cell>
          <cell r="H3677" t="str">
            <v>白</v>
          </cell>
          <cell r="I3677" t="str">
            <v>ヨスコ・グラヴナー</v>
          </cell>
          <cell r="J3677" t="str">
            <v>フリウリIGT</v>
          </cell>
          <cell r="K3677">
            <v>750</v>
          </cell>
          <cell r="L3677" t="str">
            <v>９１点</v>
          </cell>
          <cell r="M3677">
            <v>47.9</v>
          </cell>
          <cell r="N3677">
            <v>132</v>
          </cell>
          <cell r="O3677">
            <v>350</v>
          </cell>
          <cell r="P3677">
            <v>6699.4912000000004</v>
          </cell>
          <cell r="Q3677">
            <v>93.75</v>
          </cell>
          <cell r="R3677">
            <v>6943.2412000000004</v>
          </cell>
          <cell r="S3677">
            <v>8408.5190588235309</v>
          </cell>
          <cell r="T3677">
            <v>16800</v>
          </cell>
          <cell r="U3677">
            <v>6487</v>
          </cell>
          <cell r="V3677">
            <v>7831.7647058823532</v>
          </cell>
          <cell r="W3677">
            <v>15700</v>
          </cell>
          <cell r="X3677">
            <v>17000</v>
          </cell>
        </row>
        <row r="3678">
          <cell r="B3678" t="str">
            <v>9X180208</v>
          </cell>
          <cell r="C3678" t="str">
            <v>完売</v>
          </cell>
          <cell r="D3678"/>
          <cell r="E3678">
            <v>0</v>
          </cell>
          <cell r="F3678" t="str">
            <v>リボッラ</v>
          </cell>
          <cell r="G3678">
            <v>2008</v>
          </cell>
          <cell r="H3678" t="str">
            <v>白</v>
          </cell>
          <cell r="I3678" t="str">
            <v>ヨスコ・グラヴナー</v>
          </cell>
          <cell r="J3678" t="str">
            <v>フリウリIGT</v>
          </cell>
          <cell r="K3678">
            <v>750</v>
          </cell>
          <cell r="L3678"/>
          <cell r="M3678">
            <v>47.9</v>
          </cell>
          <cell r="N3678">
            <v>132</v>
          </cell>
          <cell r="O3678">
            <v>350</v>
          </cell>
          <cell r="P3678">
            <v>6699.4912000000004</v>
          </cell>
          <cell r="Q3678">
            <v>93.75</v>
          </cell>
          <cell r="R3678">
            <v>6943.2412000000004</v>
          </cell>
          <cell r="S3678">
            <v>8408.5190588235309</v>
          </cell>
          <cell r="T3678">
            <v>16800</v>
          </cell>
          <cell r="U3678">
            <v>6358.28</v>
          </cell>
          <cell r="V3678">
            <v>7680.3294117647056</v>
          </cell>
          <cell r="W3678">
            <v>15400</v>
          </cell>
          <cell r="X3678">
            <v>17000</v>
          </cell>
        </row>
        <row r="3679">
          <cell r="B3679" t="str">
            <v>9X180209</v>
          </cell>
          <cell r="C3679" t="str">
            <v>完売</v>
          </cell>
          <cell r="D3679"/>
          <cell r="E3679">
            <v>0</v>
          </cell>
          <cell r="F3679" t="str">
            <v>リボッラ</v>
          </cell>
          <cell r="G3679">
            <v>2009</v>
          </cell>
          <cell r="H3679" t="str">
            <v>白</v>
          </cell>
          <cell r="I3679" t="str">
            <v>ヨスコ・グラヴナー</v>
          </cell>
          <cell r="J3679" t="str">
            <v>フリウリIGT</v>
          </cell>
          <cell r="K3679">
            <v>750</v>
          </cell>
          <cell r="L3679"/>
          <cell r="M3679">
            <v>47.9</v>
          </cell>
          <cell r="N3679">
            <v>132</v>
          </cell>
          <cell r="O3679">
            <v>350</v>
          </cell>
          <cell r="P3679">
            <v>6699.4912000000004</v>
          </cell>
          <cell r="Q3679">
            <v>93.75</v>
          </cell>
          <cell r="R3679">
            <v>6943.2412000000004</v>
          </cell>
          <cell r="S3679">
            <v>8408.5190588235309</v>
          </cell>
          <cell r="T3679">
            <v>16800</v>
          </cell>
          <cell r="U3679">
            <v>6577.62</v>
          </cell>
          <cell r="V3679">
            <v>7938.376470588235</v>
          </cell>
          <cell r="W3679">
            <v>15900</v>
          </cell>
          <cell r="X3679">
            <v>17000</v>
          </cell>
        </row>
        <row r="3680">
          <cell r="B3680" t="str">
            <v>9X183897</v>
          </cell>
          <cell r="C3680" t="str">
            <v>完売</v>
          </cell>
          <cell r="D3680"/>
          <cell r="E3680">
            <v>0</v>
          </cell>
          <cell r="F3680" t="str">
            <v>ルーニョ</v>
          </cell>
          <cell r="G3680">
            <v>1997</v>
          </cell>
          <cell r="H3680" t="str">
            <v>赤</v>
          </cell>
          <cell r="I3680" t="str">
            <v>ヨスコ・グラヴナー</v>
          </cell>
          <cell r="J3680" t="str">
            <v>フリウリIGT</v>
          </cell>
          <cell r="K3680">
            <v>750</v>
          </cell>
          <cell r="L3680" t="str">
            <v>８９点</v>
          </cell>
          <cell r="M3680">
            <v>119</v>
          </cell>
          <cell r="N3680">
            <v>132</v>
          </cell>
          <cell r="O3680">
            <v>350</v>
          </cell>
          <cell r="P3680">
            <v>16122.232</v>
          </cell>
          <cell r="Q3680">
            <v>93.75</v>
          </cell>
          <cell r="R3680">
            <v>16365.982</v>
          </cell>
          <cell r="S3680">
            <v>19494.096470588236</v>
          </cell>
          <cell r="T3680">
            <v>39000</v>
          </cell>
          <cell r="U3680">
            <v>16372.5</v>
          </cell>
          <cell r="V3680">
            <v>19461.764705882353</v>
          </cell>
          <cell r="W3680">
            <v>38900</v>
          </cell>
          <cell r="X3680">
            <v>38800</v>
          </cell>
        </row>
        <row r="3681">
          <cell r="B3681" t="str">
            <v>9X183803</v>
          </cell>
          <cell r="C3681" t="str">
            <v>完売</v>
          </cell>
          <cell r="D3681"/>
          <cell r="E3681">
            <v>0</v>
          </cell>
          <cell r="F3681" t="str">
            <v>ルーニョ</v>
          </cell>
          <cell r="G3681">
            <v>2003</v>
          </cell>
          <cell r="H3681" t="str">
            <v>赤</v>
          </cell>
          <cell r="I3681" t="str">
            <v>ヨスコ・グラヴナー</v>
          </cell>
          <cell r="J3681" t="str">
            <v>フリウリIGT</v>
          </cell>
          <cell r="K3681">
            <v>750</v>
          </cell>
          <cell r="L3681"/>
          <cell r="M3681">
            <v>104.9</v>
          </cell>
          <cell r="N3681">
            <v>132</v>
          </cell>
          <cell r="O3681">
            <v>350</v>
          </cell>
          <cell r="P3681">
            <v>14253.587200000002</v>
          </cell>
          <cell r="Q3681">
            <v>93.75</v>
          </cell>
          <cell r="R3681">
            <v>14497.337200000002</v>
          </cell>
          <cell r="S3681">
            <v>17295.690823529414</v>
          </cell>
          <cell r="T3681">
            <v>34600</v>
          </cell>
          <cell r="U3681">
            <v>14106.36</v>
          </cell>
          <cell r="V3681">
            <v>16795.717647058824</v>
          </cell>
          <cell r="W3681">
            <v>33600</v>
          </cell>
          <cell r="X3681">
            <v>35000</v>
          </cell>
        </row>
        <row r="3682">
          <cell r="B3682" t="str">
            <v>9X181700</v>
          </cell>
          <cell r="C3682" t="str">
            <v>完売</v>
          </cell>
          <cell r="D3682"/>
          <cell r="E3682">
            <v>0</v>
          </cell>
          <cell r="F3682" t="str">
            <v>ロッソ・グラヴナー</v>
          </cell>
          <cell r="G3682">
            <v>2000</v>
          </cell>
          <cell r="H3682" t="str">
            <v>赤</v>
          </cell>
          <cell r="I3682" t="str">
            <v>ヨスコ・グラヴナー</v>
          </cell>
          <cell r="J3682" t="str">
            <v>フリウリIGT</v>
          </cell>
          <cell r="K3682">
            <v>750</v>
          </cell>
          <cell r="L3682"/>
          <cell r="M3682">
            <v>50.9</v>
          </cell>
          <cell r="N3682">
            <v>132</v>
          </cell>
          <cell r="O3682">
            <v>350</v>
          </cell>
          <cell r="P3682">
            <v>7097.0752000000002</v>
          </cell>
          <cell r="Q3682">
            <v>93.75</v>
          </cell>
          <cell r="R3682">
            <v>7340.8252000000002</v>
          </cell>
          <cell r="S3682">
            <v>8876.2649411764705</v>
          </cell>
          <cell r="T3682">
            <v>17800</v>
          </cell>
          <cell r="U3682">
            <v>7220.5</v>
          </cell>
          <cell r="V3682">
            <v>8694.7058823529405</v>
          </cell>
          <cell r="W3682">
            <v>17400</v>
          </cell>
          <cell r="X3682">
            <v>16800</v>
          </cell>
        </row>
        <row r="3683">
          <cell r="B3683" t="str">
            <v>9X185198</v>
          </cell>
          <cell r="C3683" t="str">
            <v>完売</v>
          </cell>
          <cell r="D3683"/>
          <cell r="E3683">
            <v>0</v>
          </cell>
          <cell r="F3683" t="str">
            <v>オスラーヴィエ</v>
          </cell>
          <cell r="G3683" t="str">
            <v>1998</v>
          </cell>
          <cell r="H3683" t="str">
            <v>白</v>
          </cell>
          <cell r="I3683" t="str">
            <v>ラディコン</v>
          </cell>
          <cell r="J3683" t="str">
            <v>フリウリDOC</v>
          </cell>
          <cell r="K3683">
            <v>750</v>
          </cell>
          <cell r="L3683"/>
          <cell r="M3683">
            <v>55.14</v>
          </cell>
          <cell r="N3683">
            <v>132</v>
          </cell>
          <cell r="O3683">
            <v>350</v>
          </cell>
          <cell r="P3683">
            <v>7658.9939200000008</v>
          </cell>
          <cell r="Q3683">
            <v>93.75</v>
          </cell>
          <cell r="R3683">
            <v>7902.7439200000008</v>
          </cell>
          <cell r="S3683">
            <v>9537.3457882352959</v>
          </cell>
          <cell r="T3683">
            <v>19100</v>
          </cell>
          <cell r="U3683">
            <v>7014.85</v>
          </cell>
          <cell r="V3683">
            <v>8452.7647058823532</v>
          </cell>
          <cell r="W3683">
            <v>16900</v>
          </cell>
          <cell r="X3683">
            <v>17800</v>
          </cell>
        </row>
        <row r="3684">
          <cell r="B3684" t="str">
            <v>9X184795</v>
          </cell>
          <cell r="C3684">
            <v>6</v>
          </cell>
          <cell r="D3684" t="str">
            <v>NEW</v>
          </cell>
          <cell r="E3684">
            <v>6</v>
          </cell>
          <cell r="F3684" t="str">
            <v>メルロ</v>
          </cell>
          <cell r="G3684">
            <v>1995</v>
          </cell>
          <cell r="H3684" t="str">
            <v>赤</v>
          </cell>
          <cell r="I3684" t="str">
            <v>ラディコン</v>
          </cell>
          <cell r="J3684" t="str">
            <v>フリウリIGT</v>
          </cell>
          <cell r="K3684">
            <v>750</v>
          </cell>
          <cell r="L3684" t="str">
            <v xml:space="preserve">    </v>
          </cell>
          <cell r="M3684">
            <v>110.2</v>
          </cell>
          <cell r="N3684">
            <v>132</v>
          </cell>
          <cell r="O3684">
            <v>350</v>
          </cell>
          <cell r="P3684">
            <v>14955.9856</v>
          </cell>
          <cell r="Q3684">
            <v>93.75</v>
          </cell>
          <cell r="R3684">
            <v>15199.7356</v>
          </cell>
          <cell r="S3684">
            <v>18122.04188235294</v>
          </cell>
          <cell r="T3684">
            <v>36200</v>
          </cell>
          <cell r="U3684">
            <v>15107.66</v>
          </cell>
          <cell r="V3684">
            <v>17973.717647058824</v>
          </cell>
          <cell r="W3684">
            <v>35900</v>
          </cell>
          <cell r="X3684">
            <v>37500</v>
          </cell>
        </row>
        <row r="3685">
          <cell r="B3685" t="str">
            <v>9X190097</v>
          </cell>
          <cell r="C3685" t="str">
            <v>完売</v>
          </cell>
          <cell r="D3685"/>
          <cell r="E3685">
            <v>0</v>
          </cell>
          <cell r="F3685" t="str">
            <v>メルロ</v>
          </cell>
          <cell r="G3685">
            <v>1997</v>
          </cell>
          <cell r="H3685" t="str">
            <v>赤</v>
          </cell>
          <cell r="I3685" t="str">
            <v>ラディコン</v>
          </cell>
          <cell r="J3685" t="str">
            <v>フリウリIGT</v>
          </cell>
          <cell r="K3685">
            <v>750</v>
          </cell>
          <cell r="L3685"/>
          <cell r="M3685">
            <v>130</v>
          </cell>
          <cell r="N3685">
            <v>132</v>
          </cell>
          <cell r="O3685">
            <v>350</v>
          </cell>
          <cell r="P3685">
            <v>17580.04</v>
          </cell>
          <cell r="Q3685">
            <v>93.75</v>
          </cell>
          <cell r="R3685">
            <v>17823.79</v>
          </cell>
          <cell r="S3685">
            <v>21209.164705882355</v>
          </cell>
          <cell r="T3685">
            <v>42400</v>
          </cell>
          <cell r="U3685">
            <v>16914</v>
          </cell>
          <cell r="V3685">
            <v>20098.823529411766</v>
          </cell>
          <cell r="W3685">
            <v>40200</v>
          </cell>
          <cell r="X3685">
            <v>43000</v>
          </cell>
        </row>
        <row r="3686">
          <cell r="B3686" t="str">
            <v>9X185001</v>
          </cell>
          <cell r="C3686" t="str">
            <v>完売</v>
          </cell>
          <cell r="D3686"/>
          <cell r="E3686">
            <v>0</v>
          </cell>
          <cell r="F3686" t="str">
            <v>ヤーコット</v>
          </cell>
          <cell r="G3686">
            <v>2001</v>
          </cell>
          <cell r="H3686" t="str">
            <v>白</v>
          </cell>
          <cell r="I3686" t="str">
            <v>ラディコン</v>
          </cell>
          <cell r="J3686" t="str">
            <v>フリウリIGT</v>
          </cell>
          <cell r="K3686">
            <v>750</v>
          </cell>
          <cell r="L3686"/>
          <cell r="M3686">
            <v>73.150000000000006</v>
          </cell>
          <cell r="N3686">
            <v>132</v>
          </cell>
          <cell r="O3686">
            <v>350</v>
          </cell>
          <cell r="P3686">
            <v>10045.823200000001</v>
          </cell>
          <cell r="Q3686">
            <v>93.75</v>
          </cell>
          <cell r="R3686">
            <v>10289.573200000001</v>
          </cell>
          <cell r="S3686">
            <v>12345.380235294118</v>
          </cell>
          <cell r="T3686">
            <v>24700</v>
          </cell>
          <cell r="U3686">
            <v>9581.85</v>
          </cell>
          <cell r="V3686">
            <v>11472.764705882353</v>
          </cell>
          <cell r="W3686">
            <v>22900</v>
          </cell>
          <cell r="X3686">
            <v>22400</v>
          </cell>
        </row>
        <row r="3687">
          <cell r="B3687" t="str">
            <v>9X185298</v>
          </cell>
          <cell r="C3687" t="str">
            <v>完売</v>
          </cell>
          <cell r="D3687"/>
          <cell r="E3687">
            <v>0</v>
          </cell>
          <cell r="F3687" t="str">
            <v>リボッラ・ジャッラ</v>
          </cell>
          <cell r="G3687" t="str">
            <v>1998</v>
          </cell>
          <cell r="H3687" t="str">
            <v>白</v>
          </cell>
          <cell r="I3687" t="str">
            <v>ラディコン</v>
          </cell>
          <cell r="J3687" t="str">
            <v>フリウリDOC</v>
          </cell>
          <cell r="K3687">
            <v>750</v>
          </cell>
          <cell r="L3687"/>
          <cell r="M3687">
            <v>65.42</v>
          </cell>
          <cell r="N3687">
            <v>132</v>
          </cell>
          <cell r="O3687">
            <v>350</v>
          </cell>
          <cell r="P3687">
            <v>9021.3817600000002</v>
          </cell>
          <cell r="Q3687">
            <v>93.75</v>
          </cell>
          <cell r="R3687">
            <v>9265.1317600000002</v>
          </cell>
          <cell r="S3687">
            <v>11140.155011764706</v>
          </cell>
          <cell r="T3687">
            <v>22300</v>
          </cell>
          <cell r="U3687">
            <v>8174</v>
          </cell>
          <cell r="V3687">
            <v>9816.4705882352937</v>
          </cell>
          <cell r="W3687">
            <v>19600</v>
          </cell>
          <cell r="X3687">
            <v>20800</v>
          </cell>
        </row>
        <row r="3688">
          <cell r="B3688" t="str">
            <v>9X183901</v>
          </cell>
          <cell r="C3688" t="str">
            <v>完売</v>
          </cell>
          <cell r="D3688"/>
          <cell r="E3688">
            <v>0</v>
          </cell>
          <cell r="F3688" t="str">
            <v>ソッソ・リゼルバ</v>
          </cell>
          <cell r="G3688">
            <v>2001</v>
          </cell>
          <cell r="H3688" t="str">
            <v>赤</v>
          </cell>
          <cell r="I3688" t="str">
            <v>リヴィオ・フェッルーガ</v>
          </cell>
          <cell r="J3688" t="str">
            <v>フリウリDOC</v>
          </cell>
          <cell r="K3688">
            <v>750</v>
          </cell>
          <cell r="L3688"/>
          <cell r="M3688">
            <v>32.5</v>
          </cell>
          <cell r="N3688">
            <v>132</v>
          </cell>
          <cell r="O3688">
            <v>350</v>
          </cell>
          <cell r="P3688">
            <v>4658.5600000000004</v>
          </cell>
          <cell r="Q3688">
            <v>93.75</v>
          </cell>
          <cell r="R3688">
            <v>4902.3100000000004</v>
          </cell>
          <cell r="S3688">
            <v>6007.4235294117652</v>
          </cell>
          <cell r="T3688">
            <v>12000</v>
          </cell>
          <cell r="U3688">
            <v>4775.16</v>
          </cell>
          <cell r="V3688">
            <v>5817.8352941176472</v>
          </cell>
          <cell r="W3688">
            <v>11600</v>
          </cell>
          <cell r="X3688">
            <v>11800</v>
          </cell>
        </row>
        <row r="3689">
          <cell r="B3689" t="str">
            <v>9X182609</v>
          </cell>
          <cell r="C3689" t="str">
            <v>完売</v>
          </cell>
          <cell r="D3689"/>
          <cell r="E3689">
            <v>0</v>
          </cell>
          <cell r="F3689" t="str">
            <v>テッレ・アルテ</v>
          </cell>
          <cell r="G3689">
            <v>2009</v>
          </cell>
          <cell r="H3689" t="str">
            <v>白</v>
          </cell>
          <cell r="I3689" t="str">
            <v>リヴィオ・フェッルーガ</v>
          </cell>
          <cell r="J3689" t="str">
            <v>フリウリDOCG</v>
          </cell>
          <cell r="K3689">
            <v>750</v>
          </cell>
          <cell r="L3689" t="str">
            <v>９１点</v>
          </cell>
          <cell r="M3689">
            <v>33</v>
          </cell>
          <cell r="N3689">
            <v>132</v>
          </cell>
          <cell r="O3689">
            <v>350</v>
          </cell>
          <cell r="P3689">
            <v>4724.8239999999996</v>
          </cell>
          <cell r="Q3689">
            <v>93.75</v>
          </cell>
          <cell r="R3689">
            <v>4968.5739999999996</v>
          </cell>
          <cell r="S3689">
            <v>6085.3811764705879</v>
          </cell>
          <cell r="T3689">
            <v>12200</v>
          </cell>
          <cell r="U3689">
            <v>5155.5</v>
          </cell>
          <cell r="V3689">
            <v>6265.2941176470586</v>
          </cell>
          <cell r="W3689">
            <v>12500</v>
          </cell>
          <cell r="X3689">
            <v>11700</v>
          </cell>
        </row>
        <row r="3690">
          <cell r="B3690" t="str">
            <v>9X220307</v>
          </cell>
          <cell r="C3690" t="str">
            <v>完売</v>
          </cell>
          <cell r="D3690"/>
          <cell r="E3690">
            <v>0</v>
          </cell>
          <cell r="F3690" t="str">
            <v>ヴェルデッキオ・デイ・カステッリ・ディ・イエージ</v>
          </cell>
          <cell r="G3690">
            <v>2007</v>
          </cell>
          <cell r="H3690" t="str">
            <v>白</v>
          </cell>
          <cell r="I3690" t="str">
            <v>ヴィラ・ブッチ</v>
          </cell>
          <cell r="J3690" t="str">
            <v>マルケDOCG</v>
          </cell>
          <cell r="K3690">
            <v>750</v>
          </cell>
          <cell r="L3690"/>
          <cell r="M3690">
            <v>40.299999999999997</v>
          </cell>
          <cell r="N3690">
            <v>132</v>
          </cell>
          <cell r="O3690">
            <v>350</v>
          </cell>
          <cell r="P3690">
            <v>5692.2783999999992</v>
          </cell>
          <cell r="Q3690">
            <v>93.75</v>
          </cell>
          <cell r="R3690">
            <v>5936.0283999999992</v>
          </cell>
          <cell r="S3690">
            <v>7223.5628235294107</v>
          </cell>
          <cell r="T3690">
            <v>14400</v>
          </cell>
          <cell r="U3690">
            <v>5737</v>
          </cell>
          <cell r="V3690">
            <v>6949.4117647058829</v>
          </cell>
          <cell r="W3690">
            <v>13900</v>
          </cell>
          <cell r="X3690">
            <v>14300</v>
          </cell>
        </row>
        <row r="3691">
          <cell r="B3691" t="str">
            <v>9X220314</v>
          </cell>
          <cell r="C3691" t="str">
            <v>完売</v>
          </cell>
          <cell r="D3691"/>
          <cell r="E3691">
            <v>0</v>
          </cell>
          <cell r="F3691" t="str">
            <v>ヴェルデッキオ・デイ・カステッリ・ディ・イエージ</v>
          </cell>
          <cell r="G3691">
            <v>2014</v>
          </cell>
          <cell r="H3691" t="str">
            <v>白</v>
          </cell>
          <cell r="I3691" t="str">
            <v>ヴィラ・ブッチ</v>
          </cell>
          <cell r="J3691" t="str">
            <v>マルケDOCG</v>
          </cell>
          <cell r="K3691">
            <v>750</v>
          </cell>
          <cell r="L3691"/>
          <cell r="M3691">
            <v>27.6</v>
          </cell>
          <cell r="N3691">
            <v>132</v>
          </cell>
          <cell r="O3691">
            <v>350</v>
          </cell>
          <cell r="P3691">
            <v>4009.1728000000003</v>
          </cell>
          <cell r="Q3691">
            <v>93.75</v>
          </cell>
          <cell r="R3691">
            <v>4252.9228000000003</v>
          </cell>
          <cell r="S3691">
            <v>5243.4385882352944</v>
          </cell>
          <cell r="T3691">
            <v>10500</v>
          </cell>
          <cell r="U3691">
            <v>4091.6</v>
          </cell>
          <cell r="V3691">
            <v>5013.6470588235297</v>
          </cell>
          <cell r="W3691">
            <v>10000</v>
          </cell>
          <cell r="X3691">
            <v>10400</v>
          </cell>
        </row>
        <row r="3692">
          <cell r="B3692" t="str">
            <v>9X220109</v>
          </cell>
          <cell r="C3692" t="str">
            <v>完売</v>
          </cell>
          <cell r="D3692"/>
          <cell r="E3692">
            <v>0</v>
          </cell>
          <cell r="F3692" t="str">
            <v>パトス</v>
          </cell>
          <cell r="G3692">
            <v>2009</v>
          </cell>
          <cell r="H3692" t="str">
            <v>赤</v>
          </cell>
          <cell r="I3692" t="str">
            <v>サンタ・バルベラ</v>
          </cell>
          <cell r="J3692" t="str">
            <v>マルケVdT</v>
          </cell>
          <cell r="K3692">
            <v>750</v>
          </cell>
          <cell r="L3692"/>
          <cell r="M3692">
            <v>27.5</v>
          </cell>
          <cell r="N3692">
            <v>132</v>
          </cell>
          <cell r="O3692">
            <v>350</v>
          </cell>
          <cell r="P3692">
            <v>3995.92</v>
          </cell>
          <cell r="Q3692">
            <v>93.75</v>
          </cell>
          <cell r="R3692">
            <v>4239.67</v>
          </cell>
          <cell r="S3692">
            <v>5227.8470588235296</v>
          </cell>
          <cell r="T3692">
            <v>10500</v>
          </cell>
          <cell r="U3692">
            <v>3521.16</v>
          </cell>
          <cell r="V3692">
            <v>4342.5411764705877</v>
          </cell>
          <cell r="W3692">
            <v>8700</v>
          </cell>
          <cell r="X3692">
            <v>8900</v>
          </cell>
        </row>
        <row r="3693">
          <cell r="B3693" t="str">
            <v>9X140180</v>
          </cell>
          <cell r="C3693" t="str">
            <v>完売</v>
          </cell>
          <cell r="D3693"/>
          <cell r="E3693">
            <v>0</v>
          </cell>
          <cell r="F3693" t="str">
            <v>フランチャコルタ・ブリュット・ディ・ピノ・ネロ</v>
          </cell>
          <cell r="G3693">
            <v>1980</v>
          </cell>
          <cell r="H3693" t="str">
            <v>泡白</v>
          </cell>
          <cell r="I3693" t="str">
            <v>カ・デル・ボスコ</v>
          </cell>
          <cell r="J3693" t="str">
            <v>ロンバルディーアDOCG</v>
          </cell>
          <cell r="K3693">
            <v>750</v>
          </cell>
          <cell r="L3693"/>
          <cell r="M3693">
            <v>69</v>
          </cell>
          <cell r="N3693">
            <v>132</v>
          </cell>
          <cell r="O3693">
            <v>350</v>
          </cell>
          <cell r="P3693">
            <v>9495.8320000000003</v>
          </cell>
          <cell r="Q3693">
            <v>93.75</v>
          </cell>
          <cell r="R3693">
            <v>9739.5820000000003</v>
          </cell>
          <cell r="S3693">
            <v>11698.331764705883</v>
          </cell>
          <cell r="T3693">
            <v>23400</v>
          </cell>
          <cell r="U3693">
            <v>0</v>
          </cell>
          <cell r="V3693">
            <v>200</v>
          </cell>
          <cell r="W3693">
            <v>400</v>
          </cell>
          <cell r="X3693">
            <v>19100</v>
          </cell>
        </row>
        <row r="3694">
          <cell r="B3694" t="str">
            <v>9X140202</v>
          </cell>
          <cell r="C3694" t="str">
            <v>完売</v>
          </cell>
          <cell r="D3694"/>
          <cell r="E3694">
            <v>0</v>
          </cell>
          <cell r="F3694" t="str">
            <v>シャルドネ</v>
          </cell>
          <cell r="G3694">
            <v>2002</v>
          </cell>
          <cell r="H3694" t="str">
            <v>白</v>
          </cell>
          <cell r="I3694" t="str">
            <v>カ・デル・ボスコ</v>
          </cell>
          <cell r="J3694" t="str">
            <v>ロンバルディーアIGT</v>
          </cell>
          <cell r="K3694">
            <v>750</v>
          </cell>
          <cell r="L3694"/>
          <cell r="M3694">
            <v>33</v>
          </cell>
          <cell r="N3694">
            <v>132</v>
          </cell>
          <cell r="O3694">
            <v>350</v>
          </cell>
          <cell r="P3694">
            <v>4724.8239999999996</v>
          </cell>
          <cell r="Q3694">
            <v>93.75</v>
          </cell>
          <cell r="R3694">
            <v>4968.5739999999996</v>
          </cell>
          <cell r="S3694">
            <v>6085.3811764705879</v>
          </cell>
          <cell r="T3694">
            <v>12200</v>
          </cell>
          <cell r="U3694">
            <v>4214.2</v>
          </cell>
          <cell r="V3694">
            <v>5157.8823529411766</v>
          </cell>
          <cell r="W3694">
            <v>10300</v>
          </cell>
          <cell r="X3694">
            <v>11300</v>
          </cell>
        </row>
        <row r="3695">
          <cell r="B3695" t="str">
            <v>9X140389</v>
          </cell>
          <cell r="C3695" t="str">
            <v>完売</v>
          </cell>
          <cell r="D3695"/>
          <cell r="E3695">
            <v>0</v>
          </cell>
          <cell r="F3695" t="str">
            <v>マウリツィオ・ザネッラ ロッソ・デル・セビーノ</v>
          </cell>
          <cell r="G3695">
            <v>1989</v>
          </cell>
          <cell r="H3695" t="str">
            <v>赤</v>
          </cell>
          <cell r="I3695" t="str">
            <v>カ・デル・ボスコ</v>
          </cell>
          <cell r="J3695" t="str">
            <v>ロンバルディーアIGT</v>
          </cell>
          <cell r="K3695">
            <v>750</v>
          </cell>
          <cell r="L3695"/>
          <cell r="M3695">
            <v>32</v>
          </cell>
          <cell r="N3695">
            <v>132</v>
          </cell>
          <cell r="O3695">
            <v>350</v>
          </cell>
          <cell r="P3695">
            <v>4592.2960000000003</v>
          </cell>
          <cell r="Q3695">
            <v>93.75</v>
          </cell>
          <cell r="R3695">
            <v>4836.0460000000003</v>
          </cell>
          <cell r="S3695">
            <v>5929.4658823529417</v>
          </cell>
          <cell r="T3695">
            <v>11900</v>
          </cell>
          <cell r="U3695">
            <v>4176</v>
          </cell>
          <cell r="V3695">
            <v>5112.9411764705883</v>
          </cell>
          <cell r="W3695">
            <v>10200</v>
          </cell>
          <cell r="X3695">
            <v>10800</v>
          </cell>
        </row>
        <row r="3696">
          <cell r="B3696" t="str">
            <v>9X140396</v>
          </cell>
          <cell r="C3696" t="str">
            <v>完売</v>
          </cell>
          <cell r="D3696"/>
          <cell r="E3696">
            <v>0</v>
          </cell>
          <cell r="F3696" t="str">
            <v>マウリツィオ・ザネッラ ロッソ・デル・セビーノ</v>
          </cell>
          <cell r="G3696">
            <v>1996</v>
          </cell>
          <cell r="H3696" t="str">
            <v>赤</v>
          </cell>
          <cell r="I3696" t="str">
            <v>カ・デル・ボスコ</v>
          </cell>
          <cell r="J3696" t="str">
            <v>ロンバルディーアIGT</v>
          </cell>
          <cell r="K3696">
            <v>750</v>
          </cell>
          <cell r="L3696"/>
          <cell r="M3696">
            <v>28.5</v>
          </cell>
          <cell r="N3696">
            <v>132</v>
          </cell>
          <cell r="O3696">
            <v>350</v>
          </cell>
          <cell r="P3696">
            <v>4128.4480000000003</v>
          </cell>
          <cell r="Q3696">
            <v>93.75</v>
          </cell>
          <cell r="R3696">
            <v>4372.1980000000003</v>
          </cell>
          <cell r="S3696">
            <v>5383.7623529411767</v>
          </cell>
          <cell r="T3696">
            <v>10800</v>
          </cell>
          <cell r="U3696">
            <v>4309.62</v>
          </cell>
          <cell r="V3696">
            <v>5270.1411764705881</v>
          </cell>
          <cell r="W3696">
            <v>10500</v>
          </cell>
          <cell r="X3696">
            <v>10600</v>
          </cell>
        </row>
        <row r="3697">
          <cell r="B3697" t="str">
            <v>9Y007909</v>
          </cell>
          <cell r="C3697" t="str">
            <v>完売</v>
          </cell>
          <cell r="D3697"/>
          <cell r="E3697">
            <v>0</v>
          </cell>
          <cell r="F3697" t="str">
            <v>ソフィアズ･リースリング QbA</v>
          </cell>
          <cell r="G3697">
            <v>2009</v>
          </cell>
          <cell r="H3697" t="str">
            <v>白</v>
          </cell>
          <cell r="I3697" t="str">
            <v>Wwe.ドクター・ターニッシュ</v>
          </cell>
          <cell r="J3697" t="str">
            <v>モーゼル</v>
          </cell>
          <cell r="K3697">
            <v>750</v>
          </cell>
          <cell r="L3697"/>
          <cell r="M3697">
            <v>3.6</v>
          </cell>
          <cell r="N3697">
            <v>132</v>
          </cell>
          <cell r="O3697">
            <v>350</v>
          </cell>
          <cell r="P3697">
            <v>828.50080000000003</v>
          </cell>
          <cell r="Q3697">
            <v>93.75</v>
          </cell>
          <cell r="R3697">
            <v>1072.2508</v>
          </cell>
          <cell r="S3697">
            <v>1501.4715294117648</v>
          </cell>
          <cell r="T3697">
            <v>3000</v>
          </cell>
          <cell r="U3697">
            <v>656.5</v>
          </cell>
          <cell r="V3697">
            <v>972.35294117647061</v>
          </cell>
          <cell r="W3697">
            <v>1900</v>
          </cell>
          <cell r="X3697">
            <v>1900</v>
          </cell>
        </row>
        <row r="3698">
          <cell r="B3698" t="str">
            <v>9Y013113</v>
          </cell>
          <cell r="C3698" t="str">
            <v>完売</v>
          </cell>
          <cell r="D3698"/>
          <cell r="E3698">
            <v>0</v>
          </cell>
          <cell r="F3698" t="str">
            <v>ドクター・ターニッシュ･リースリング QbA</v>
          </cell>
          <cell r="G3698">
            <v>2013</v>
          </cell>
          <cell r="H3698" t="str">
            <v>白</v>
          </cell>
          <cell r="I3698" t="str">
            <v>Wwe.ドクター・ターニッシュ</v>
          </cell>
          <cell r="J3698" t="str">
            <v>モーゼル</v>
          </cell>
          <cell r="K3698">
            <v>750</v>
          </cell>
          <cell r="L3698"/>
          <cell r="M3698">
            <v>5.9</v>
          </cell>
          <cell r="N3698">
            <v>132</v>
          </cell>
          <cell r="O3698">
            <v>350</v>
          </cell>
          <cell r="P3698">
            <v>1133.3152000000002</v>
          </cell>
          <cell r="Q3698">
            <v>93.75</v>
          </cell>
          <cell r="R3698">
            <v>1377.0652000000002</v>
          </cell>
          <cell r="S3698">
            <v>1860.0767058823533</v>
          </cell>
          <cell r="T3698">
            <v>3700</v>
          </cell>
          <cell r="U3698">
            <v>1321.75</v>
          </cell>
          <cell r="V3698">
            <v>1755</v>
          </cell>
          <cell r="W3698">
            <v>3500</v>
          </cell>
          <cell r="X3698">
            <v>3300</v>
          </cell>
        </row>
        <row r="3699">
          <cell r="B3699" t="str">
            <v>9Y008212</v>
          </cell>
          <cell r="C3699" t="str">
            <v>完売</v>
          </cell>
          <cell r="D3699"/>
          <cell r="E3699">
            <v>0</v>
          </cell>
          <cell r="F3699" t="str">
            <v>ベルンカステラー・ドクトール・リースリング AUS</v>
          </cell>
          <cell r="G3699">
            <v>2012</v>
          </cell>
          <cell r="H3699" t="str">
            <v>白</v>
          </cell>
          <cell r="I3699" t="str">
            <v>Wwe.ドクター・ターニッシュ</v>
          </cell>
          <cell r="J3699" t="str">
            <v>モーゼル</v>
          </cell>
          <cell r="K3699">
            <v>750</v>
          </cell>
          <cell r="L3699"/>
          <cell r="M3699">
            <v>22.8</v>
          </cell>
          <cell r="N3699">
            <v>132</v>
          </cell>
          <cell r="O3699">
            <v>350</v>
          </cell>
          <cell r="P3699">
            <v>3373.0383999999999</v>
          </cell>
          <cell r="Q3699">
            <v>93.75</v>
          </cell>
          <cell r="R3699">
            <v>3616.7883999999999</v>
          </cell>
          <cell r="S3699">
            <v>4495.0451764705886</v>
          </cell>
          <cell r="T3699">
            <v>9000</v>
          </cell>
          <cell r="U3699">
            <v>3624.6</v>
          </cell>
          <cell r="V3699">
            <v>4464.2352941176468</v>
          </cell>
          <cell r="W3699">
            <v>8900</v>
          </cell>
          <cell r="X3699">
            <v>8500</v>
          </cell>
        </row>
        <row r="3700">
          <cell r="B3700" t="str">
            <v>9Y015805</v>
          </cell>
          <cell r="C3700" t="str">
            <v>完売</v>
          </cell>
          <cell r="D3700"/>
          <cell r="E3700">
            <v>0</v>
          </cell>
          <cell r="F3700" t="str">
            <v>ベルンカステラー・ドクトール・リースリング B.AUS【ハーフ】</v>
          </cell>
          <cell r="G3700">
            <v>2005</v>
          </cell>
          <cell r="H3700" t="str">
            <v>白</v>
          </cell>
          <cell r="I3700" t="str">
            <v>Wwe.ドクター・ターニッシュ</v>
          </cell>
          <cell r="J3700" t="str">
            <v>モーゼル</v>
          </cell>
          <cell r="K3700">
            <v>375</v>
          </cell>
          <cell r="L3700"/>
          <cell r="M3700">
            <v>64</v>
          </cell>
          <cell r="N3700">
            <v>132</v>
          </cell>
          <cell r="O3700">
            <v>175</v>
          </cell>
          <cell r="P3700">
            <v>8657.4920000000002</v>
          </cell>
          <cell r="Q3700">
            <v>46.875</v>
          </cell>
          <cell r="R3700">
            <v>8824.3670000000002</v>
          </cell>
          <cell r="S3700">
            <v>10621.608235294118</v>
          </cell>
          <cell r="T3700">
            <v>21200</v>
          </cell>
          <cell r="U3700">
            <v>8667</v>
          </cell>
          <cell r="V3700">
            <v>10396.470588235294</v>
          </cell>
          <cell r="W3700">
            <v>20800</v>
          </cell>
          <cell r="X3700">
            <v>22000</v>
          </cell>
        </row>
        <row r="3701">
          <cell r="B3701" t="str">
            <v>9Y007104</v>
          </cell>
          <cell r="C3701" t="str">
            <v>完売</v>
          </cell>
          <cell r="D3701"/>
          <cell r="E3701">
            <v>0</v>
          </cell>
          <cell r="F3701" t="str">
            <v>ベルンカステラー・ドクトール・リースリング EIS【ハーフ】</v>
          </cell>
          <cell r="G3701">
            <v>2004</v>
          </cell>
          <cell r="H3701" t="str">
            <v>白</v>
          </cell>
          <cell r="I3701" t="str">
            <v>Wwe.ドクター・ターニッシュ</v>
          </cell>
          <cell r="J3701" t="str">
            <v>モーゼル</v>
          </cell>
          <cell r="K3701">
            <v>375</v>
          </cell>
          <cell r="L3701"/>
          <cell r="M3701">
            <v>46</v>
          </cell>
          <cell r="N3701">
            <v>132</v>
          </cell>
          <cell r="O3701">
            <v>175</v>
          </cell>
          <cell r="P3701">
            <v>6271.9880000000003</v>
          </cell>
          <cell r="Q3701">
            <v>46.875</v>
          </cell>
          <cell r="R3701">
            <v>6438.8630000000003</v>
          </cell>
          <cell r="S3701">
            <v>7815.1329411764709</v>
          </cell>
          <cell r="T3701">
            <v>15600</v>
          </cell>
          <cell r="U3701">
            <v>0</v>
          </cell>
          <cell r="V3701">
            <v>200</v>
          </cell>
          <cell r="W3701">
            <v>400</v>
          </cell>
          <cell r="X3701">
            <v>15000</v>
          </cell>
        </row>
        <row r="3702">
          <cell r="B3702" t="str">
            <v>9Y014712</v>
          </cell>
          <cell r="C3702" t="str">
            <v>完売</v>
          </cell>
          <cell r="D3702"/>
          <cell r="E3702">
            <v>0</v>
          </cell>
          <cell r="F3702" t="str">
            <v>ベルンカステラー・ドクトール・リースリング GG</v>
          </cell>
          <cell r="G3702">
            <v>2012</v>
          </cell>
          <cell r="H3702" t="str">
            <v>白</v>
          </cell>
          <cell r="I3702" t="str">
            <v>Wwe.ドクター・ターニッシュ</v>
          </cell>
          <cell r="J3702" t="str">
            <v>モーゼル</v>
          </cell>
          <cell r="K3702">
            <v>750</v>
          </cell>
          <cell r="L3702"/>
          <cell r="M3702">
            <v>18.5</v>
          </cell>
          <cell r="N3702">
            <v>132</v>
          </cell>
          <cell r="O3702">
            <v>350</v>
          </cell>
          <cell r="P3702">
            <v>2803.1680000000001</v>
          </cell>
          <cell r="Q3702">
            <v>93.75</v>
          </cell>
          <cell r="R3702">
            <v>3046.9180000000001</v>
          </cell>
          <cell r="S3702">
            <v>3824.6094117647062</v>
          </cell>
          <cell r="T3702">
            <v>7600</v>
          </cell>
          <cell r="U3702">
            <v>2965.5</v>
          </cell>
          <cell r="V3702">
            <v>3688.8235294117649</v>
          </cell>
          <cell r="W3702">
            <v>7400</v>
          </cell>
          <cell r="X3702">
            <v>7600</v>
          </cell>
        </row>
        <row r="3703">
          <cell r="B3703" t="str">
            <v>9Y005213</v>
          </cell>
          <cell r="C3703" t="str">
            <v>完売</v>
          </cell>
          <cell r="D3703"/>
          <cell r="E3703">
            <v>0</v>
          </cell>
          <cell r="F3703" t="str">
            <v>ベルンカステラー・ドクトール・リースリング KAB</v>
          </cell>
          <cell r="G3703">
            <v>2013</v>
          </cell>
          <cell r="H3703" t="str">
            <v>白</v>
          </cell>
          <cell r="I3703" t="str">
            <v>Wwe.ドクター・ターニッシュ</v>
          </cell>
          <cell r="J3703" t="str">
            <v>モーゼル</v>
          </cell>
          <cell r="K3703">
            <v>750</v>
          </cell>
          <cell r="L3703"/>
          <cell r="M3703">
            <v>13</v>
          </cell>
          <cell r="N3703">
            <v>132</v>
          </cell>
          <cell r="O3703">
            <v>350</v>
          </cell>
          <cell r="P3703">
            <v>2074.2640000000001</v>
          </cell>
          <cell r="Q3703">
            <v>93.75</v>
          </cell>
          <cell r="R3703">
            <v>2318.0140000000001</v>
          </cell>
          <cell r="S3703">
            <v>2967.0752941176474</v>
          </cell>
          <cell r="T3703">
            <v>5900</v>
          </cell>
          <cell r="U3703">
            <v>2149.4</v>
          </cell>
          <cell r="V3703">
            <v>2728.7058823529414</v>
          </cell>
          <cell r="W3703">
            <v>5500</v>
          </cell>
          <cell r="X3703">
            <v>5400</v>
          </cell>
        </row>
        <row r="3704">
          <cell r="B3704" t="str">
            <v>9Y005312</v>
          </cell>
          <cell r="C3704" t="str">
            <v>完売</v>
          </cell>
          <cell r="D3704"/>
          <cell r="E3704">
            <v>0</v>
          </cell>
          <cell r="F3704" t="str">
            <v>ベルンカステラー・ドクトール・リースリング SP</v>
          </cell>
          <cell r="G3704">
            <v>2012</v>
          </cell>
          <cell r="H3704" t="str">
            <v>白</v>
          </cell>
          <cell r="I3704" t="str">
            <v>Wwe.ドクター・ターニッシュ</v>
          </cell>
          <cell r="J3704" t="str">
            <v>モーゼル</v>
          </cell>
          <cell r="K3704">
            <v>750</v>
          </cell>
          <cell r="L3704"/>
          <cell r="M3704">
            <v>17.8</v>
          </cell>
          <cell r="N3704">
            <v>132</v>
          </cell>
          <cell r="O3704">
            <v>350</v>
          </cell>
          <cell r="P3704">
            <v>2710.3984</v>
          </cell>
          <cell r="Q3704">
            <v>93.75</v>
          </cell>
          <cell r="R3704">
            <v>2954.1484</v>
          </cell>
          <cell r="S3704">
            <v>3715.4687058823529</v>
          </cell>
          <cell r="T3704">
            <v>7400</v>
          </cell>
          <cell r="U3704">
            <v>2809</v>
          </cell>
          <cell r="V3704">
            <v>3504.7058823529414</v>
          </cell>
          <cell r="W3704">
            <v>7000</v>
          </cell>
          <cell r="X3704">
            <v>7400</v>
          </cell>
        </row>
        <row r="3705">
          <cell r="B3705" t="str">
            <v>9Y005612</v>
          </cell>
          <cell r="C3705" t="str">
            <v>完売</v>
          </cell>
          <cell r="D3705"/>
          <cell r="E3705">
            <v>0</v>
          </cell>
          <cell r="F3705" t="str">
            <v>ベルンカステラー・バートスチューベ・リースリング AUS</v>
          </cell>
          <cell r="G3705">
            <v>2012</v>
          </cell>
          <cell r="H3705" t="str">
            <v>白</v>
          </cell>
          <cell r="I3705" t="str">
            <v>Wwe.ドクター・ターニッシュ</v>
          </cell>
          <cell r="J3705" t="str">
            <v>モーゼル</v>
          </cell>
          <cell r="K3705">
            <v>750</v>
          </cell>
          <cell r="L3705"/>
          <cell r="M3705">
            <v>12.2</v>
          </cell>
          <cell r="N3705">
            <v>132</v>
          </cell>
          <cell r="O3705">
            <v>350</v>
          </cell>
          <cell r="P3705">
            <v>1968.2415999999998</v>
          </cell>
          <cell r="Q3705">
            <v>93.75</v>
          </cell>
          <cell r="R3705">
            <v>2211.9915999999998</v>
          </cell>
          <cell r="S3705">
            <v>2842.3430588235292</v>
          </cell>
          <cell r="T3705">
            <v>5700</v>
          </cell>
          <cell r="U3705">
            <v>2191</v>
          </cell>
          <cell r="V3705">
            <v>2777.6470588235293</v>
          </cell>
          <cell r="W3705">
            <v>5600</v>
          </cell>
          <cell r="X3705">
            <v>5500</v>
          </cell>
        </row>
        <row r="3706">
          <cell r="B3706" t="str">
            <v>9Y005413</v>
          </cell>
          <cell r="C3706" t="str">
            <v>完売</v>
          </cell>
          <cell r="D3706"/>
          <cell r="E3706">
            <v>0</v>
          </cell>
          <cell r="F3706" t="str">
            <v>ベルンカステラー・バートスチューベ・リースリング KAB</v>
          </cell>
          <cell r="G3706">
            <v>2013</v>
          </cell>
          <cell r="H3706" t="str">
            <v>白</v>
          </cell>
          <cell r="I3706" t="str">
            <v>Wwe.ドクター・ターニッシュ</v>
          </cell>
          <cell r="J3706" t="str">
            <v>モーゼル</v>
          </cell>
          <cell r="K3706">
            <v>750</v>
          </cell>
          <cell r="L3706"/>
          <cell r="M3706">
            <v>7.2</v>
          </cell>
          <cell r="N3706">
            <v>132</v>
          </cell>
          <cell r="O3706">
            <v>350</v>
          </cell>
          <cell r="P3706">
            <v>1305.6016000000002</v>
          </cell>
          <cell r="Q3706">
            <v>93.75</v>
          </cell>
          <cell r="R3706">
            <v>1549.3516000000002</v>
          </cell>
          <cell r="S3706">
            <v>2062.7665882352944</v>
          </cell>
          <cell r="T3706">
            <v>4100</v>
          </cell>
          <cell r="U3706">
            <v>1669.66</v>
          </cell>
          <cell r="V3706">
            <v>2164.3058823529414</v>
          </cell>
          <cell r="W3706">
            <v>4300</v>
          </cell>
          <cell r="X3706">
            <v>3800</v>
          </cell>
        </row>
        <row r="3707">
          <cell r="B3707" t="str">
            <v>9Y005512</v>
          </cell>
          <cell r="C3707" t="str">
            <v>完売</v>
          </cell>
          <cell r="D3707"/>
          <cell r="E3707">
            <v>0</v>
          </cell>
          <cell r="F3707" t="str">
            <v>ベルンカステラー・バートスチューベ・リースリング SP</v>
          </cell>
          <cell r="G3707">
            <v>2012</v>
          </cell>
          <cell r="H3707" t="str">
            <v>白</v>
          </cell>
          <cell r="I3707" t="str">
            <v>Wwe.ドクター・ターニッシュ</v>
          </cell>
          <cell r="J3707" t="str">
            <v>モーゼル</v>
          </cell>
          <cell r="K3707">
            <v>750</v>
          </cell>
          <cell r="L3707"/>
          <cell r="M3707">
            <v>7.9</v>
          </cell>
          <cell r="N3707">
            <v>132</v>
          </cell>
          <cell r="O3707">
            <v>350</v>
          </cell>
          <cell r="P3707">
            <v>1398.3712</v>
          </cell>
          <cell r="Q3707">
            <v>93.75</v>
          </cell>
          <cell r="R3707">
            <v>1642.1212</v>
          </cell>
          <cell r="S3707">
            <v>2171.9072941176473</v>
          </cell>
          <cell r="T3707">
            <v>4300</v>
          </cell>
          <cell r="U3707">
            <v>1434.66</v>
          </cell>
          <cell r="V3707">
            <v>1887.8352941176472</v>
          </cell>
          <cell r="W3707">
            <v>3800</v>
          </cell>
          <cell r="X3707">
            <v>4000</v>
          </cell>
        </row>
        <row r="3708">
          <cell r="B3708" t="str">
            <v>9Y011511</v>
          </cell>
          <cell r="C3708" t="str">
            <v>完売</v>
          </cell>
          <cell r="D3708"/>
          <cell r="E3708">
            <v>0</v>
          </cell>
          <cell r="F3708" t="str">
            <v>ヴィリ・ハーグ・リースリング QbA</v>
          </cell>
          <cell r="G3708">
            <v>2011</v>
          </cell>
          <cell r="H3708" t="str">
            <v>白</v>
          </cell>
          <cell r="I3708" t="str">
            <v>ヴィリ・ハーグ</v>
          </cell>
          <cell r="J3708" t="str">
            <v>モーゼル</v>
          </cell>
          <cell r="K3708">
            <v>750</v>
          </cell>
          <cell r="L3708"/>
          <cell r="M3708">
            <v>4.2</v>
          </cell>
          <cell r="N3708">
            <v>132</v>
          </cell>
          <cell r="O3708">
            <v>350</v>
          </cell>
          <cell r="P3708">
            <v>908.01760000000002</v>
          </cell>
          <cell r="Q3708">
            <v>93.75</v>
          </cell>
          <cell r="R3708">
            <v>1151.7676000000001</v>
          </cell>
          <cell r="S3708">
            <v>1595.0207058823532</v>
          </cell>
          <cell r="T3708">
            <v>3200</v>
          </cell>
          <cell r="U3708">
            <v>754.5</v>
          </cell>
          <cell r="V3708">
            <v>1087.6470588235293</v>
          </cell>
          <cell r="W3708">
            <v>2200</v>
          </cell>
          <cell r="X3708">
            <v>2300</v>
          </cell>
        </row>
        <row r="3709">
          <cell r="B3709" t="str">
            <v>9Y010511</v>
          </cell>
          <cell r="C3709" t="str">
            <v>完売</v>
          </cell>
          <cell r="D3709"/>
          <cell r="E3709">
            <v>0</v>
          </cell>
          <cell r="F3709" t="str">
            <v>ブラウネベルガ・ユッファ SP</v>
          </cell>
          <cell r="G3709">
            <v>2011</v>
          </cell>
          <cell r="H3709" t="str">
            <v>白</v>
          </cell>
          <cell r="I3709" t="str">
            <v>ヴィリ・ハーグ</v>
          </cell>
          <cell r="J3709" t="str">
            <v>モーゼル</v>
          </cell>
          <cell r="K3709">
            <v>750</v>
          </cell>
          <cell r="L3709"/>
          <cell r="M3709">
            <v>4.9000000000000004</v>
          </cell>
          <cell r="N3709">
            <v>132</v>
          </cell>
          <cell r="O3709">
            <v>350</v>
          </cell>
          <cell r="P3709">
            <v>1000.7872000000001</v>
          </cell>
          <cell r="Q3709">
            <v>93.75</v>
          </cell>
          <cell r="R3709">
            <v>1244.5372000000002</v>
          </cell>
          <cell r="S3709">
            <v>1704.1614117647061</v>
          </cell>
          <cell r="T3709">
            <v>3400</v>
          </cell>
          <cell r="U3709">
            <v>923.2</v>
          </cell>
          <cell r="V3709">
            <v>1286.1176470588236</v>
          </cell>
          <cell r="W3709">
            <v>2600</v>
          </cell>
          <cell r="X3709">
            <v>2500</v>
          </cell>
        </row>
        <row r="3710">
          <cell r="B3710" t="str">
            <v>9Y011411</v>
          </cell>
          <cell r="C3710" t="str">
            <v>完売</v>
          </cell>
          <cell r="D3710"/>
          <cell r="E3710">
            <v>0</v>
          </cell>
          <cell r="F3710" t="str">
            <v>ブラウネベルガ・ユッファ・ゾンネンウーア KAB</v>
          </cell>
          <cell r="G3710">
            <v>2011</v>
          </cell>
          <cell r="H3710" t="str">
            <v>白</v>
          </cell>
          <cell r="I3710" t="str">
            <v>ヴィリ・ハーグ</v>
          </cell>
          <cell r="J3710" t="str">
            <v>モーゼル</v>
          </cell>
          <cell r="K3710">
            <v>750</v>
          </cell>
          <cell r="L3710"/>
          <cell r="M3710">
            <v>5.4</v>
          </cell>
          <cell r="N3710">
            <v>132</v>
          </cell>
          <cell r="O3710">
            <v>350</v>
          </cell>
          <cell r="P3710">
            <v>1067.0512000000001</v>
          </cell>
          <cell r="Q3710">
            <v>93.75</v>
          </cell>
          <cell r="R3710">
            <v>1310.8012000000001</v>
          </cell>
          <cell r="S3710">
            <v>1782.1190588235295</v>
          </cell>
          <cell r="T3710">
            <v>3600</v>
          </cell>
          <cell r="U3710">
            <v>0</v>
          </cell>
          <cell r="V3710">
            <v>200</v>
          </cell>
          <cell r="W3710">
            <v>400</v>
          </cell>
          <cell r="X3710">
            <v>2800</v>
          </cell>
        </row>
        <row r="3711">
          <cell r="B3711" t="str">
            <v>9Y011311</v>
          </cell>
          <cell r="C3711" t="str">
            <v>完売</v>
          </cell>
          <cell r="D3711"/>
          <cell r="E3711">
            <v>0</v>
          </cell>
          <cell r="F3711" t="str">
            <v>ブラウネベルガ・ユッファ・リースリング KAB</v>
          </cell>
          <cell r="G3711">
            <v>2011</v>
          </cell>
          <cell r="H3711" t="str">
            <v>白</v>
          </cell>
          <cell r="I3711" t="str">
            <v>ヴィリ・ハーグ</v>
          </cell>
          <cell r="J3711" t="str">
            <v>モーゼル</v>
          </cell>
          <cell r="K3711">
            <v>750</v>
          </cell>
          <cell r="L3711"/>
          <cell r="M3711">
            <v>5.2</v>
          </cell>
          <cell r="N3711">
            <v>132</v>
          </cell>
          <cell r="O3711">
            <v>350</v>
          </cell>
          <cell r="P3711">
            <v>1040.5456000000001</v>
          </cell>
          <cell r="Q3711">
            <v>93.75</v>
          </cell>
          <cell r="R3711">
            <v>1284.2956000000001</v>
          </cell>
          <cell r="S3711">
            <v>1750.9360000000001</v>
          </cell>
          <cell r="T3711">
            <v>3500</v>
          </cell>
          <cell r="U3711">
            <v>1100.2</v>
          </cell>
          <cell r="V3711">
            <v>1494.3529411764707</v>
          </cell>
          <cell r="W3711">
            <v>3000</v>
          </cell>
          <cell r="X3711">
            <v>2900</v>
          </cell>
        </row>
        <row r="3712">
          <cell r="B3712" t="str">
            <v>9Y022918</v>
          </cell>
          <cell r="C3712" t="str">
            <v>完売</v>
          </cell>
          <cell r="D3712"/>
          <cell r="E3712">
            <v>0</v>
          </cell>
          <cell r="F3712" t="str">
            <v>ウィルティンガー・ブラウネクップ・リースリング AUS</v>
          </cell>
          <cell r="G3712">
            <v>2018</v>
          </cell>
          <cell r="H3712" t="str">
            <v>白</v>
          </cell>
          <cell r="I3712" t="str">
            <v>エゴン・ミューラー</v>
          </cell>
          <cell r="J3712" t="str">
            <v>モーゼル</v>
          </cell>
          <cell r="K3712">
            <v>750</v>
          </cell>
          <cell r="L3712"/>
          <cell r="M3712">
            <v>104</v>
          </cell>
          <cell r="N3712">
            <v>132</v>
          </cell>
          <cell r="O3712">
            <v>350</v>
          </cell>
          <cell r="P3712">
            <v>14134.312</v>
          </cell>
          <cell r="Q3712">
            <v>93.75</v>
          </cell>
          <cell r="R3712">
            <v>14378.062</v>
          </cell>
          <cell r="S3712">
            <v>17155.367058823529</v>
          </cell>
          <cell r="T3712">
            <v>34300</v>
          </cell>
          <cell r="U3712">
            <v>13055.27</v>
          </cell>
          <cell r="V3712">
            <v>15559.14117647059</v>
          </cell>
          <cell r="W3712">
            <v>31100</v>
          </cell>
          <cell r="X3712">
            <v>31000</v>
          </cell>
        </row>
        <row r="3713">
          <cell r="B3713" t="str">
            <v>9Y023018</v>
          </cell>
          <cell r="C3713" t="str">
            <v>完売</v>
          </cell>
          <cell r="D3713"/>
          <cell r="E3713">
            <v>1</v>
          </cell>
          <cell r="F3713" t="str">
            <v>ウィルティンガー・ブラウネクップ・リースリング KAB</v>
          </cell>
          <cell r="G3713">
            <v>2018</v>
          </cell>
          <cell r="H3713" t="str">
            <v>白</v>
          </cell>
          <cell r="I3713" t="str">
            <v>エゴン・ミューラー</v>
          </cell>
          <cell r="J3713" t="str">
            <v>モーゼル</v>
          </cell>
          <cell r="K3713">
            <v>750</v>
          </cell>
          <cell r="L3713"/>
          <cell r="M3713">
            <v>26</v>
          </cell>
          <cell r="N3713">
            <v>132</v>
          </cell>
          <cell r="O3713">
            <v>350</v>
          </cell>
          <cell r="P3713">
            <v>3797.1280000000002</v>
          </cell>
          <cell r="Q3713">
            <v>93.75</v>
          </cell>
          <cell r="R3713">
            <v>4040.8780000000002</v>
          </cell>
          <cell r="S3713">
            <v>4993.9741176470588</v>
          </cell>
          <cell r="T3713">
            <v>10000</v>
          </cell>
          <cell r="U3713">
            <v>3611</v>
          </cell>
          <cell r="V3713">
            <v>4448.2352941176468</v>
          </cell>
          <cell r="W3713">
            <v>8900</v>
          </cell>
          <cell r="X3713">
            <v>8500</v>
          </cell>
        </row>
        <row r="3714">
          <cell r="B3714" t="str">
            <v>9Y023118</v>
          </cell>
          <cell r="C3714" t="str">
            <v>完売</v>
          </cell>
          <cell r="D3714"/>
          <cell r="E3714">
            <v>2</v>
          </cell>
          <cell r="F3714" t="str">
            <v>ウィルティンガー・ブラウネクップ・リースリング SP</v>
          </cell>
          <cell r="G3714">
            <v>2018</v>
          </cell>
          <cell r="H3714" t="str">
            <v>白</v>
          </cell>
          <cell r="I3714" t="str">
            <v>エゴン・ミューラー</v>
          </cell>
          <cell r="J3714" t="str">
            <v>モーゼル</v>
          </cell>
          <cell r="K3714">
            <v>750</v>
          </cell>
          <cell r="L3714"/>
          <cell r="M3714">
            <v>52</v>
          </cell>
          <cell r="N3714">
            <v>132</v>
          </cell>
          <cell r="O3714">
            <v>350</v>
          </cell>
          <cell r="P3714">
            <v>7242.8559999999998</v>
          </cell>
          <cell r="Q3714">
            <v>93.75</v>
          </cell>
          <cell r="R3714">
            <v>7486.6059999999998</v>
          </cell>
          <cell r="S3714">
            <v>9047.7717647058817</v>
          </cell>
          <cell r="T3714">
            <v>18100</v>
          </cell>
          <cell r="U3714">
            <v>6767</v>
          </cell>
          <cell r="V3714">
            <v>8161.1764705882351</v>
          </cell>
          <cell r="W3714">
            <v>16300</v>
          </cell>
          <cell r="X3714">
            <v>16000</v>
          </cell>
        </row>
        <row r="3715">
          <cell r="B3715" t="str">
            <v>9Y007218</v>
          </cell>
          <cell r="C3715" t="str">
            <v>完売</v>
          </cell>
          <cell r="D3715"/>
          <cell r="E3715">
            <v>36</v>
          </cell>
          <cell r="F3715" t="str">
            <v>シャルツホーフ・リースリング QbA</v>
          </cell>
          <cell r="G3715">
            <v>2018</v>
          </cell>
          <cell r="H3715" t="str">
            <v>白</v>
          </cell>
          <cell r="I3715" t="str">
            <v>エゴン・ミューラー</v>
          </cell>
          <cell r="J3715" t="str">
            <v>モーゼル</v>
          </cell>
          <cell r="K3715">
            <v>750</v>
          </cell>
          <cell r="L3715"/>
          <cell r="M3715">
            <v>22</v>
          </cell>
          <cell r="N3715">
            <v>132</v>
          </cell>
          <cell r="O3715">
            <v>350</v>
          </cell>
          <cell r="P3715">
            <v>3267.0160000000001</v>
          </cell>
          <cell r="Q3715">
            <v>93.75</v>
          </cell>
          <cell r="R3715">
            <v>3510.7660000000001</v>
          </cell>
          <cell r="S3715">
            <v>4370.3129411764712</v>
          </cell>
          <cell r="T3715">
            <v>8700</v>
          </cell>
          <cell r="U3715">
            <v>3132.72</v>
          </cell>
          <cell r="V3715">
            <v>3885.5529411764705</v>
          </cell>
          <cell r="W3715">
            <v>7800</v>
          </cell>
          <cell r="X3715">
            <v>7900</v>
          </cell>
        </row>
        <row r="3716">
          <cell r="B3716" t="str">
            <v>9Y007219</v>
          </cell>
          <cell r="C3716" t="str">
            <v>完売</v>
          </cell>
          <cell r="D3716"/>
          <cell r="E3716">
            <v>0</v>
          </cell>
          <cell r="F3716" t="str">
            <v>シャルツホーフ・リースリング QbA</v>
          </cell>
          <cell r="G3716">
            <v>2019</v>
          </cell>
          <cell r="H3716" t="str">
            <v>白</v>
          </cell>
          <cell r="I3716" t="str">
            <v>エゴンミュラー</v>
          </cell>
          <cell r="J3716" t="str">
            <v>モーゼル</v>
          </cell>
          <cell r="K3716">
            <v>750</v>
          </cell>
          <cell r="L3716"/>
          <cell r="M3716">
            <v>25</v>
          </cell>
          <cell r="N3716">
            <v>132</v>
          </cell>
          <cell r="O3716">
            <v>350</v>
          </cell>
          <cell r="P3716">
            <v>3664.6</v>
          </cell>
          <cell r="Q3716">
            <v>93.75</v>
          </cell>
          <cell r="R3716">
            <v>3908.35</v>
          </cell>
          <cell r="S3716">
            <v>4838.0588235294117</v>
          </cell>
          <cell r="T3716">
            <v>9700</v>
          </cell>
          <cell r="U3716">
            <v>3892.5</v>
          </cell>
          <cell r="V3716">
            <v>4779.4117647058829</v>
          </cell>
          <cell r="W3716">
            <v>9600</v>
          </cell>
          <cell r="X3716">
            <v>10200</v>
          </cell>
        </row>
        <row r="3717">
          <cell r="B3717" t="str">
            <v>9Y011218</v>
          </cell>
          <cell r="C3717" t="str">
            <v>完売</v>
          </cell>
          <cell r="D3717"/>
          <cell r="E3717">
            <v>5</v>
          </cell>
          <cell r="F3717" t="str">
            <v>シャルツホーフベルガー・リースリング AUS</v>
          </cell>
          <cell r="G3717">
            <v>2018</v>
          </cell>
          <cell r="H3717" t="str">
            <v>白</v>
          </cell>
          <cell r="I3717" t="str">
            <v>エゴン・ミューラー</v>
          </cell>
          <cell r="J3717" t="str">
            <v>モーゼル</v>
          </cell>
          <cell r="K3717">
            <v>750</v>
          </cell>
          <cell r="L3717"/>
          <cell r="M3717">
            <v>313</v>
          </cell>
          <cell r="N3717">
            <v>132</v>
          </cell>
          <cell r="O3717">
            <v>350</v>
          </cell>
          <cell r="P3717">
            <v>41832.663999999997</v>
          </cell>
          <cell r="Q3717">
            <v>93.75</v>
          </cell>
          <cell r="R3717">
            <v>42076.413999999997</v>
          </cell>
          <cell r="S3717">
            <v>49741.663529411766</v>
          </cell>
          <cell r="T3717">
            <v>99500</v>
          </cell>
          <cell r="U3717">
            <v>43129.599999999999</v>
          </cell>
          <cell r="V3717">
            <v>50940.705882352944</v>
          </cell>
          <cell r="W3717">
            <v>101900</v>
          </cell>
          <cell r="X3717">
            <v>100400</v>
          </cell>
        </row>
        <row r="3718">
          <cell r="B3718" t="str">
            <v>9Y000018</v>
          </cell>
          <cell r="C3718" t="str">
            <v>完売</v>
          </cell>
          <cell r="D3718"/>
          <cell r="E3718">
            <v>0</v>
          </cell>
          <cell r="F3718" t="str">
            <v>シャルツホーフベルガー・リースリング KAB</v>
          </cell>
          <cell r="G3718">
            <v>2018</v>
          </cell>
          <cell r="H3718" t="str">
            <v>白</v>
          </cell>
          <cell r="I3718" t="str">
            <v>エゴン・ミューラー</v>
          </cell>
          <cell r="J3718" t="str">
            <v>モーゼル</v>
          </cell>
          <cell r="K3718">
            <v>750</v>
          </cell>
          <cell r="L3718"/>
          <cell r="M3718">
            <v>45.8</v>
          </cell>
          <cell r="N3718">
            <v>132</v>
          </cell>
          <cell r="O3718">
            <v>350</v>
          </cell>
          <cell r="P3718">
            <v>6421.1823999999997</v>
          </cell>
          <cell r="Q3718">
            <v>93.75</v>
          </cell>
          <cell r="R3718">
            <v>6664.9323999999997</v>
          </cell>
          <cell r="S3718">
            <v>8081.0969411764709</v>
          </cell>
          <cell r="T3718">
            <v>16200</v>
          </cell>
          <cell r="U3718">
            <v>5989.52</v>
          </cell>
          <cell r="V3718">
            <v>7246.4941176470593</v>
          </cell>
          <cell r="W3718">
            <v>14500</v>
          </cell>
          <cell r="X3718">
            <v>15000</v>
          </cell>
        </row>
        <row r="3719">
          <cell r="B3719" t="str">
            <v>9Y000116</v>
          </cell>
          <cell r="C3719" t="str">
            <v>完売</v>
          </cell>
          <cell r="D3719"/>
          <cell r="E3719">
            <v>0</v>
          </cell>
          <cell r="F3719" t="str">
            <v>シャルツホーフベルガー・リースリング SP</v>
          </cell>
          <cell r="G3719">
            <v>2016</v>
          </cell>
          <cell r="H3719" t="str">
            <v>白</v>
          </cell>
          <cell r="I3719" t="str">
            <v>エゴン・ミューラー</v>
          </cell>
          <cell r="J3719" t="str">
            <v>モーゼル</v>
          </cell>
          <cell r="K3719">
            <v>750</v>
          </cell>
          <cell r="L3719"/>
          <cell r="M3719">
            <v>76</v>
          </cell>
          <cell r="N3719">
            <v>132</v>
          </cell>
          <cell r="O3719">
            <v>350</v>
          </cell>
          <cell r="P3719">
            <v>10423.528</v>
          </cell>
          <cell r="Q3719">
            <v>93.75</v>
          </cell>
          <cell r="R3719">
            <v>10667.278</v>
          </cell>
          <cell r="S3719">
            <v>12789.738823529413</v>
          </cell>
          <cell r="T3719">
            <v>25600</v>
          </cell>
          <cell r="U3719">
            <v>10360.200000000001</v>
          </cell>
          <cell r="V3719">
            <v>12388.470588235296</v>
          </cell>
          <cell r="W3719">
            <v>24800</v>
          </cell>
          <cell r="X3719">
            <v>24000</v>
          </cell>
        </row>
        <row r="3720">
          <cell r="B3720" t="str">
            <v>9Y000117</v>
          </cell>
          <cell r="C3720" t="str">
            <v>完売</v>
          </cell>
          <cell r="D3720"/>
          <cell r="E3720">
            <v>0</v>
          </cell>
          <cell r="F3720" t="str">
            <v>シャルツホーフベルガー・リースリング SP</v>
          </cell>
          <cell r="G3720">
            <v>2017</v>
          </cell>
          <cell r="H3720" t="str">
            <v>白</v>
          </cell>
          <cell r="I3720" t="str">
            <v>エゴン・ミューラー</v>
          </cell>
          <cell r="J3720" t="str">
            <v>モーゼル</v>
          </cell>
          <cell r="K3720">
            <v>750</v>
          </cell>
          <cell r="L3720"/>
          <cell r="M3720">
            <v>42</v>
          </cell>
          <cell r="N3720">
            <v>132</v>
          </cell>
          <cell r="O3720">
            <v>350</v>
          </cell>
          <cell r="P3720">
            <v>5917.576</v>
          </cell>
          <cell r="Q3720">
            <v>93.75</v>
          </cell>
          <cell r="R3720">
            <v>6161.326</v>
          </cell>
          <cell r="S3720">
            <v>7488.6188235294121</v>
          </cell>
          <cell r="T3720">
            <v>15000</v>
          </cell>
          <cell r="U3720">
            <v>12706.5</v>
          </cell>
          <cell r="V3720">
            <v>15148.823529411766</v>
          </cell>
          <cell r="W3720">
            <v>30300</v>
          </cell>
          <cell r="X3720">
            <v>24000</v>
          </cell>
        </row>
        <row r="3721">
          <cell r="B3721" t="str">
            <v>9Y000118</v>
          </cell>
          <cell r="C3721" t="str">
            <v>完売</v>
          </cell>
          <cell r="D3721"/>
          <cell r="E3721">
            <v>0</v>
          </cell>
          <cell r="F3721" t="str">
            <v>シャルツホーフベルガー・リースリング SP</v>
          </cell>
          <cell r="G3721">
            <v>2018</v>
          </cell>
          <cell r="H3721" t="str">
            <v>白</v>
          </cell>
          <cell r="I3721" t="str">
            <v>エゴン・ミューラー</v>
          </cell>
          <cell r="J3721" t="str">
            <v>モーゼル</v>
          </cell>
          <cell r="K3721">
            <v>750</v>
          </cell>
          <cell r="L3721"/>
          <cell r="M3721">
            <v>87.5</v>
          </cell>
          <cell r="N3721">
            <v>132</v>
          </cell>
          <cell r="O3721">
            <v>350</v>
          </cell>
          <cell r="P3721">
            <v>11947.6</v>
          </cell>
          <cell r="Q3721">
            <v>93.75</v>
          </cell>
          <cell r="R3721">
            <v>12191.35</v>
          </cell>
          <cell r="S3721">
            <v>14582.764705882353</v>
          </cell>
          <cell r="T3721">
            <v>29200</v>
          </cell>
          <cell r="U3721">
            <v>11040.75</v>
          </cell>
          <cell r="V3721">
            <v>13189.117647058823</v>
          </cell>
          <cell r="W3721">
            <v>26400</v>
          </cell>
          <cell r="X3721">
            <v>26000</v>
          </cell>
        </row>
        <row r="3722">
          <cell r="B3722" t="str">
            <v>9Y018114</v>
          </cell>
          <cell r="C3722" t="str">
            <v>完売</v>
          </cell>
          <cell r="D3722"/>
          <cell r="E3722">
            <v>0</v>
          </cell>
          <cell r="F3722" t="str">
            <v>マクシミン・グリュンホイザー・ゼクト・ブリュット</v>
          </cell>
          <cell r="G3722">
            <v>2014</v>
          </cell>
          <cell r="H3722" t="str">
            <v>泡白</v>
          </cell>
          <cell r="I3722" t="str">
            <v>カール・フォン・シューベルト家</v>
          </cell>
          <cell r="J3722" t="str">
            <v>モーゼル</v>
          </cell>
          <cell r="K3722">
            <v>750</v>
          </cell>
          <cell r="L3722"/>
          <cell r="M3722">
            <v>11.7</v>
          </cell>
          <cell r="N3722">
            <v>132</v>
          </cell>
          <cell r="O3722">
            <v>350</v>
          </cell>
          <cell r="P3722">
            <v>1901.9775999999999</v>
          </cell>
          <cell r="Q3722">
            <v>93.75</v>
          </cell>
          <cell r="R3722">
            <v>2145.7276000000002</v>
          </cell>
          <cell r="S3722">
            <v>2764.3854117647061</v>
          </cell>
          <cell r="T3722">
            <v>5500</v>
          </cell>
          <cell r="U3722">
            <v>2085</v>
          </cell>
          <cell r="V3722">
            <v>2652.9411764705883</v>
          </cell>
          <cell r="W3722">
            <v>5300</v>
          </cell>
          <cell r="X3722">
            <v>5300</v>
          </cell>
        </row>
        <row r="3723">
          <cell r="B3723" t="str">
            <v>9Y004912</v>
          </cell>
          <cell r="C3723" t="str">
            <v>完売</v>
          </cell>
          <cell r="D3723"/>
          <cell r="E3723">
            <v>0</v>
          </cell>
          <cell r="F3723" t="str">
            <v>マキシミン・グリュンホイザー・アプツベルグ KAB</v>
          </cell>
          <cell r="G3723">
            <v>2012</v>
          </cell>
          <cell r="H3723" t="str">
            <v>白</v>
          </cell>
          <cell r="I3723" t="str">
            <v>カール・フォン・シューベルト家</v>
          </cell>
          <cell r="J3723" t="str">
            <v>モーゼル</v>
          </cell>
          <cell r="K3723">
            <v>750</v>
          </cell>
          <cell r="L3723"/>
          <cell r="M3723">
            <v>9.3000000000000007</v>
          </cell>
          <cell r="N3723">
            <v>132</v>
          </cell>
          <cell r="O3723">
            <v>350</v>
          </cell>
          <cell r="P3723">
            <v>1583.9104000000002</v>
          </cell>
          <cell r="Q3723">
            <v>93.75</v>
          </cell>
          <cell r="R3723">
            <v>1827.6604000000002</v>
          </cell>
          <cell r="S3723">
            <v>2390.1887058823531</v>
          </cell>
          <cell r="T3723">
            <v>4800</v>
          </cell>
          <cell r="U3723">
            <v>1679.62</v>
          </cell>
          <cell r="V3723">
            <v>2176.0235294117647</v>
          </cell>
          <cell r="W3723">
            <v>4400</v>
          </cell>
          <cell r="X3723">
            <v>4500</v>
          </cell>
        </row>
        <row r="3724">
          <cell r="B3724" t="str">
            <v>9Y005108</v>
          </cell>
          <cell r="C3724" t="str">
            <v>完売</v>
          </cell>
          <cell r="D3724"/>
          <cell r="E3724">
            <v>0</v>
          </cell>
          <cell r="F3724" t="str">
            <v>マキシミン・グリュンホイザー・アプツベルグ SP</v>
          </cell>
          <cell r="G3724">
            <v>2008</v>
          </cell>
          <cell r="H3724" t="str">
            <v>白</v>
          </cell>
          <cell r="I3724" t="str">
            <v>カール・フォン・シューベルト家</v>
          </cell>
          <cell r="J3724" t="str">
            <v>モーゼル</v>
          </cell>
          <cell r="K3724">
            <v>750</v>
          </cell>
          <cell r="L3724"/>
          <cell r="M3724">
            <v>10.6</v>
          </cell>
          <cell r="N3724">
            <v>132</v>
          </cell>
          <cell r="O3724">
            <v>350</v>
          </cell>
          <cell r="P3724">
            <v>1756.1967999999999</v>
          </cell>
          <cell r="Q3724">
            <v>93.75</v>
          </cell>
          <cell r="R3724">
            <v>1999.9467999999999</v>
          </cell>
          <cell r="S3724">
            <v>2592.878588235294</v>
          </cell>
          <cell r="T3724">
            <v>5200</v>
          </cell>
          <cell r="U3724">
            <v>0</v>
          </cell>
          <cell r="V3724">
            <v>200</v>
          </cell>
          <cell r="W3724">
            <v>400</v>
          </cell>
          <cell r="X3724">
            <v>4200</v>
          </cell>
        </row>
        <row r="3725">
          <cell r="B3725" t="str">
            <v>9Y012110</v>
          </cell>
          <cell r="C3725" t="str">
            <v>完売</v>
          </cell>
          <cell r="D3725"/>
          <cell r="E3725">
            <v>0</v>
          </cell>
          <cell r="F3725" t="str">
            <v>マクシミン・グリュンホイザー・ヘレンベルク KAB</v>
          </cell>
          <cell r="G3725">
            <v>2010</v>
          </cell>
          <cell r="H3725" t="str">
            <v>白</v>
          </cell>
          <cell r="I3725" t="str">
            <v>カール・フォン・シューベルト家</v>
          </cell>
          <cell r="J3725" t="str">
            <v>モーゼル</v>
          </cell>
          <cell r="K3725">
            <v>750</v>
          </cell>
          <cell r="L3725"/>
          <cell r="M3725">
            <v>8.9</v>
          </cell>
          <cell r="N3725">
            <v>132</v>
          </cell>
          <cell r="O3725">
            <v>350</v>
          </cell>
          <cell r="P3725">
            <v>1530.8992000000001</v>
          </cell>
          <cell r="Q3725">
            <v>93.75</v>
          </cell>
          <cell r="R3725">
            <v>1774.6492000000001</v>
          </cell>
          <cell r="S3725">
            <v>2327.8225882352945</v>
          </cell>
          <cell r="T3725">
            <v>4700</v>
          </cell>
          <cell r="U3725">
            <v>1383.63</v>
          </cell>
          <cell r="V3725">
            <v>1827.8000000000002</v>
          </cell>
          <cell r="W3725">
            <v>3700</v>
          </cell>
          <cell r="X3725">
            <v>3800</v>
          </cell>
        </row>
        <row r="3726">
          <cell r="B3726" t="str">
            <v>9Y008610</v>
          </cell>
          <cell r="C3726" t="str">
            <v>完売</v>
          </cell>
          <cell r="D3726"/>
          <cell r="E3726">
            <v>0</v>
          </cell>
          <cell r="F3726" t="str">
            <v>マクシミン・グリュンホイザー・ヘレンベルク KAB･ハルプトロッケン</v>
          </cell>
          <cell r="G3726">
            <v>2010</v>
          </cell>
          <cell r="H3726" t="str">
            <v>白</v>
          </cell>
          <cell r="I3726" t="str">
            <v>カール・フォン・シューベルト家</v>
          </cell>
          <cell r="J3726" t="str">
            <v>モーゼル</v>
          </cell>
          <cell r="K3726">
            <v>750</v>
          </cell>
          <cell r="L3726"/>
          <cell r="M3726">
            <v>8.9</v>
          </cell>
          <cell r="N3726">
            <v>132</v>
          </cell>
          <cell r="O3726">
            <v>350</v>
          </cell>
          <cell r="P3726">
            <v>1530.8992000000001</v>
          </cell>
          <cell r="Q3726">
            <v>93.75</v>
          </cell>
          <cell r="R3726">
            <v>1774.6492000000001</v>
          </cell>
          <cell r="S3726">
            <v>2327.8225882352945</v>
          </cell>
          <cell r="T3726">
            <v>4700</v>
          </cell>
          <cell r="U3726">
            <v>1480.42</v>
          </cell>
          <cell r="V3726">
            <v>1941.6705882352942</v>
          </cell>
          <cell r="W3726">
            <v>3900</v>
          </cell>
          <cell r="X3726">
            <v>4000</v>
          </cell>
        </row>
        <row r="3727">
          <cell r="B3727" t="str">
            <v>9Y007409</v>
          </cell>
          <cell r="C3727" t="str">
            <v>完売</v>
          </cell>
          <cell r="D3727"/>
          <cell r="E3727">
            <v>0</v>
          </cell>
          <cell r="F3727" t="str">
            <v>マクシミン・グリュンホイザー・ヘレンベルク・リースリング AUS</v>
          </cell>
          <cell r="G3727">
            <v>2009</v>
          </cell>
          <cell r="H3727" t="str">
            <v>白</v>
          </cell>
          <cell r="I3727" t="str">
            <v>カール・フォン・シューベルト家</v>
          </cell>
          <cell r="J3727" t="str">
            <v>モーゼル</v>
          </cell>
          <cell r="K3727">
            <v>750</v>
          </cell>
          <cell r="L3727"/>
          <cell r="M3727">
            <v>13.9</v>
          </cell>
          <cell r="N3727">
            <v>132</v>
          </cell>
          <cell r="O3727">
            <v>350</v>
          </cell>
          <cell r="P3727">
            <v>2193.5392000000002</v>
          </cell>
          <cell r="Q3727">
            <v>93.75</v>
          </cell>
          <cell r="R3727">
            <v>2437.2892000000002</v>
          </cell>
          <cell r="S3727">
            <v>3107.3990588235297</v>
          </cell>
          <cell r="T3727">
            <v>6200</v>
          </cell>
          <cell r="U3727">
            <v>0</v>
          </cell>
          <cell r="V3727">
            <v>200</v>
          </cell>
          <cell r="W3727">
            <v>400</v>
          </cell>
          <cell r="X3727">
            <v>5000</v>
          </cell>
        </row>
        <row r="3728">
          <cell r="B3728" t="str">
            <v>9Y013811</v>
          </cell>
          <cell r="C3728" t="str">
            <v>完売</v>
          </cell>
          <cell r="D3728"/>
          <cell r="E3728">
            <v>0</v>
          </cell>
          <cell r="F3728" t="str">
            <v>カルトホイザーホーフベルグ・リースリング GG</v>
          </cell>
          <cell r="G3728">
            <v>2011</v>
          </cell>
          <cell r="H3728" t="str">
            <v>白</v>
          </cell>
          <cell r="I3728" t="str">
            <v>カルトホイザーホーフ</v>
          </cell>
          <cell r="J3728" t="str">
            <v>モーゼル</v>
          </cell>
          <cell r="K3728">
            <v>750</v>
          </cell>
          <cell r="L3728"/>
          <cell r="M3728">
            <v>17.5</v>
          </cell>
          <cell r="N3728">
            <v>132</v>
          </cell>
          <cell r="O3728">
            <v>350</v>
          </cell>
          <cell r="P3728">
            <v>2670.64</v>
          </cell>
          <cell r="Q3728">
            <v>93.75</v>
          </cell>
          <cell r="R3728">
            <v>2914.39</v>
          </cell>
          <cell r="S3728">
            <v>3668.6941176470586</v>
          </cell>
          <cell r="T3728">
            <v>7300</v>
          </cell>
          <cell r="U3728">
            <v>2838.5</v>
          </cell>
          <cell r="V3728">
            <v>3539.4117647058824</v>
          </cell>
          <cell r="W3728">
            <v>7100</v>
          </cell>
          <cell r="X3728">
            <v>7200</v>
          </cell>
        </row>
        <row r="3729">
          <cell r="B3729" t="str">
            <v>9Y013812</v>
          </cell>
          <cell r="C3729" t="str">
            <v>完売</v>
          </cell>
          <cell r="D3729"/>
          <cell r="E3729">
            <v>0</v>
          </cell>
          <cell r="F3729" t="str">
            <v>カルトホイザーホーフベルグ・リースリング GG</v>
          </cell>
          <cell r="G3729">
            <v>2012</v>
          </cell>
          <cell r="H3729" t="str">
            <v>白</v>
          </cell>
          <cell r="I3729" t="str">
            <v>カルトホイザーホーフ</v>
          </cell>
          <cell r="J3729" t="str">
            <v>モーゼル</v>
          </cell>
          <cell r="K3729">
            <v>750</v>
          </cell>
          <cell r="L3729"/>
          <cell r="M3729">
            <v>18</v>
          </cell>
          <cell r="N3729">
            <v>132</v>
          </cell>
          <cell r="O3729">
            <v>350</v>
          </cell>
          <cell r="P3729">
            <v>2736.904</v>
          </cell>
          <cell r="Q3729">
            <v>93.75</v>
          </cell>
          <cell r="R3729">
            <v>2980.654</v>
          </cell>
          <cell r="S3729">
            <v>3746.6517647058822</v>
          </cell>
          <cell r="T3729">
            <v>7500</v>
          </cell>
          <cell r="U3729">
            <v>2895</v>
          </cell>
          <cell r="V3729">
            <v>3605.8823529411766</v>
          </cell>
          <cell r="W3729">
            <v>7200</v>
          </cell>
          <cell r="X3729">
            <v>7400</v>
          </cell>
        </row>
        <row r="3730">
          <cell r="B3730" t="str">
            <v>9Y018212</v>
          </cell>
          <cell r="C3730" t="str">
            <v>完売</v>
          </cell>
          <cell r="D3730"/>
          <cell r="E3730">
            <v>0</v>
          </cell>
          <cell r="F3730" t="str">
            <v>キルシガルテン・シュペートブルグンダー GG</v>
          </cell>
          <cell r="G3730">
            <v>2012</v>
          </cell>
          <cell r="H3730" t="str">
            <v>赤</v>
          </cell>
          <cell r="I3730" t="str">
            <v>クニプサー</v>
          </cell>
          <cell r="J3730" t="str">
            <v>プファルツ</v>
          </cell>
          <cell r="K3730">
            <v>750</v>
          </cell>
          <cell r="L3730"/>
          <cell r="M3730">
            <v>29.7</v>
          </cell>
          <cell r="N3730">
            <v>132</v>
          </cell>
          <cell r="O3730">
            <v>350</v>
          </cell>
          <cell r="P3730">
            <v>4287.4816000000001</v>
          </cell>
          <cell r="Q3730">
            <v>93.75</v>
          </cell>
          <cell r="R3730">
            <v>4531.2316000000001</v>
          </cell>
          <cell r="S3730">
            <v>5570.8607058823536</v>
          </cell>
          <cell r="T3730">
            <v>11100</v>
          </cell>
          <cell r="U3730">
            <v>4480.3999999999996</v>
          </cell>
          <cell r="V3730">
            <v>5471.0588235294117</v>
          </cell>
          <cell r="W3730">
            <v>10900</v>
          </cell>
          <cell r="X3730">
            <v>10800</v>
          </cell>
        </row>
        <row r="3731">
          <cell r="B3731" t="str">
            <v>9Y018312</v>
          </cell>
          <cell r="C3731" t="str">
            <v>完売</v>
          </cell>
          <cell r="D3731"/>
          <cell r="E3731">
            <v>0</v>
          </cell>
          <cell r="F3731" t="str">
            <v>キルシガルテン・シュペートブルグンダー GG【マグナム】</v>
          </cell>
          <cell r="G3731">
            <v>2012</v>
          </cell>
          <cell r="H3731" t="str">
            <v>赤</v>
          </cell>
          <cell r="I3731" t="str">
            <v>クニプサー</v>
          </cell>
          <cell r="J3731" t="str">
            <v>プファルツ</v>
          </cell>
          <cell r="K3731">
            <v>1500</v>
          </cell>
          <cell r="L3731"/>
          <cell r="M3731">
            <v>60.5</v>
          </cell>
          <cell r="N3731">
            <v>132</v>
          </cell>
          <cell r="O3731">
            <v>700</v>
          </cell>
          <cell r="P3731">
            <v>8720.7440000000006</v>
          </cell>
          <cell r="Q3731">
            <v>187.5</v>
          </cell>
          <cell r="R3731">
            <v>9118.2440000000006</v>
          </cell>
          <cell r="S3731">
            <v>10967.345882352942</v>
          </cell>
          <cell r="T3731">
            <v>21900</v>
          </cell>
          <cell r="U3731">
            <v>8580</v>
          </cell>
          <cell r="V3731">
            <v>10294.117647058823</v>
          </cell>
          <cell r="W3731">
            <v>20600</v>
          </cell>
          <cell r="X3731">
            <v>21800</v>
          </cell>
        </row>
        <row r="3732">
          <cell r="B3732" t="str">
            <v>9Y019615</v>
          </cell>
          <cell r="C3732" t="str">
            <v>完売</v>
          </cell>
          <cell r="D3732"/>
          <cell r="E3732">
            <v>0</v>
          </cell>
          <cell r="F3732" t="str">
            <v>ユルツィガー･ヴュルツガルテン・リースリング ＡＵＳ</v>
          </cell>
          <cell r="G3732">
            <v>2015</v>
          </cell>
          <cell r="H3732" t="str">
            <v>白</v>
          </cell>
          <cell r="I3732" t="str">
            <v>クリストッフェル・エルベン</v>
          </cell>
          <cell r="J3732" t="str">
            <v>モーゼル</v>
          </cell>
          <cell r="K3732">
            <v>750</v>
          </cell>
          <cell r="L3732"/>
          <cell r="M3732">
            <v>20.399999999999999</v>
          </cell>
          <cell r="N3732">
            <v>132</v>
          </cell>
          <cell r="O3732">
            <v>350</v>
          </cell>
          <cell r="P3732">
            <v>3054.9712</v>
          </cell>
          <cell r="Q3732">
            <v>93.75</v>
          </cell>
          <cell r="R3732">
            <v>3298.7212</v>
          </cell>
          <cell r="S3732">
            <v>4120.8484705882347</v>
          </cell>
          <cell r="T3732">
            <v>8200</v>
          </cell>
          <cell r="U3732">
            <v>3373.5</v>
          </cell>
          <cell r="V3732">
            <v>4168.8235294117649</v>
          </cell>
          <cell r="W3732">
            <v>8300</v>
          </cell>
          <cell r="X3732">
            <v>7800</v>
          </cell>
        </row>
        <row r="3733">
          <cell r="B3733" t="str">
            <v>9Y019616</v>
          </cell>
          <cell r="C3733" t="str">
            <v>完売</v>
          </cell>
          <cell r="D3733"/>
          <cell r="E3733">
            <v>0</v>
          </cell>
          <cell r="F3733" t="str">
            <v>ユルツィガー･ヴュルツガルテン・リースリング ＡＵＳ</v>
          </cell>
          <cell r="G3733">
            <v>2016</v>
          </cell>
          <cell r="H3733" t="str">
            <v>白</v>
          </cell>
          <cell r="I3733" t="str">
            <v>クリストッフェル・エルベン</v>
          </cell>
          <cell r="J3733" t="str">
            <v>モーゼル</v>
          </cell>
          <cell r="K3733">
            <v>750</v>
          </cell>
          <cell r="L3733"/>
          <cell r="M3733">
            <v>21.4</v>
          </cell>
          <cell r="N3733">
            <v>132</v>
          </cell>
          <cell r="O3733">
            <v>350</v>
          </cell>
          <cell r="P3733">
            <v>3187.4991999999997</v>
          </cell>
          <cell r="Q3733">
            <v>93.75</v>
          </cell>
          <cell r="R3733">
            <v>3431.2491999999997</v>
          </cell>
          <cell r="S3733">
            <v>4276.7637647058818</v>
          </cell>
          <cell r="T3733">
            <v>8600</v>
          </cell>
          <cell r="U3733">
            <v>3508.91</v>
          </cell>
          <cell r="V3733">
            <v>4328.1294117647058</v>
          </cell>
          <cell r="W3733">
            <v>8700</v>
          </cell>
          <cell r="X3733">
            <v>8200</v>
          </cell>
        </row>
        <row r="3734">
          <cell r="B3734" t="str">
            <v>9Y016313</v>
          </cell>
          <cell r="C3734" t="str">
            <v>完売</v>
          </cell>
          <cell r="D3734"/>
          <cell r="E3734">
            <v>0</v>
          </cell>
          <cell r="F3734" t="str">
            <v>マリエンブルク・ファーライ・リースリング GG</v>
          </cell>
          <cell r="G3734">
            <v>2013</v>
          </cell>
          <cell r="H3734" t="str">
            <v>白</v>
          </cell>
          <cell r="I3734" t="str">
            <v>クレメンス・ブッシュ</v>
          </cell>
          <cell r="J3734" t="str">
            <v>モーゼル</v>
          </cell>
          <cell r="K3734">
            <v>750</v>
          </cell>
          <cell r="L3734"/>
          <cell r="M3734">
            <v>23</v>
          </cell>
          <cell r="N3734">
            <v>132</v>
          </cell>
          <cell r="O3734">
            <v>350</v>
          </cell>
          <cell r="P3734">
            <v>3399.5439999999999</v>
          </cell>
          <cell r="Q3734">
            <v>93.75</v>
          </cell>
          <cell r="R3734">
            <v>3643.2939999999999</v>
          </cell>
          <cell r="S3734">
            <v>4526.2282352941174</v>
          </cell>
          <cell r="T3734">
            <v>9100</v>
          </cell>
          <cell r="U3734">
            <v>3557.9</v>
          </cell>
          <cell r="V3734">
            <v>4385.7647058823532</v>
          </cell>
          <cell r="W3734">
            <v>8800</v>
          </cell>
          <cell r="X3734">
            <v>8700</v>
          </cell>
        </row>
        <row r="3735">
          <cell r="B3735" t="str">
            <v>9Y007093</v>
          </cell>
          <cell r="C3735" t="str">
            <v>完売</v>
          </cell>
          <cell r="D3735"/>
          <cell r="E3735">
            <v>0</v>
          </cell>
          <cell r="F3735" t="str">
            <v>オクフェナー・ボクシュタイン・リースリング AUS</v>
          </cell>
          <cell r="G3735">
            <v>1993</v>
          </cell>
          <cell r="H3735" t="str">
            <v>白</v>
          </cell>
          <cell r="I3735" t="str">
            <v>ゲルツ・ツィリケン</v>
          </cell>
          <cell r="J3735" t="str">
            <v>モーゼル</v>
          </cell>
          <cell r="K3735">
            <v>750</v>
          </cell>
          <cell r="L3735"/>
          <cell r="M3735">
            <v>14</v>
          </cell>
          <cell r="N3735">
            <v>132</v>
          </cell>
          <cell r="O3735">
            <v>350</v>
          </cell>
          <cell r="P3735">
            <v>2206.7919999999999</v>
          </cell>
          <cell r="Q3735">
            <v>93.75</v>
          </cell>
          <cell r="R3735">
            <v>2450.5419999999999</v>
          </cell>
          <cell r="S3735">
            <v>3122.9905882352941</v>
          </cell>
          <cell r="T3735">
            <v>6200</v>
          </cell>
          <cell r="U3735">
            <v>0</v>
          </cell>
          <cell r="V3735">
            <v>200</v>
          </cell>
          <cell r="W3735">
            <v>400</v>
          </cell>
          <cell r="X3735">
            <v>5200</v>
          </cell>
        </row>
        <row r="3736">
          <cell r="B3736" t="str">
            <v>9Y013913</v>
          </cell>
          <cell r="C3736" t="str">
            <v>完売</v>
          </cell>
          <cell r="D3736"/>
          <cell r="E3736">
            <v>0</v>
          </cell>
          <cell r="F3736" t="str">
            <v>ヴェーレナー・ゾンネンウーア・リースリング KAB</v>
          </cell>
          <cell r="G3736">
            <v>2013</v>
          </cell>
          <cell r="H3736" t="str">
            <v>白</v>
          </cell>
          <cell r="I3736" t="str">
            <v>ケルペン</v>
          </cell>
          <cell r="J3736" t="str">
            <v>モーゼル</v>
          </cell>
          <cell r="K3736">
            <v>750</v>
          </cell>
          <cell r="L3736"/>
          <cell r="M3736">
            <v>5.3</v>
          </cell>
          <cell r="N3736">
            <v>132</v>
          </cell>
          <cell r="O3736">
            <v>350</v>
          </cell>
          <cell r="P3736">
            <v>1053.7983999999999</v>
          </cell>
          <cell r="Q3736">
            <v>93.75</v>
          </cell>
          <cell r="R3736">
            <v>1297.5483999999999</v>
          </cell>
          <cell r="S3736">
            <v>1766.5275294117646</v>
          </cell>
          <cell r="T3736">
            <v>3500</v>
          </cell>
          <cell r="U3736">
            <v>1114.31</v>
          </cell>
          <cell r="V3736">
            <v>1510.9529411764706</v>
          </cell>
          <cell r="W3736">
            <v>3000</v>
          </cell>
          <cell r="X3736">
            <v>2900</v>
          </cell>
        </row>
        <row r="3737">
          <cell r="B3737" t="str">
            <v>9Y012703</v>
          </cell>
          <cell r="C3737" t="str">
            <v>完売</v>
          </cell>
          <cell r="D3737"/>
          <cell r="E3737">
            <v>0</v>
          </cell>
          <cell r="F3737" t="str">
            <v>グラッヒャー・ドムプロプスト･リースリング AUS</v>
          </cell>
          <cell r="G3737">
            <v>2003</v>
          </cell>
          <cell r="H3737" t="str">
            <v>白</v>
          </cell>
          <cell r="I3737" t="str">
            <v>ケルペン</v>
          </cell>
          <cell r="J3737" t="str">
            <v>モーゼル</v>
          </cell>
          <cell r="K3737">
            <v>750</v>
          </cell>
          <cell r="L3737" t="str">
            <v/>
          </cell>
          <cell r="M3737">
            <v>8.8000000000000007</v>
          </cell>
          <cell r="N3737">
            <v>132</v>
          </cell>
          <cell r="O3737">
            <v>350</v>
          </cell>
          <cell r="P3737">
            <v>1517.6464000000001</v>
          </cell>
          <cell r="Q3737">
            <v>93.75</v>
          </cell>
          <cell r="R3737">
            <v>1761.3964000000001</v>
          </cell>
          <cell r="S3737">
            <v>2312.2310588235296</v>
          </cell>
          <cell r="T3737">
            <v>4600</v>
          </cell>
          <cell r="U3737">
            <v>1713.66</v>
          </cell>
          <cell r="V3737">
            <v>2216.0705882352941</v>
          </cell>
          <cell r="W3737">
            <v>4400</v>
          </cell>
          <cell r="X3737">
            <v>4300</v>
          </cell>
        </row>
        <row r="3738">
          <cell r="B3738" t="str">
            <v>9Y022599</v>
          </cell>
          <cell r="C3738" t="str">
            <v>完売</v>
          </cell>
          <cell r="D3738"/>
          <cell r="E3738">
            <v>0</v>
          </cell>
          <cell r="F3738" t="str">
            <v>ユルツイガー・ビュルツガルテン AUS</v>
          </cell>
          <cell r="G3738">
            <v>1999</v>
          </cell>
          <cell r="H3738" t="str">
            <v>白</v>
          </cell>
          <cell r="I3738" t="str">
            <v>ケルペン</v>
          </cell>
          <cell r="J3738" t="str">
            <v>モーゼル</v>
          </cell>
          <cell r="K3738">
            <v>750</v>
          </cell>
          <cell r="L3738"/>
          <cell r="M3738"/>
          <cell r="N3738">
            <v>132</v>
          </cell>
          <cell r="O3738">
            <v>350</v>
          </cell>
          <cell r="P3738">
            <v>351.4</v>
          </cell>
          <cell r="Q3738">
            <v>52.709999999999994</v>
          </cell>
          <cell r="R3738">
            <v>554.1099999999999</v>
          </cell>
          <cell r="S3738">
            <v>891.89411764705869</v>
          </cell>
          <cell r="T3738">
            <v>1800</v>
          </cell>
          <cell r="U3738">
            <v>1178.28</v>
          </cell>
          <cell r="V3738">
            <v>1586.2117647058824</v>
          </cell>
          <cell r="W3738">
            <v>3200</v>
          </cell>
          <cell r="X3738">
            <v>3400</v>
          </cell>
        </row>
        <row r="3739">
          <cell r="B3739" t="str">
            <v>9Y014312</v>
          </cell>
          <cell r="C3739" t="str">
            <v>完売</v>
          </cell>
          <cell r="D3739"/>
          <cell r="E3739">
            <v>0</v>
          </cell>
          <cell r="F3739" t="str">
            <v>オクフェナー・ボックシュタイン・リースリング KAB</v>
          </cell>
          <cell r="G3739">
            <v>2012</v>
          </cell>
          <cell r="H3739" t="str">
            <v>白</v>
          </cell>
          <cell r="I3739" t="str">
            <v>ザンクト・ウルバンスホーフ</v>
          </cell>
          <cell r="J3739" t="str">
            <v>モーゼル</v>
          </cell>
          <cell r="K3739">
            <v>750</v>
          </cell>
          <cell r="L3739"/>
          <cell r="M3739">
            <v>7.7</v>
          </cell>
          <cell r="N3739">
            <v>132</v>
          </cell>
          <cell r="O3739">
            <v>350</v>
          </cell>
          <cell r="P3739">
            <v>1371.8656000000001</v>
          </cell>
          <cell r="Q3739">
            <v>93.75</v>
          </cell>
          <cell r="R3739">
            <v>1615.6156000000001</v>
          </cell>
          <cell r="S3739">
            <v>2140.7242352941175</v>
          </cell>
          <cell r="T3739">
            <v>4300</v>
          </cell>
          <cell r="U3739">
            <v>1447.5</v>
          </cell>
          <cell r="V3739">
            <v>1902.9411764705883</v>
          </cell>
          <cell r="W3739">
            <v>3800</v>
          </cell>
          <cell r="X3739">
            <v>3900</v>
          </cell>
        </row>
        <row r="3740">
          <cell r="B3740" t="str">
            <v>9Y018403</v>
          </cell>
          <cell r="C3740" t="str">
            <v>完売</v>
          </cell>
          <cell r="D3740"/>
          <cell r="E3740">
            <v>0</v>
          </cell>
          <cell r="F3740" t="str">
            <v>ヴェーレナー・ゾンネンウーア・リースリング TBA【ハーフ】</v>
          </cell>
          <cell r="G3740">
            <v>2003</v>
          </cell>
          <cell r="H3740" t="str">
            <v>白</v>
          </cell>
          <cell r="I3740" t="str">
            <v>シュヴァーブ・キーベル</v>
          </cell>
          <cell r="J3740" t="str">
            <v>モーゼル</v>
          </cell>
          <cell r="K3740">
            <v>375</v>
          </cell>
          <cell r="L3740"/>
          <cell r="M3740">
            <v>70.599999999999994</v>
          </cell>
          <cell r="N3740">
            <v>132</v>
          </cell>
          <cell r="O3740">
            <v>175</v>
          </cell>
          <cell r="P3740">
            <v>9532.1767999999993</v>
          </cell>
          <cell r="Q3740">
            <v>46.875</v>
          </cell>
          <cell r="R3740">
            <v>9699.0517999999993</v>
          </cell>
          <cell r="S3740">
            <v>11650.649176470588</v>
          </cell>
          <cell r="T3740">
            <v>23300</v>
          </cell>
          <cell r="U3740">
            <v>9925</v>
          </cell>
          <cell r="V3740">
            <v>11876.470588235294</v>
          </cell>
          <cell r="W3740">
            <v>23800</v>
          </cell>
          <cell r="X3740">
            <v>22900</v>
          </cell>
        </row>
        <row r="3741">
          <cell r="B3741" t="str">
            <v>9Y022600</v>
          </cell>
          <cell r="C3741" t="str">
            <v>完売</v>
          </cell>
          <cell r="D3741"/>
          <cell r="E3741">
            <v>0</v>
          </cell>
          <cell r="F3741" t="str">
            <v>ユルツイガー・ビュルツガルテン SP</v>
          </cell>
          <cell r="G3741">
            <v>2000</v>
          </cell>
          <cell r="H3741" t="str">
            <v>白</v>
          </cell>
          <cell r="I3741" t="str">
            <v>シュヴァーブ・キーベル</v>
          </cell>
          <cell r="J3741" t="str">
            <v>モーゼル</v>
          </cell>
          <cell r="K3741">
            <v>750</v>
          </cell>
          <cell r="L3741"/>
          <cell r="M3741"/>
          <cell r="N3741">
            <v>132</v>
          </cell>
          <cell r="O3741">
            <v>350</v>
          </cell>
          <cell r="P3741">
            <v>351.4</v>
          </cell>
          <cell r="Q3741">
            <v>52.709999999999994</v>
          </cell>
          <cell r="R3741">
            <v>554.1099999999999</v>
          </cell>
          <cell r="S3741">
            <v>891.89411764705869</v>
          </cell>
          <cell r="T3741">
            <v>1800</v>
          </cell>
          <cell r="U3741">
            <v>954.5</v>
          </cell>
          <cell r="V3741">
            <v>1322.9411764705883</v>
          </cell>
          <cell r="W3741">
            <v>2600</v>
          </cell>
          <cell r="X3741">
            <v>2800</v>
          </cell>
        </row>
        <row r="3742">
          <cell r="B3742" t="str">
            <v>9Y016801</v>
          </cell>
          <cell r="C3742" t="str">
            <v>完売</v>
          </cell>
          <cell r="D3742"/>
          <cell r="E3742">
            <v>0</v>
          </cell>
          <cell r="F3742" t="str">
            <v>シュロス・ザールシュタイン・リースリング AUS</v>
          </cell>
          <cell r="G3742">
            <v>2001</v>
          </cell>
          <cell r="H3742" t="str">
            <v>白</v>
          </cell>
          <cell r="I3742" t="str">
            <v>シュロス・ザールシュタイン</v>
          </cell>
          <cell r="J3742" t="str">
            <v>モーゼル</v>
          </cell>
          <cell r="K3742">
            <v>750</v>
          </cell>
          <cell r="L3742"/>
          <cell r="M3742">
            <v>21.06</v>
          </cell>
          <cell r="N3742">
            <v>132</v>
          </cell>
          <cell r="O3742">
            <v>350</v>
          </cell>
          <cell r="P3742">
            <v>3142.4396799999995</v>
          </cell>
          <cell r="Q3742">
            <v>93.75</v>
          </cell>
          <cell r="R3742">
            <v>3386.1896799999995</v>
          </cell>
          <cell r="S3742">
            <v>4223.7525647058819</v>
          </cell>
          <cell r="T3742">
            <v>8400</v>
          </cell>
          <cell r="U3742">
            <v>3392.5</v>
          </cell>
          <cell r="V3742">
            <v>4191.176470588236</v>
          </cell>
          <cell r="W3742">
            <v>8400</v>
          </cell>
          <cell r="X3742">
            <v>7800</v>
          </cell>
        </row>
        <row r="3743">
          <cell r="B3743" t="str">
            <v>9Y016810</v>
          </cell>
          <cell r="C3743" t="str">
            <v>完売</v>
          </cell>
          <cell r="D3743"/>
          <cell r="E3743">
            <v>0</v>
          </cell>
          <cell r="F3743" t="str">
            <v>シュロス・ザールシュタイン・リースリング AUS</v>
          </cell>
          <cell r="G3743">
            <v>2010</v>
          </cell>
          <cell r="H3743" t="str">
            <v>白</v>
          </cell>
          <cell r="I3743" t="str">
            <v>シュロス・ザールシュタイン</v>
          </cell>
          <cell r="J3743" t="str">
            <v>モーゼル</v>
          </cell>
          <cell r="K3743">
            <v>750</v>
          </cell>
          <cell r="L3743"/>
          <cell r="M3743">
            <v>15.12</v>
          </cell>
          <cell r="N3743">
            <v>132</v>
          </cell>
          <cell r="O3743">
            <v>350</v>
          </cell>
          <cell r="P3743">
            <v>2355.22336</v>
          </cell>
          <cell r="Q3743">
            <v>93.75</v>
          </cell>
          <cell r="R3743">
            <v>2598.97336</v>
          </cell>
          <cell r="S3743">
            <v>3297.6157176470588</v>
          </cell>
          <cell r="T3743">
            <v>6600</v>
          </cell>
          <cell r="U3743">
            <v>2609</v>
          </cell>
          <cell r="V3743">
            <v>3269.4117647058824</v>
          </cell>
          <cell r="W3743">
            <v>6500</v>
          </cell>
          <cell r="X3743">
            <v>6000</v>
          </cell>
        </row>
        <row r="3744">
          <cell r="B3744" t="str">
            <v>9Y023499</v>
          </cell>
          <cell r="C3744">
            <v>6</v>
          </cell>
          <cell r="D3744"/>
          <cell r="E3744">
            <v>6</v>
          </cell>
          <cell r="F3744" t="str">
            <v>シュロス・ザールシュタイン・リースリング AUS【ハーフ】</v>
          </cell>
          <cell r="G3744">
            <v>1999</v>
          </cell>
          <cell r="H3744" t="str">
            <v>白</v>
          </cell>
          <cell r="I3744" t="str">
            <v>シュロス・ザールシュタイン</v>
          </cell>
          <cell r="J3744" t="str">
            <v>モーゼル</v>
          </cell>
          <cell r="K3744">
            <v>375</v>
          </cell>
          <cell r="L3744"/>
          <cell r="M3744">
            <v>35.4</v>
          </cell>
          <cell r="N3744">
            <v>132</v>
          </cell>
          <cell r="O3744">
            <v>175</v>
          </cell>
          <cell r="P3744">
            <v>4867.1912000000002</v>
          </cell>
          <cell r="Q3744">
            <v>46.875</v>
          </cell>
          <cell r="R3744">
            <v>5034.0662000000002</v>
          </cell>
          <cell r="S3744">
            <v>6162.430823529412</v>
          </cell>
          <cell r="T3744">
            <v>12300</v>
          </cell>
          <cell r="U3744">
            <v>4670.28</v>
          </cell>
          <cell r="V3744">
            <v>5694.447058823529</v>
          </cell>
          <cell r="W3744">
            <v>11400</v>
          </cell>
          <cell r="X3744">
            <v>12000</v>
          </cell>
        </row>
        <row r="3745">
          <cell r="B3745" t="str">
            <v>9Y012011</v>
          </cell>
          <cell r="C3745" t="str">
            <v>完売</v>
          </cell>
          <cell r="D3745"/>
          <cell r="E3745">
            <v>0</v>
          </cell>
          <cell r="F3745" t="str">
            <v>シュロス・ザールシュタイン・リースリング KAB</v>
          </cell>
          <cell r="G3745">
            <v>2011</v>
          </cell>
          <cell r="H3745" t="str">
            <v>白</v>
          </cell>
          <cell r="I3745" t="str">
            <v>シュロス・ザールシュタイン</v>
          </cell>
          <cell r="J3745" t="str">
            <v>モーゼル</v>
          </cell>
          <cell r="K3745">
            <v>750</v>
          </cell>
          <cell r="L3745"/>
          <cell r="M3745">
            <v>6.2</v>
          </cell>
          <cell r="N3745">
            <v>132</v>
          </cell>
          <cell r="O3745">
            <v>350</v>
          </cell>
          <cell r="P3745">
            <v>1173.0736000000002</v>
          </cell>
          <cell r="Q3745">
            <v>93.75</v>
          </cell>
          <cell r="R3745">
            <v>1416.8236000000002</v>
          </cell>
          <cell r="S3745">
            <v>1906.8512941176473</v>
          </cell>
          <cell r="T3745">
            <v>3800</v>
          </cell>
          <cell r="U3745">
            <v>1072.6099999999999</v>
          </cell>
          <cell r="V3745">
            <v>1461.8941176470587</v>
          </cell>
          <cell r="W3745">
            <v>2900</v>
          </cell>
          <cell r="X3745">
            <v>3000</v>
          </cell>
        </row>
        <row r="3746">
          <cell r="B3746" t="str">
            <v>9Y011911</v>
          </cell>
          <cell r="C3746" t="str">
            <v>完売</v>
          </cell>
          <cell r="D3746"/>
          <cell r="E3746">
            <v>0</v>
          </cell>
          <cell r="F3746" t="str">
            <v>シュロス・ザールシュタイン・リースリング QbA ハルプトロッケン</v>
          </cell>
          <cell r="G3746">
            <v>2011</v>
          </cell>
          <cell r="H3746" t="str">
            <v>白</v>
          </cell>
          <cell r="I3746" t="str">
            <v>シュロス・ザールシュタイン</v>
          </cell>
          <cell r="J3746" t="str">
            <v>モーゼル</v>
          </cell>
          <cell r="K3746">
            <v>750</v>
          </cell>
          <cell r="L3746"/>
          <cell r="M3746">
            <v>4.9000000000000004</v>
          </cell>
          <cell r="N3746">
            <v>132</v>
          </cell>
          <cell r="O3746">
            <v>350</v>
          </cell>
          <cell r="P3746">
            <v>1000.7872000000001</v>
          </cell>
          <cell r="Q3746">
            <v>93.75</v>
          </cell>
          <cell r="R3746">
            <v>1244.5372000000002</v>
          </cell>
          <cell r="S3746">
            <v>1704.1614117647061</v>
          </cell>
          <cell r="T3746">
            <v>3400</v>
          </cell>
          <cell r="U3746">
            <v>923</v>
          </cell>
          <cell r="V3746">
            <v>1285.8823529411766</v>
          </cell>
          <cell r="W3746">
            <v>2600</v>
          </cell>
          <cell r="X3746">
            <v>2500</v>
          </cell>
        </row>
        <row r="3747">
          <cell r="B3747" t="str">
            <v>9Y001876</v>
          </cell>
          <cell r="C3747" t="e">
            <v>#N/A</v>
          </cell>
          <cell r="D3747"/>
          <cell r="E3747" t="e">
            <v>#N/A</v>
          </cell>
          <cell r="F3747" t="str">
            <v>ｳﾞｨﾝｹﾗｰ･ｲｪｽﾞｲｯﾃﾝｶﾞﾙﾃﾝ･ﾘｰｽﾘﾝｸﾞ AUS</v>
          </cell>
          <cell r="G3747">
            <v>1976</v>
          </cell>
          <cell r="H3747" t="str">
            <v>白</v>
          </cell>
          <cell r="I3747" t="str">
            <v>シュロス・シェーンボルン</v>
          </cell>
          <cell r="J3747" t="str">
            <v>ラインガウ</v>
          </cell>
          <cell r="K3747">
            <v>750</v>
          </cell>
          <cell r="L3747"/>
          <cell r="M3747">
            <v>23.4</v>
          </cell>
          <cell r="N3747">
            <v>132</v>
          </cell>
          <cell r="O3747">
            <v>350</v>
          </cell>
          <cell r="P3747">
            <v>3452.5551999999998</v>
          </cell>
          <cell r="Q3747">
            <v>93.75</v>
          </cell>
          <cell r="R3747">
            <v>3696.3051999999998</v>
          </cell>
          <cell r="S3747">
            <v>4588.5943529411761</v>
          </cell>
          <cell r="T3747">
            <v>9200</v>
          </cell>
          <cell r="U3747" t="e">
            <v>#N/A</v>
          </cell>
          <cell r="V3747" t="e">
            <v>#N/A</v>
          </cell>
          <cell r="W3747" t="e">
            <v>#N/A</v>
          </cell>
          <cell r="X3747">
            <v>11000</v>
          </cell>
        </row>
        <row r="3748">
          <cell r="B3748" t="str">
            <v>9Y004808</v>
          </cell>
          <cell r="C3748" t="str">
            <v>完売</v>
          </cell>
          <cell r="D3748"/>
          <cell r="E3748">
            <v>0</v>
          </cell>
          <cell r="F3748" t="str">
            <v>エルバッハー・マルコブルン・リースリング KAB</v>
          </cell>
          <cell r="G3748">
            <v>2008</v>
          </cell>
          <cell r="H3748" t="str">
            <v>白</v>
          </cell>
          <cell r="I3748" t="str">
            <v>シュロス・シェーンボルン</v>
          </cell>
          <cell r="J3748" t="str">
            <v>ラインガウ</v>
          </cell>
          <cell r="K3748">
            <v>750</v>
          </cell>
          <cell r="L3748" t="str">
            <v>９１点</v>
          </cell>
          <cell r="M3748">
            <v>6.8</v>
          </cell>
          <cell r="N3748">
            <v>132</v>
          </cell>
          <cell r="O3748">
            <v>350</v>
          </cell>
          <cell r="P3748">
            <v>1252.5903999999998</v>
          </cell>
          <cell r="Q3748">
            <v>93.75</v>
          </cell>
          <cell r="R3748">
            <v>1496.3403999999998</v>
          </cell>
          <cell r="S3748">
            <v>2000.4004705882351</v>
          </cell>
          <cell r="T3748">
            <v>4000</v>
          </cell>
          <cell r="U3748">
            <v>979</v>
          </cell>
          <cell r="V3748">
            <v>1351.7647058823529</v>
          </cell>
          <cell r="W3748">
            <v>2700</v>
          </cell>
          <cell r="X3748">
            <v>3000</v>
          </cell>
        </row>
        <row r="3749">
          <cell r="B3749" t="str">
            <v>9Y004810</v>
          </cell>
          <cell r="C3749" t="str">
            <v>完売</v>
          </cell>
          <cell r="D3749"/>
          <cell r="E3749">
            <v>0</v>
          </cell>
          <cell r="F3749" t="str">
            <v>エルバッハー・マルコブルン・リースリング KAB</v>
          </cell>
          <cell r="G3749">
            <v>2010</v>
          </cell>
          <cell r="H3749" t="str">
            <v>白</v>
          </cell>
          <cell r="I3749" t="str">
            <v>シュロス・シェーンボルン</v>
          </cell>
          <cell r="J3749" t="str">
            <v>ラインガウ</v>
          </cell>
          <cell r="K3749">
            <v>750</v>
          </cell>
          <cell r="L3749"/>
          <cell r="M3749">
            <v>6.9</v>
          </cell>
          <cell r="N3749">
            <v>132</v>
          </cell>
          <cell r="O3749">
            <v>350</v>
          </cell>
          <cell r="P3749">
            <v>1265.8432000000003</v>
          </cell>
          <cell r="Q3749">
            <v>93.75</v>
          </cell>
          <cell r="R3749">
            <v>1509.5932000000003</v>
          </cell>
          <cell r="S3749">
            <v>2015.9920000000004</v>
          </cell>
          <cell r="T3749">
            <v>4000</v>
          </cell>
          <cell r="U3749">
            <v>1143.46</v>
          </cell>
          <cell r="V3749">
            <v>1545.2470588235294</v>
          </cell>
          <cell r="W3749">
            <v>3100</v>
          </cell>
          <cell r="X3749">
            <v>2800</v>
          </cell>
        </row>
        <row r="3750">
          <cell r="B3750" t="str">
            <v>9Y002090</v>
          </cell>
          <cell r="C3750" t="str">
            <v>完売</v>
          </cell>
          <cell r="D3750"/>
          <cell r="E3750">
            <v>0</v>
          </cell>
          <cell r="F3750" t="str">
            <v>ｼｭﾛｽ･ｼｪｰﾝﾎﾞｰﾝ・ﾘｰｽﾘﾝｸﾞ SPハルプトロッケン</v>
          </cell>
          <cell r="G3750">
            <v>1990</v>
          </cell>
          <cell r="H3750" t="str">
            <v>白</v>
          </cell>
          <cell r="I3750" t="str">
            <v>シュロス・シェーンボルン</v>
          </cell>
          <cell r="J3750" t="str">
            <v>ラインガウ</v>
          </cell>
          <cell r="K3750">
            <v>750</v>
          </cell>
          <cell r="L3750"/>
          <cell r="M3750">
            <v>7</v>
          </cell>
          <cell r="N3750">
            <v>132</v>
          </cell>
          <cell r="O3750">
            <v>350</v>
          </cell>
          <cell r="P3750">
            <v>1279.096</v>
          </cell>
          <cell r="Q3750">
            <v>93.75</v>
          </cell>
          <cell r="R3750">
            <v>1522.846</v>
          </cell>
          <cell r="S3750">
            <v>2031.5835294117649</v>
          </cell>
          <cell r="T3750">
            <v>4100</v>
          </cell>
          <cell r="U3750">
            <v>0</v>
          </cell>
          <cell r="V3750">
            <v>200</v>
          </cell>
          <cell r="W3750">
            <v>400</v>
          </cell>
          <cell r="X3750">
            <v>3600</v>
          </cell>
        </row>
        <row r="3751">
          <cell r="B3751" t="str">
            <v>9Y009308</v>
          </cell>
          <cell r="C3751" t="str">
            <v>完売</v>
          </cell>
          <cell r="D3751"/>
          <cell r="E3751">
            <v>0</v>
          </cell>
          <cell r="F3751" t="str">
            <v>ハッテンハイマー・ファッフェンベルグ・リースリング KAB</v>
          </cell>
          <cell r="G3751">
            <v>2008</v>
          </cell>
          <cell r="H3751" t="str">
            <v>白</v>
          </cell>
          <cell r="I3751" t="str">
            <v>シュロス・シェーンボルン</v>
          </cell>
          <cell r="J3751" t="str">
            <v>ラインガウ</v>
          </cell>
          <cell r="K3751">
            <v>750</v>
          </cell>
          <cell r="L3751" t="str">
            <v>９１点</v>
          </cell>
          <cell r="M3751">
            <v>6</v>
          </cell>
          <cell r="N3751">
            <v>132</v>
          </cell>
          <cell r="O3751">
            <v>350</v>
          </cell>
          <cell r="P3751">
            <v>1146.568</v>
          </cell>
          <cell r="Q3751">
            <v>93.75</v>
          </cell>
          <cell r="R3751">
            <v>1390.318</v>
          </cell>
          <cell r="S3751">
            <v>1875.6682352941177</v>
          </cell>
          <cell r="T3751">
            <v>3800</v>
          </cell>
          <cell r="U3751">
            <v>936</v>
          </cell>
          <cell r="V3751">
            <v>1301.1764705882354</v>
          </cell>
          <cell r="W3751">
            <v>2600</v>
          </cell>
          <cell r="X3751">
            <v>2600</v>
          </cell>
        </row>
        <row r="3752">
          <cell r="B3752" t="str">
            <v>9Y009309</v>
          </cell>
          <cell r="C3752" t="str">
            <v>完売</v>
          </cell>
          <cell r="D3752"/>
          <cell r="E3752">
            <v>0</v>
          </cell>
          <cell r="F3752" t="str">
            <v>ハッテンハイマー・ファッフェンベルグ・リースリング KAB</v>
          </cell>
          <cell r="G3752">
            <v>2009</v>
          </cell>
          <cell r="H3752" t="str">
            <v>白</v>
          </cell>
          <cell r="I3752" t="str">
            <v>シュロス・シェーンボルン</v>
          </cell>
          <cell r="J3752" t="str">
            <v>ラインガウ</v>
          </cell>
          <cell r="K3752">
            <v>750</v>
          </cell>
          <cell r="L3752" t="str">
            <v>９０点</v>
          </cell>
          <cell r="M3752">
            <v>6</v>
          </cell>
          <cell r="N3752">
            <v>132</v>
          </cell>
          <cell r="O3752">
            <v>350</v>
          </cell>
          <cell r="P3752">
            <v>1146.568</v>
          </cell>
          <cell r="Q3752">
            <v>93.75</v>
          </cell>
          <cell r="R3752">
            <v>1390.318</v>
          </cell>
          <cell r="S3752">
            <v>1875.6682352941177</v>
          </cell>
          <cell r="T3752">
            <v>3800</v>
          </cell>
          <cell r="U3752">
            <v>958</v>
          </cell>
          <cell r="V3752">
            <v>1327.0588235294117</v>
          </cell>
          <cell r="W3752">
            <v>2700</v>
          </cell>
          <cell r="X3752">
            <v>2600</v>
          </cell>
        </row>
        <row r="3753">
          <cell r="B3753" t="str">
            <v>9Y002294</v>
          </cell>
          <cell r="C3753" t="str">
            <v>完売</v>
          </cell>
          <cell r="D3753"/>
          <cell r="E3753">
            <v>0</v>
          </cell>
          <cell r="F3753" t="str">
            <v>ﾊｯﾃﾝﾊｲﾏｰ･ﾌｧｯﾌｪﾝﾍﾞﾙｸﾞ･ﾘｰｽﾘﾝｸﾞAUS【500ｍｌ】</v>
          </cell>
          <cell r="G3753">
            <v>1994</v>
          </cell>
          <cell r="H3753" t="str">
            <v>白</v>
          </cell>
          <cell r="I3753" t="str">
            <v>シュロス・シェーンボルン</v>
          </cell>
          <cell r="J3753" t="str">
            <v>ラインガウ</v>
          </cell>
          <cell r="K3753">
            <v>500</v>
          </cell>
          <cell r="L3753"/>
          <cell r="M3753">
            <v>17.5</v>
          </cell>
          <cell r="N3753">
            <v>132</v>
          </cell>
          <cell r="O3753">
            <v>233.33333333333331</v>
          </cell>
          <cell r="P3753">
            <v>2553.5066666666667</v>
          </cell>
          <cell r="Q3753">
            <v>62.5</v>
          </cell>
          <cell r="R3753">
            <v>2746.0066666666667</v>
          </cell>
          <cell r="S3753">
            <v>3470.5960784313725</v>
          </cell>
          <cell r="T3753">
            <v>6900</v>
          </cell>
          <cell r="U3753">
            <v>0</v>
          </cell>
          <cell r="V3753">
            <v>200</v>
          </cell>
          <cell r="W3753">
            <v>400</v>
          </cell>
          <cell r="X3753">
            <v>6000</v>
          </cell>
        </row>
        <row r="3754">
          <cell r="B3754" t="str">
            <v>9Y002194</v>
          </cell>
          <cell r="C3754" t="str">
            <v>完売</v>
          </cell>
          <cell r="D3754"/>
          <cell r="E3754">
            <v>0</v>
          </cell>
          <cell r="F3754" t="str">
            <v>ﾎｯﾎﾊｲﾏｰ･ｷﾙﾋｪﾝｼｭﾄｩｯｸ･ﾘｰｽﾘﾝｸﾞ SP</v>
          </cell>
          <cell r="G3754">
            <v>1994</v>
          </cell>
          <cell r="H3754" t="str">
            <v>白</v>
          </cell>
          <cell r="I3754" t="str">
            <v>シュロス・シェーンボルン</v>
          </cell>
          <cell r="J3754" t="str">
            <v>ラインガウ</v>
          </cell>
          <cell r="K3754">
            <v>750</v>
          </cell>
          <cell r="L3754"/>
          <cell r="M3754">
            <v>7.8</v>
          </cell>
          <cell r="N3754">
            <v>132</v>
          </cell>
          <cell r="O3754">
            <v>350</v>
          </cell>
          <cell r="P3754">
            <v>1385.1183999999998</v>
          </cell>
          <cell r="Q3754">
            <v>93.75</v>
          </cell>
          <cell r="R3754">
            <v>1628.8683999999998</v>
          </cell>
          <cell r="S3754">
            <v>2156.3157647058824</v>
          </cell>
          <cell r="T3754">
            <v>4300</v>
          </cell>
          <cell r="U3754">
            <v>0</v>
          </cell>
          <cell r="V3754">
            <v>200</v>
          </cell>
          <cell r="W3754">
            <v>400</v>
          </cell>
          <cell r="X3754">
            <v>3600</v>
          </cell>
        </row>
        <row r="3755">
          <cell r="B3755" t="str">
            <v>9Y001989</v>
          </cell>
          <cell r="C3755" t="e">
            <v>#N/A</v>
          </cell>
          <cell r="D3755"/>
          <cell r="E3755" t="e">
            <v>#N/A</v>
          </cell>
          <cell r="F3755" t="str">
            <v>ﾘｭｰﾃﾞｽﾊｲﾏｰ･ｼｭﾛｽﾍﾞﾙｸﾞ･ﾘｰｽﾘﾝｸﾞ AUS</v>
          </cell>
          <cell r="G3755">
            <v>1989</v>
          </cell>
          <cell r="H3755" t="str">
            <v>白</v>
          </cell>
          <cell r="I3755" t="str">
            <v>シュロス・シェーンボルン</v>
          </cell>
          <cell r="J3755" t="str">
            <v>ラインガウ</v>
          </cell>
          <cell r="K3755">
            <v>750</v>
          </cell>
          <cell r="L3755"/>
          <cell r="M3755">
            <v>23.4</v>
          </cell>
          <cell r="N3755">
            <v>132</v>
          </cell>
          <cell r="O3755">
            <v>350</v>
          </cell>
          <cell r="P3755">
            <v>3452.5551999999998</v>
          </cell>
          <cell r="Q3755">
            <v>93.75</v>
          </cell>
          <cell r="R3755">
            <v>3696.3051999999998</v>
          </cell>
          <cell r="S3755">
            <v>4588.5943529411761</v>
          </cell>
          <cell r="T3755">
            <v>9200</v>
          </cell>
          <cell r="U3755" t="e">
            <v>#N/A</v>
          </cell>
          <cell r="V3755" t="e">
            <v>#N/A</v>
          </cell>
          <cell r="W3755" t="e">
            <v>#N/A</v>
          </cell>
          <cell r="X3755">
            <v>11000</v>
          </cell>
        </row>
        <row r="3756">
          <cell r="B3756" t="str">
            <v>9Y017315</v>
          </cell>
          <cell r="C3756" t="str">
            <v>完売</v>
          </cell>
          <cell r="D3756"/>
          <cell r="E3756">
            <v>0</v>
          </cell>
          <cell r="F3756" t="str">
            <v>エステート・リースリング ゼクト ブリュット</v>
          </cell>
          <cell r="G3756">
            <v>2015</v>
          </cell>
          <cell r="H3756" t="str">
            <v>泡白</v>
          </cell>
          <cell r="I3756" t="str">
            <v>ジンメルン男爵家</v>
          </cell>
          <cell r="J3756" t="str">
            <v>ラインガウ</v>
          </cell>
          <cell r="K3756">
            <v>750</v>
          </cell>
          <cell r="L3756"/>
          <cell r="M3756">
            <v>8.1</v>
          </cell>
          <cell r="N3756">
            <v>132</v>
          </cell>
          <cell r="O3756">
            <v>350</v>
          </cell>
          <cell r="P3756">
            <v>1424.8768</v>
          </cell>
          <cell r="Q3756">
            <v>93.75</v>
          </cell>
          <cell r="R3756">
            <v>1668.6268</v>
          </cell>
          <cell r="S3756">
            <v>2203.0903529411762</v>
          </cell>
          <cell r="T3756">
            <v>4400</v>
          </cell>
          <cell r="U3756">
            <v>1540.69</v>
          </cell>
          <cell r="V3756">
            <v>2012.5764705882355</v>
          </cell>
          <cell r="W3756">
            <v>4000</v>
          </cell>
          <cell r="X3756">
            <v>4000</v>
          </cell>
        </row>
        <row r="3757">
          <cell r="B3757" t="str">
            <v>9Y007504</v>
          </cell>
          <cell r="C3757" t="str">
            <v>完売</v>
          </cell>
          <cell r="D3757"/>
          <cell r="E3757">
            <v>0</v>
          </cell>
          <cell r="F3757" t="str">
            <v>エルトヴィラー・ゾンネンベルグ・シャルドネ AUS</v>
          </cell>
          <cell r="G3757">
            <v>2004</v>
          </cell>
          <cell r="H3757" t="str">
            <v>白</v>
          </cell>
          <cell r="I3757" t="str">
            <v>ジンメルン男爵家</v>
          </cell>
          <cell r="J3757" t="str">
            <v>ラインガウ</v>
          </cell>
          <cell r="K3757">
            <v>750</v>
          </cell>
          <cell r="L3757"/>
          <cell r="M3757">
            <v>4.4000000000000004</v>
          </cell>
          <cell r="N3757">
            <v>132</v>
          </cell>
          <cell r="O3757">
            <v>350</v>
          </cell>
          <cell r="P3757">
            <v>934.52320000000009</v>
          </cell>
          <cell r="Q3757">
            <v>93.75</v>
          </cell>
          <cell r="R3757">
            <v>1178.2732000000001</v>
          </cell>
          <cell r="S3757">
            <v>1626.2037647058826</v>
          </cell>
          <cell r="T3757">
            <v>3300</v>
          </cell>
          <cell r="U3757">
            <v>0</v>
          </cell>
          <cell r="V3757">
            <v>200</v>
          </cell>
          <cell r="W3757">
            <v>400</v>
          </cell>
          <cell r="X3757">
            <v>2500</v>
          </cell>
        </row>
        <row r="3758">
          <cell r="B3758" t="str">
            <v>9Y016412</v>
          </cell>
          <cell r="C3758" t="str">
            <v>完売</v>
          </cell>
          <cell r="D3758"/>
          <cell r="E3758">
            <v>0</v>
          </cell>
          <cell r="F3758" t="str">
            <v>エルバッハー･マルコブルン・リースリング AUS</v>
          </cell>
          <cell r="G3758">
            <v>2012</v>
          </cell>
          <cell r="H3758" t="str">
            <v>白</v>
          </cell>
          <cell r="I3758" t="str">
            <v>ジンメルン男爵家</v>
          </cell>
          <cell r="J3758" t="str">
            <v>ラインガウ</v>
          </cell>
          <cell r="K3758">
            <v>750</v>
          </cell>
          <cell r="L3758"/>
          <cell r="M3758">
            <v>14.9</v>
          </cell>
          <cell r="N3758">
            <v>132</v>
          </cell>
          <cell r="O3758">
            <v>350</v>
          </cell>
          <cell r="P3758">
            <v>2326.0672000000004</v>
          </cell>
          <cell r="Q3758">
            <v>93.75</v>
          </cell>
          <cell r="R3758">
            <v>2569.8172000000004</v>
          </cell>
          <cell r="S3758">
            <v>3263.3143529411768</v>
          </cell>
          <cell r="T3758">
            <v>6500</v>
          </cell>
          <cell r="U3758">
            <v>2451.33</v>
          </cell>
          <cell r="V3758">
            <v>3083.9176470588236</v>
          </cell>
          <cell r="W3758">
            <v>6200</v>
          </cell>
          <cell r="X3758">
            <v>6100</v>
          </cell>
        </row>
        <row r="3759">
          <cell r="B3759" t="str">
            <v>9Y016415</v>
          </cell>
          <cell r="C3759" t="str">
            <v>完売</v>
          </cell>
          <cell r="D3759"/>
          <cell r="E3759">
            <v>0</v>
          </cell>
          <cell r="F3759" t="str">
            <v>エルバッハー･マルコブルン・リースリング AUS</v>
          </cell>
          <cell r="G3759">
            <v>2015</v>
          </cell>
          <cell r="H3759" t="str">
            <v>白</v>
          </cell>
          <cell r="I3759" t="str">
            <v>ジンメルン男爵家</v>
          </cell>
          <cell r="J3759" t="str">
            <v>ラインガウ</v>
          </cell>
          <cell r="K3759">
            <v>750</v>
          </cell>
          <cell r="L3759"/>
          <cell r="M3759">
            <v>32.4</v>
          </cell>
          <cell r="N3759">
            <v>132</v>
          </cell>
          <cell r="O3759">
            <v>350</v>
          </cell>
          <cell r="P3759">
            <v>4645.3072000000002</v>
          </cell>
          <cell r="Q3759">
            <v>93.75</v>
          </cell>
          <cell r="R3759">
            <v>4889.0572000000002</v>
          </cell>
          <cell r="S3759">
            <v>5991.8320000000003</v>
          </cell>
          <cell r="T3759">
            <v>12000</v>
          </cell>
          <cell r="U3759">
            <v>4998.5</v>
          </cell>
          <cell r="V3759">
            <v>6080.588235294118</v>
          </cell>
          <cell r="W3759">
            <v>12200</v>
          </cell>
          <cell r="X3759">
            <v>12000</v>
          </cell>
        </row>
        <row r="3760">
          <cell r="B3760" t="str">
            <v>9Y014912</v>
          </cell>
          <cell r="C3760" t="str">
            <v>完売</v>
          </cell>
          <cell r="D3760"/>
          <cell r="E3760">
            <v>0</v>
          </cell>
          <cell r="F3760" t="str">
            <v>エルバッハー･マルコブルン・リースリング GG</v>
          </cell>
          <cell r="G3760">
            <v>2012</v>
          </cell>
          <cell r="H3760" t="str">
            <v>白</v>
          </cell>
          <cell r="I3760" t="str">
            <v>ジンメルン男爵家</v>
          </cell>
          <cell r="J3760" t="str">
            <v>ラインガウ</v>
          </cell>
          <cell r="K3760">
            <v>750</v>
          </cell>
          <cell r="L3760"/>
          <cell r="M3760">
            <v>14.9</v>
          </cell>
          <cell r="N3760">
            <v>132</v>
          </cell>
          <cell r="O3760">
            <v>350</v>
          </cell>
          <cell r="P3760">
            <v>2326.0672000000004</v>
          </cell>
          <cell r="Q3760">
            <v>93.75</v>
          </cell>
          <cell r="R3760">
            <v>2569.8172000000004</v>
          </cell>
          <cell r="S3760">
            <v>3263.3143529411768</v>
          </cell>
          <cell r="T3760">
            <v>6500</v>
          </cell>
          <cell r="U3760">
            <v>2459.33</v>
          </cell>
          <cell r="V3760">
            <v>3093.329411764706</v>
          </cell>
          <cell r="W3760">
            <v>6200</v>
          </cell>
          <cell r="X3760">
            <v>6300</v>
          </cell>
        </row>
        <row r="3761">
          <cell r="B3761" t="str">
            <v>9Y012612</v>
          </cell>
          <cell r="C3761" t="str">
            <v>完売</v>
          </cell>
          <cell r="D3761"/>
          <cell r="E3761">
            <v>0</v>
          </cell>
          <cell r="F3761" t="str">
            <v>エルバッハー･マルコブルン・リースリング KAB</v>
          </cell>
          <cell r="G3761">
            <v>2012</v>
          </cell>
          <cell r="H3761" t="str">
            <v>白</v>
          </cell>
          <cell r="I3761" t="str">
            <v>ジンメルン男爵家</v>
          </cell>
          <cell r="J3761" t="str">
            <v>ラインガウ</v>
          </cell>
          <cell r="K3761">
            <v>750</v>
          </cell>
          <cell r="L3761"/>
          <cell r="M3761">
            <v>8.6</v>
          </cell>
          <cell r="N3761">
            <v>132</v>
          </cell>
          <cell r="O3761">
            <v>350</v>
          </cell>
          <cell r="P3761">
            <v>1491.1408000000001</v>
          </cell>
          <cell r="Q3761">
            <v>93.75</v>
          </cell>
          <cell r="R3761">
            <v>1734.8908000000001</v>
          </cell>
          <cell r="S3761">
            <v>2281.0480000000002</v>
          </cell>
          <cell r="T3761">
            <v>4600</v>
          </cell>
          <cell r="U3761">
            <v>1576.62</v>
          </cell>
          <cell r="V3761">
            <v>2054.8470588235296</v>
          </cell>
          <cell r="W3761">
            <v>4100</v>
          </cell>
          <cell r="X3761">
            <v>4200</v>
          </cell>
        </row>
        <row r="3762">
          <cell r="B3762" t="str">
            <v>9Y012614</v>
          </cell>
          <cell r="C3762" t="str">
            <v>完売</v>
          </cell>
          <cell r="D3762"/>
          <cell r="E3762">
            <v>0</v>
          </cell>
          <cell r="F3762" t="str">
            <v>エルバッハー･マルコブルン・リースリング KAB</v>
          </cell>
          <cell r="G3762">
            <v>2014</v>
          </cell>
          <cell r="H3762" t="str">
            <v>白</v>
          </cell>
          <cell r="I3762" t="str">
            <v>ジンメルン男爵家</v>
          </cell>
          <cell r="J3762" t="str">
            <v>ラインガウ</v>
          </cell>
          <cell r="K3762">
            <v>750</v>
          </cell>
          <cell r="L3762"/>
          <cell r="M3762">
            <v>7.1</v>
          </cell>
          <cell r="N3762">
            <v>132</v>
          </cell>
          <cell r="O3762">
            <v>350</v>
          </cell>
          <cell r="P3762">
            <v>1292.3487999999998</v>
          </cell>
          <cell r="Q3762">
            <v>93.75</v>
          </cell>
          <cell r="R3762">
            <v>1536.0987999999998</v>
          </cell>
          <cell r="S3762">
            <v>2047.1750588235291</v>
          </cell>
          <cell r="T3762">
            <v>4100</v>
          </cell>
          <cell r="U3762">
            <v>1385.62</v>
          </cell>
          <cell r="V3762">
            <v>1830.1411764705881</v>
          </cell>
          <cell r="W3762">
            <v>3700</v>
          </cell>
          <cell r="X3762">
            <v>3600</v>
          </cell>
        </row>
        <row r="3763">
          <cell r="B3763" t="str">
            <v>9Y005007</v>
          </cell>
          <cell r="C3763" t="str">
            <v>完売</v>
          </cell>
          <cell r="D3763"/>
          <cell r="E3763">
            <v>0</v>
          </cell>
          <cell r="F3763" t="str">
            <v>エルバッハー･マルコブルン・リースリング SP</v>
          </cell>
          <cell r="G3763">
            <v>2007</v>
          </cell>
          <cell r="H3763" t="str">
            <v>白</v>
          </cell>
          <cell r="I3763" t="str">
            <v>ジンメルン男爵家</v>
          </cell>
          <cell r="J3763" t="str">
            <v>ラインガウ</v>
          </cell>
          <cell r="K3763">
            <v>750</v>
          </cell>
          <cell r="L3763"/>
          <cell r="M3763">
            <v>10.8</v>
          </cell>
          <cell r="N3763">
            <v>132</v>
          </cell>
          <cell r="O3763">
            <v>350</v>
          </cell>
          <cell r="P3763">
            <v>1782.7024000000001</v>
          </cell>
          <cell r="Q3763">
            <v>93.75</v>
          </cell>
          <cell r="R3763">
            <v>2026.4524000000001</v>
          </cell>
          <cell r="S3763">
            <v>2624.0616470588238</v>
          </cell>
          <cell r="T3763">
            <v>5200</v>
          </cell>
          <cell r="U3763">
            <v>0</v>
          </cell>
          <cell r="V3763">
            <v>200</v>
          </cell>
          <cell r="W3763">
            <v>400</v>
          </cell>
          <cell r="X3763">
            <v>4500</v>
          </cell>
        </row>
        <row r="3764">
          <cell r="B3764" t="str">
            <v>9Y001692</v>
          </cell>
          <cell r="C3764" t="str">
            <v>完売</v>
          </cell>
          <cell r="D3764"/>
          <cell r="E3764">
            <v>0</v>
          </cell>
          <cell r="F3764" t="str">
            <v>ハッテンハイマー・マンベルグ・リースリング KAB</v>
          </cell>
          <cell r="G3764">
            <v>1992</v>
          </cell>
          <cell r="H3764" t="str">
            <v>白</v>
          </cell>
          <cell r="I3764" t="str">
            <v>ジンメルン男爵家</v>
          </cell>
          <cell r="J3764" t="str">
            <v>ラインガウ</v>
          </cell>
          <cell r="K3764">
            <v>750</v>
          </cell>
          <cell r="L3764"/>
          <cell r="M3764">
            <v>3.5</v>
          </cell>
          <cell r="N3764">
            <v>132</v>
          </cell>
          <cell r="O3764">
            <v>350</v>
          </cell>
          <cell r="P3764">
            <v>815.24800000000005</v>
          </cell>
          <cell r="Q3764">
            <v>93.75</v>
          </cell>
          <cell r="R3764">
            <v>1058.998</v>
          </cell>
          <cell r="S3764">
            <v>1485.88</v>
          </cell>
          <cell r="T3764">
            <v>3000</v>
          </cell>
          <cell r="U3764">
            <v>0</v>
          </cell>
          <cell r="V3764">
            <v>200</v>
          </cell>
          <cell r="W3764">
            <v>400</v>
          </cell>
          <cell r="X3764">
            <v>2400</v>
          </cell>
        </row>
        <row r="3765">
          <cell r="B3765" t="str">
            <v>9Y008709</v>
          </cell>
          <cell r="C3765" t="str">
            <v>完売</v>
          </cell>
          <cell r="D3765"/>
          <cell r="E3765">
            <v>0</v>
          </cell>
          <cell r="F3765" t="str">
            <v>ハッテンハイマー・マンベルグ・リースリングAUS</v>
          </cell>
          <cell r="G3765">
            <v>2009</v>
          </cell>
          <cell r="H3765" t="str">
            <v>白</v>
          </cell>
          <cell r="I3765" t="str">
            <v>ジンメルン男爵家</v>
          </cell>
          <cell r="J3765" t="str">
            <v>ラインガウ</v>
          </cell>
          <cell r="K3765">
            <v>750</v>
          </cell>
          <cell r="L3765"/>
          <cell r="M3765">
            <v>28.7</v>
          </cell>
          <cell r="N3765">
            <v>132</v>
          </cell>
          <cell r="O3765">
            <v>350</v>
          </cell>
          <cell r="P3765">
            <v>4154.9535999999998</v>
          </cell>
          <cell r="Q3765">
            <v>93.75</v>
          </cell>
          <cell r="R3765">
            <v>4398.7035999999998</v>
          </cell>
          <cell r="S3765">
            <v>5414.9454117647056</v>
          </cell>
          <cell r="T3765">
            <v>10800</v>
          </cell>
          <cell r="U3765">
            <v>3508</v>
          </cell>
          <cell r="V3765">
            <v>4327.0588235294117</v>
          </cell>
          <cell r="W3765">
            <v>8700</v>
          </cell>
          <cell r="X3765">
            <v>9500</v>
          </cell>
        </row>
        <row r="3766">
          <cell r="B3766" t="str">
            <v>9Y001588</v>
          </cell>
          <cell r="C3766" t="e">
            <v>#N/A</v>
          </cell>
          <cell r="D3766"/>
          <cell r="E3766" t="e">
            <v>#N/A</v>
          </cell>
          <cell r="F3766" t="str">
            <v>ハッテンハイマー・マンベルグ・リースリングSP</v>
          </cell>
          <cell r="G3766">
            <v>1988</v>
          </cell>
          <cell r="H3766" t="str">
            <v>白</v>
          </cell>
          <cell r="I3766" t="str">
            <v>ジンメルン男爵家</v>
          </cell>
          <cell r="J3766" t="str">
            <v>ラインガウ</v>
          </cell>
          <cell r="K3766">
            <v>750</v>
          </cell>
          <cell r="L3766"/>
          <cell r="M3766">
            <v>5.3</v>
          </cell>
          <cell r="N3766">
            <v>132</v>
          </cell>
          <cell r="O3766">
            <v>350</v>
          </cell>
          <cell r="P3766">
            <v>1053.7983999999999</v>
          </cell>
          <cell r="Q3766">
            <v>93.75</v>
          </cell>
          <cell r="R3766">
            <v>1297.5483999999999</v>
          </cell>
          <cell r="S3766">
            <v>1766.5275294117646</v>
          </cell>
          <cell r="T3766">
            <v>3500</v>
          </cell>
          <cell r="U3766" t="e">
            <v>#N/A</v>
          </cell>
          <cell r="V3766" t="e">
            <v>#N/A</v>
          </cell>
          <cell r="W3766" t="e">
            <v>#N/A</v>
          </cell>
          <cell r="X3766">
            <v>3000</v>
          </cell>
        </row>
        <row r="3767">
          <cell r="B3767" t="str">
            <v>9Y008510</v>
          </cell>
          <cell r="C3767" t="str">
            <v>完売</v>
          </cell>
          <cell r="D3767"/>
          <cell r="E3767">
            <v>0</v>
          </cell>
          <cell r="F3767" t="str">
            <v>ラウエンターラー・バイケン・リースリング KAB･トロッケン</v>
          </cell>
          <cell r="G3767">
            <v>2010</v>
          </cell>
          <cell r="H3767" t="str">
            <v>白</v>
          </cell>
          <cell r="I3767" t="str">
            <v>ジンメルン男爵家</v>
          </cell>
          <cell r="J3767" t="str">
            <v>ラインガウ</v>
          </cell>
          <cell r="K3767">
            <v>750</v>
          </cell>
          <cell r="L3767"/>
          <cell r="M3767">
            <v>7.7</v>
          </cell>
          <cell r="N3767">
            <v>132</v>
          </cell>
          <cell r="O3767">
            <v>350</v>
          </cell>
          <cell r="P3767">
            <v>1371.8656000000001</v>
          </cell>
          <cell r="Q3767">
            <v>93.75</v>
          </cell>
          <cell r="R3767">
            <v>1615.6156000000001</v>
          </cell>
          <cell r="S3767">
            <v>2140.7242352941175</v>
          </cell>
          <cell r="T3767">
            <v>4300</v>
          </cell>
          <cell r="U3767">
            <v>1150.93</v>
          </cell>
          <cell r="V3767">
            <v>1554.0352941176473</v>
          </cell>
          <cell r="W3767">
            <v>3100</v>
          </cell>
          <cell r="X3767">
            <v>3700</v>
          </cell>
        </row>
        <row r="3768">
          <cell r="B3768" t="str">
            <v>9Y001796</v>
          </cell>
          <cell r="C3768" t="str">
            <v>完売</v>
          </cell>
          <cell r="D3768"/>
          <cell r="E3768">
            <v>0</v>
          </cell>
          <cell r="F3768" t="str">
            <v>ﾗﾝｸﾞｳﾞｪﾙﾄ･ﾌｫﾝ･ｼﾞﾝﾒﾙﾝ･ﾘｰｽﾘﾝｸﾞ SP</v>
          </cell>
          <cell r="G3768">
            <v>1996</v>
          </cell>
          <cell r="H3768" t="str">
            <v>白</v>
          </cell>
          <cell r="I3768" t="str">
            <v>ジンメルン男爵家</v>
          </cell>
          <cell r="J3768" t="str">
            <v>ラインガウ</v>
          </cell>
          <cell r="K3768">
            <v>750</v>
          </cell>
          <cell r="L3768"/>
          <cell r="M3768">
            <v>6.4</v>
          </cell>
          <cell r="N3768">
            <v>132</v>
          </cell>
          <cell r="O3768">
            <v>350</v>
          </cell>
          <cell r="P3768">
            <v>1199.5792000000001</v>
          </cell>
          <cell r="Q3768">
            <v>93.75</v>
          </cell>
          <cell r="R3768">
            <v>1443.3292000000001</v>
          </cell>
          <cell r="S3768">
            <v>1938.0343529411766</v>
          </cell>
          <cell r="T3768">
            <v>3900</v>
          </cell>
          <cell r="U3768">
            <v>0</v>
          </cell>
          <cell r="V3768">
            <v>200</v>
          </cell>
          <cell r="W3768">
            <v>400</v>
          </cell>
          <cell r="X3768">
            <v>3200</v>
          </cell>
        </row>
        <row r="3769">
          <cell r="B3769" t="str">
            <v>9Y020916</v>
          </cell>
          <cell r="C3769" t="str">
            <v>完売</v>
          </cell>
          <cell r="D3769"/>
          <cell r="E3769">
            <v>0</v>
          </cell>
          <cell r="F3769" t="str">
            <v>ラングヴェルト・リースリング　KAB ﾄﾛｯｹﾝ</v>
          </cell>
          <cell r="G3769">
            <v>2016</v>
          </cell>
          <cell r="H3769" t="str">
            <v>白</v>
          </cell>
          <cell r="I3769" t="str">
            <v>ジンメルン男爵家</v>
          </cell>
          <cell r="J3769" t="str">
            <v>ラインガウ</v>
          </cell>
          <cell r="K3769">
            <v>750</v>
          </cell>
          <cell r="L3769"/>
          <cell r="M3769">
            <v>5.9</v>
          </cell>
          <cell r="N3769">
            <v>132</v>
          </cell>
          <cell r="O3769">
            <v>350</v>
          </cell>
          <cell r="P3769">
            <v>1133.3152000000002</v>
          </cell>
          <cell r="Q3769">
            <v>93.75</v>
          </cell>
          <cell r="R3769">
            <v>1377.0652000000002</v>
          </cell>
          <cell r="S3769">
            <v>1860.0767058823533</v>
          </cell>
          <cell r="T3769">
            <v>3700</v>
          </cell>
          <cell r="U3769">
            <v>1051</v>
          </cell>
          <cell r="V3769">
            <v>1436.4705882352941</v>
          </cell>
          <cell r="W3769">
            <v>2900</v>
          </cell>
          <cell r="X3769">
            <v>3200</v>
          </cell>
        </row>
        <row r="3770">
          <cell r="B3770" t="str">
            <v>9Y012913</v>
          </cell>
          <cell r="C3770" t="str">
            <v>完売</v>
          </cell>
          <cell r="D3770"/>
          <cell r="E3770">
            <v>0</v>
          </cell>
          <cell r="F3770" t="str">
            <v>オーバーホイザー・ライシュテンベルク KAB</v>
          </cell>
          <cell r="G3770">
            <v>2013</v>
          </cell>
          <cell r="H3770" t="str">
            <v>白</v>
          </cell>
          <cell r="I3770" t="str">
            <v>デーンホーフ</v>
          </cell>
          <cell r="J3770" t="str">
            <v>ナーエ</v>
          </cell>
          <cell r="K3770">
            <v>750</v>
          </cell>
          <cell r="L3770"/>
          <cell r="M3770">
            <v>8.1</v>
          </cell>
          <cell r="N3770">
            <v>132</v>
          </cell>
          <cell r="O3770">
            <v>350</v>
          </cell>
          <cell r="P3770">
            <v>1424.8768</v>
          </cell>
          <cell r="Q3770">
            <v>93.75</v>
          </cell>
          <cell r="R3770">
            <v>1668.6268</v>
          </cell>
          <cell r="S3770">
            <v>2203.0903529411762</v>
          </cell>
          <cell r="T3770">
            <v>4400</v>
          </cell>
          <cell r="U3770">
            <v>1504</v>
          </cell>
          <cell r="V3770">
            <v>1969.4117647058824</v>
          </cell>
          <cell r="W3770">
            <v>3900</v>
          </cell>
          <cell r="X3770">
            <v>4100</v>
          </cell>
        </row>
        <row r="3771">
          <cell r="B3771" t="str">
            <v>9Y0111XX</v>
          </cell>
          <cell r="C3771" t="str">
            <v>完売</v>
          </cell>
          <cell r="D3771"/>
          <cell r="E3771">
            <v>0</v>
          </cell>
          <cell r="F3771" t="str">
            <v>ドクター・ローゼン・リースリング ゼクト･エクストラ・ブリュット</v>
          </cell>
          <cell r="G3771" t="str">
            <v>NV</v>
          </cell>
          <cell r="H3771" t="str">
            <v>泡白</v>
          </cell>
          <cell r="I3771" t="str">
            <v>ドクター・ローゼン</v>
          </cell>
          <cell r="J3771" t="str">
            <v>モーゼル</v>
          </cell>
          <cell r="K3771">
            <v>750</v>
          </cell>
          <cell r="L3771"/>
          <cell r="M3771">
            <v>8.4</v>
          </cell>
          <cell r="N3771">
            <v>132</v>
          </cell>
          <cell r="O3771">
            <v>350</v>
          </cell>
          <cell r="P3771">
            <v>1464.6351999999999</v>
          </cell>
          <cell r="Q3771">
            <v>93.75</v>
          </cell>
          <cell r="R3771">
            <v>1708.3851999999999</v>
          </cell>
          <cell r="S3771">
            <v>2249.8649411764709</v>
          </cell>
          <cell r="T3771">
            <v>4500</v>
          </cell>
          <cell r="U3771">
            <v>1325.5</v>
          </cell>
          <cell r="V3771">
            <v>1759.4117647058824</v>
          </cell>
          <cell r="W3771">
            <v>3500</v>
          </cell>
          <cell r="X3771">
            <v>3500</v>
          </cell>
        </row>
        <row r="3772">
          <cell r="B3772" t="str">
            <v>9Y004607</v>
          </cell>
          <cell r="C3772" t="str">
            <v>完売</v>
          </cell>
          <cell r="D3772"/>
          <cell r="E3772">
            <v>0</v>
          </cell>
          <cell r="F3772" t="str">
            <v>ウ゛ェーレナー・ソンネンウーア・リースリング AUS</v>
          </cell>
          <cell r="G3772">
            <v>2007</v>
          </cell>
          <cell r="H3772" t="str">
            <v>白</v>
          </cell>
          <cell r="I3772" t="str">
            <v>ドクター・ローゼン</v>
          </cell>
          <cell r="J3772" t="str">
            <v>モーゼル</v>
          </cell>
          <cell r="K3772">
            <v>750</v>
          </cell>
          <cell r="L3772" t="str">
            <v>ﾏﾝ･ｵﾌﾞ･ｻﾞ･ｲﾔｰ(ﾃﾞｶﾝﾀｰ'06)</v>
          </cell>
          <cell r="M3772">
            <v>21.6</v>
          </cell>
          <cell r="N3772">
            <v>132</v>
          </cell>
          <cell r="O3772">
            <v>350</v>
          </cell>
          <cell r="P3772">
            <v>3214.0048000000002</v>
          </cell>
          <cell r="Q3772">
            <v>93.75</v>
          </cell>
          <cell r="R3772">
            <v>3457.7548000000002</v>
          </cell>
          <cell r="S3772">
            <v>4307.9468235294116</v>
          </cell>
          <cell r="T3772">
            <v>8600</v>
          </cell>
          <cell r="U3772">
            <v>0</v>
          </cell>
          <cell r="V3772">
            <v>200</v>
          </cell>
          <cell r="W3772">
            <v>400</v>
          </cell>
          <cell r="X3772">
            <v>8000</v>
          </cell>
        </row>
        <row r="3773">
          <cell r="B3773" t="str">
            <v>9Y001304</v>
          </cell>
          <cell r="C3773" t="str">
            <v>完売</v>
          </cell>
          <cell r="D3773"/>
          <cell r="E3773">
            <v>0</v>
          </cell>
          <cell r="F3773" t="str">
            <v>ウ゛ェーレナー・ソンネンウーア・リースリング SP</v>
          </cell>
          <cell r="G3773">
            <v>2004</v>
          </cell>
          <cell r="H3773" t="str">
            <v>白</v>
          </cell>
          <cell r="I3773" t="str">
            <v>ドクター・ローゼン</v>
          </cell>
          <cell r="J3773" t="str">
            <v>モーゼル</v>
          </cell>
          <cell r="K3773">
            <v>750</v>
          </cell>
          <cell r="L3773" t="str">
            <v>ﾏﾝ･ｵﾌﾞ･ｻﾞ･ｲﾔｰ(ﾃﾞｶﾝﾀｰ'06)</v>
          </cell>
          <cell r="M3773">
            <v>10.7</v>
          </cell>
          <cell r="N3773">
            <v>132</v>
          </cell>
          <cell r="O3773">
            <v>350</v>
          </cell>
          <cell r="P3773">
            <v>1769.4495999999999</v>
          </cell>
          <cell r="Q3773">
            <v>93.75</v>
          </cell>
          <cell r="R3773">
            <v>2013.1995999999999</v>
          </cell>
          <cell r="S3773">
            <v>2608.4701176470589</v>
          </cell>
          <cell r="T3773">
            <v>5200</v>
          </cell>
          <cell r="U3773">
            <v>0</v>
          </cell>
          <cell r="V3773">
            <v>200</v>
          </cell>
          <cell r="W3773">
            <v>400</v>
          </cell>
          <cell r="X3773">
            <v>4400</v>
          </cell>
        </row>
        <row r="3774">
          <cell r="B3774" t="str">
            <v>9Y010109</v>
          </cell>
          <cell r="C3774" t="str">
            <v>完売</v>
          </cell>
          <cell r="D3774"/>
          <cell r="E3774">
            <v>0</v>
          </cell>
          <cell r="F3774" t="str">
            <v>エルデナー・トレップヒェン・リースリング AUS</v>
          </cell>
          <cell r="G3774">
            <v>2009</v>
          </cell>
          <cell r="H3774" t="str">
            <v>白</v>
          </cell>
          <cell r="I3774" t="str">
            <v>ドクター・ローゼン</v>
          </cell>
          <cell r="J3774" t="str">
            <v>モーゼル</v>
          </cell>
          <cell r="K3774">
            <v>750</v>
          </cell>
          <cell r="L3774" t="str">
            <v>９４点（WS)</v>
          </cell>
          <cell r="M3774">
            <v>17</v>
          </cell>
          <cell r="N3774">
            <v>132</v>
          </cell>
          <cell r="O3774">
            <v>350</v>
          </cell>
          <cell r="P3774">
            <v>2604.3760000000002</v>
          </cell>
          <cell r="Q3774">
            <v>93.75</v>
          </cell>
          <cell r="R3774">
            <v>2848.1260000000002</v>
          </cell>
          <cell r="S3774">
            <v>3590.7364705882355</v>
          </cell>
          <cell r="T3774">
            <v>7200</v>
          </cell>
          <cell r="U3774">
            <v>2034.58</v>
          </cell>
          <cell r="V3774">
            <v>2593.6235294117646</v>
          </cell>
          <cell r="W3774">
            <v>5200</v>
          </cell>
          <cell r="X3774">
            <v>5500</v>
          </cell>
        </row>
        <row r="3775">
          <cell r="B3775" t="str">
            <v>9Y001204</v>
          </cell>
          <cell r="C3775" t="str">
            <v>完売</v>
          </cell>
          <cell r="D3775"/>
          <cell r="E3775">
            <v>0</v>
          </cell>
          <cell r="F3775" t="str">
            <v>エルデナー・トレップヒェン・リースリング KAB</v>
          </cell>
          <cell r="G3775">
            <v>2004</v>
          </cell>
          <cell r="H3775" t="str">
            <v>白</v>
          </cell>
          <cell r="I3775" t="str">
            <v>ドクター・ローゼン</v>
          </cell>
          <cell r="J3775" t="str">
            <v>モーゼル</v>
          </cell>
          <cell r="K3775">
            <v>750</v>
          </cell>
          <cell r="L3775" t="str">
            <v>ﾏﾝ･ｵﾌﾞ･ｻﾞ･ｲﾔｰ(ﾃﾞｶﾝﾀｰ'06)</v>
          </cell>
          <cell r="M3775">
            <v>6.5</v>
          </cell>
          <cell r="N3775">
            <v>132</v>
          </cell>
          <cell r="O3775">
            <v>350</v>
          </cell>
          <cell r="P3775">
            <v>1212.8320000000001</v>
          </cell>
          <cell r="Q3775">
            <v>93.75</v>
          </cell>
          <cell r="R3775">
            <v>1456.5820000000001</v>
          </cell>
          <cell r="S3775">
            <v>1953.6258823529413</v>
          </cell>
          <cell r="T3775">
            <v>3900</v>
          </cell>
          <cell r="U3775">
            <v>0</v>
          </cell>
          <cell r="V3775">
            <v>200</v>
          </cell>
          <cell r="W3775">
            <v>400</v>
          </cell>
          <cell r="X3775">
            <v>3040</v>
          </cell>
        </row>
        <row r="3776">
          <cell r="B3776" t="str">
            <v>9Y001210</v>
          </cell>
          <cell r="C3776" t="str">
            <v>完売</v>
          </cell>
          <cell r="D3776"/>
          <cell r="E3776">
            <v>0</v>
          </cell>
          <cell r="F3776" t="str">
            <v>エルデナー・トレップヒェン・リースリング KAB</v>
          </cell>
          <cell r="G3776">
            <v>2010</v>
          </cell>
          <cell r="H3776" t="str">
            <v>白</v>
          </cell>
          <cell r="I3776" t="str">
            <v>ドクター・ローゼン</v>
          </cell>
          <cell r="J3776" t="str">
            <v>モーゼル</v>
          </cell>
          <cell r="K3776">
            <v>750</v>
          </cell>
          <cell r="L3776" t="str">
            <v>９０点（WS)</v>
          </cell>
          <cell r="M3776">
            <v>9.1999999999999993</v>
          </cell>
          <cell r="N3776">
            <v>132</v>
          </cell>
          <cell r="O3776">
            <v>350</v>
          </cell>
          <cell r="P3776">
            <v>1570.6575999999998</v>
          </cell>
          <cell r="Q3776">
            <v>93.75</v>
          </cell>
          <cell r="R3776">
            <v>1814.4075999999998</v>
          </cell>
          <cell r="S3776">
            <v>2374.5971764705882</v>
          </cell>
          <cell r="T3776">
            <v>4700</v>
          </cell>
          <cell r="U3776">
            <v>1391.15</v>
          </cell>
          <cell r="V3776">
            <v>1836.6470588235295</v>
          </cell>
          <cell r="W3776">
            <v>3700</v>
          </cell>
          <cell r="X3776">
            <v>3400</v>
          </cell>
        </row>
        <row r="3777">
          <cell r="B3777" t="str">
            <v>9Y001211</v>
          </cell>
          <cell r="C3777" t="str">
            <v>完売</v>
          </cell>
          <cell r="D3777"/>
          <cell r="E3777">
            <v>0</v>
          </cell>
          <cell r="F3777" t="str">
            <v>エルデナー・トレップヒェン・リースリング KAB</v>
          </cell>
          <cell r="G3777">
            <v>2011</v>
          </cell>
          <cell r="H3777" t="str">
            <v>白</v>
          </cell>
          <cell r="I3777" t="str">
            <v>ドクター・ローゼン</v>
          </cell>
          <cell r="J3777" t="str">
            <v>モーゼル</v>
          </cell>
          <cell r="K3777">
            <v>750</v>
          </cell>
          <cell r="L3777" t="str">
            <v>９０点(WS)</v>
          </cell>
          <cell r="M3777">
            <v>9.1999999999999993</v>
          </cell>
          <cell r="N3777">
            <v>132</v>
          </cell>
          <cell r="O3777">
            <v>350</v>
          </cell>
          <cell r="P3777">
            <v>1570.6575999999998</v>
          </cell>
          <cell r="Q3777">
            <v>93.75</v>
          </cell>
          <cell r="R3777">
            <v>1814.4075999999998</v>
          </cell>
          <cell r="S3777">
            <v>2374.5971764705882</v>
          </cell>
          <cell r="T3777">
            <v>4700</v>
          </cell>
          <cell r="U3777">
            <v>1518.27</v>
          </cell>
          <cell r="V3777">
            <v>1986.2</v>
          </cell>
          <cell r="W3777">
            <v>4000</v>
          </cell>
          <cell r="X3777">
            <v>4100</v>
          </cell>
        </row>
        <row r="3778">
          <cell r="B3778" t="str">
            <v>9Y010011</v>
          </cell>
          <cell r="C3778" t="str">
            <v>完売</v>
          </cell>
          <cell r="D3778"/>
          <cell r="E3778">
            <v>0</v>
          </cell>
          <cell r="F3778" t="str">
            <v>エルデナー・トレップヒェン・リースリング SP</v>
          </cell>
          <cell r="G3778">
            <v>2011</v>
          </cell>
          <cell r="H3778" t="str">
            <v>白</v>
          </cell>
          <cell r="I3778" t="str">
            <v>ドクター・ローゼン</v>
          </cell>
          <cell r="J3778" t="str">
            <v>モーゼル</v>
          </cell>
          <cell r="K3778">
            <v>750</v>
          </cell>
          <cell r="L3778" t="str">
            <v>９１点（WS)</v>
          </cell>
          <cell r="M3778">
            <v>12</v>
          </cell>
          <cell r="N3778">
            <v>132</v>
          </cell>
          <cell r="O3778">
            <v>350</v>
          </cell>
          <cell r="P3778">
            <v>1941.7360000000001</v>
          </cell>
          <cell r="Q3778">
            <v>93.75</v>
          </cell>
          <cell r="R3778">
            <v>2185.4859999999999</v>
          </cell>
          <cell r="S3778">
            <v>2811.16</v>
          </cell>
          <cell r="T3778">
            <v>5600</v>
          </cell>
          <cell r="U3778">
            <v>1525.7</v>
          </cell>
          <cell r="V3778">
            <v>1994.9411764705883</v>
          </cell>
          <cell r="W3778">
            <v>4000</v>
          </cell>
          <cell r="X3778">
            <v>4200</v>
          </cell>
        </row>
        <row r="3779">
          <cell r="B3779" t="str">
            <v>9Y001404</v>
          </cell>
          <cell r="C3779" t="str">
            <v>完売</v>
          </cell>
          <cell r="D3779"/>
          <cell r="E3779">
            <v>0</v>
          </cell>
          <cell r="F3779" t="str">
            <v>エルデナー･プレラート・リースリング AUS</v>
          </cell>
          <cell r="G3779">
            <v>2004</v>
          </cell>
          <cell r="H3779" t="str">
            <v>白</v>
          </cell>
          <cell r="I3779" t="str">
            <v>ドクター・ローゼン</v>
          </cell>
          <cell r="J3779" t="str">
            <v>モーゼル</v>
          </cell>
          <cell r="K3779">
            <v>750</v>
          </cell>
          <cell r="L3779" t="str">
            <v>ﾏﾝ･ｵﾌﾞ･ｻﾞ･ｲﾔｰ(ﾃﾞｶﾝﾀｰ'06)</v>
          </cell>
          <cell r="M3779">
            <v>21.8</v>
          </cell>
          <cell r="N3779">
            <v>132</v>
          </cell>
          <cell r="O3779">
            <v>350</v>
          </cell>
          <cell r="P3779">
            <v>3240.5104000000001</v>
          </cell>
          <cell r="Q3779">
            <v>93.75</v>
          </cell>
          <cell r="R3779">
            <v>3484.2604000000001</v>
          </cell>
          <cell r="S3779">
            <v>4339.1298823529414</v>
          </cell>
          <cell r="T3779">
            <v>8700</v>
          </cell>
          <cell r="U3779">
            <v>0</v>
          </cell>
          <cell r="V3779">
            <v>200</v>
          </cell>
          <cell r="W3779">
            <v>400</v>
          </cell>
          <cell r="X3779">
            <v>8000</v>
          </cell>
        </row>
        <row r="3780">
          <cell r="B3780" t="str">
            <v>9Y001104</v>
          </cell>
          <cell r="C3780" t="str">
            <v>完売</v>
          </cell>
          <cell r="D3780"/>
          <cell r="E3780">
            <v>0</v>
          </cell>
          <cell r="F3780" t="str">
            <v>ドクター・ローゼン・リースリング QbA</v>
          </cell>
          <cell r="G3780">
            <v>2004</v>
          </cell>
          <cell r="H3780" t="str">
            <v>白</v>
          </cell>
          <cell r="I3780" t="str">
            <v>ドクター・ローゼン</v>
          </cell>
          <cell r="J3780" t="str">
            <v>モーゼル</v>
          </cell>
          <cell r="K3780">
            <v>750</v>
          </cell>
          <cell r="L3780" t="str">
            <v>ﾏﾝ･ｵﾌﾞ･ｻﾞ･ｲﾔｰ(ﾃﾞｶﾝﾀｰ'06)</v>
          </cell>
          <cell r="M3780">
            <v>3.2</v>
          </cell>
          <cell r="N3780">
            <v>132</v>
          </cell>
          <cell r="O3780">
            <v>350</v>
          </cell>
          <cell r="P3780">
            <v>775.48960000000011</v>
          </cell>
          <cell r="Q3780">
            <v>93.75</v>
          </cell>
          <cell r="R3780">
            <v>1019.2396000000001</v>
          </cell>
          <cell r="S3780">
            <v>1439.1054117647061</v>
          </cell>
          <cell r="T3780">
            <v>2900</v>
          </cell>
          <cell r="U3780">
            <v>0</v>
          </cell>
          <cell r="V3780">
            <v>200</v>
          </cell>
          <cell r="W3780">
            <v>400</v>
          </cell>
          <cell r="X3780">
            <v>2000</v>
          </cell>
        </row>
        <row r="3781">
          <cell r="B3781" t="str">
            <v>9Y011811</v>
          </cell>
          <cell r="C3781" t="str">
            <v>完売</v>
          </cell>
          <cell r="D3781"/>
          <cell r="E3781">
            <v>0</v>
          </cell>
          <cell r="F3781" t="str">
            <v>ブルー・スレート・リースリング QbA</v>
          </cell>
          <cell r="G3781">
            <v>2011</v>
          </cell>
          <cell r="H3781" t="str">
            <v>白</v>
          </cell>
          <cell r="I3781" t="str">
            <v>ドクター・ローゼン</v>
          </cell>
          <cell r="J3781" t="str">
            <v>モーゼル</v>
          </cell>
          <cell r="K3781">
            <v>750</v>
          </cell>
          <cell r="L3781" t="str">
            <v>８９点（WS)</v>
          </cell>
          <cell r="M3781">
            <v>7.7</v>
          </cell>
          <cell r="N3781">
            <v>132</v>
          </cell>
          <cell r="O3781">
            <v>350</v>
          </cell>
          <cell r="P3781">
            <v>1371.8656000000001</v>
          </cell>
          <cell r="Q3781">
            <v>93.75</v>
          </cell>
          <cell r="R3781">
            <v>1615.6156000000001</v>
          </cell>
          <cell r="S3781">
            <v>2140.7242352941175</v>
          </cell>
          <cell r="T3781">
            <v>4300</v>
          </cell>
          <cell r="U3781">
            <v>1245</v>
          </cell>
          <cell r="V3781">
            <v>1664.7058823529412</v>
          </cell>
          <cell r="W3781">
            <v>3300</v>
          </cell>
          <cell r="X3781">
            <v>3400</v>
          </cell>
        </row>
        <row r="3782">
          <cell r="B3782" t="str">
            <v>9Y007309</v>
          </cell>
          <cell r="C3782" t="str">
            <v>完売</v>
          </cell>
          <cell r="D3782"/>
          <cell r="E3782">
            <v>0</v>
          </cell>
          <cell r="F3782" t="str">
            <v>ユルツイガー・ヴュルツガルテン・リースリング KAB</v>
          </cell>
          <cell r="G3782">
            <v>2009</v>
          </cell>
          <cell r="H3782" t="str">
            <v>白</v>
          </cell>
          <cell r="I3782" t="str">
            <v>ドクター・ローゼン</v>
          </cell>
          <cell r="J3782" t="str">
            <v>モーゼル</v>
          </cell>
          <cell r="K3782">
            <v>750</v>
          </cell>
          <cell r="L3782" t="str">
            <v>ﾏﾝ･ｵﾌﾞ･ｻﾞ･ｲﾔｰ(ﾃﾞｶﾝﾀｰ'06)</v>
          </cell>
          <cell r="M3782">
            <v>8.4</v>
          </cell>
          <cell r="N3782">
            <v>132</v>
          </cell>
          <cell r="O3782">
            <v>350</v>
          </cell>
          <cell r="P3782">
            <v>1464.6351999999999</v>
          </cell>
          <cell r="Q3782">
            <v>93.75</v>
          </cell>
          <cell r="R3782">
            <v>1708.3851999999999</v>
          </cell>
          <cell r="S3782">
            <v>2249.8649411764709</v>
          </cell>
          <cell r="T3782">
            <v>4500</v>
          </cell>
          <cell r="U3782">
            <v>0</v>
          </cell>
          <cell r="V3782">
            <v>200</v>
          </cell>
          <cell r="W3782">
            <v>400</v>
          </cell>
          <cell r="X3782">
            <v>3500</v>
          </cell>
        </row>
        <row r="3783">
          <cell r="B3783" t="str">
            <v>9Y004707</v>
          </cell>
          <cell r="C3783" t="str">
            <v>完売</v>
          </cell>
          <cell r="D3783"/>
          <cell r="E3783">
            <v>0</v>
          </cell>
          <cell r="F3783" t="str">
            <v>ユルツイガー・ビュルツガルテン・リースリング・トロッケン・グランクリュ</v>
          </cell>
          <cell r="G3783">
            <v>2007</v>
          </cell>
          <cell r="H3783" t="str">
            <v>白</v>
          </cell>
          <cell r="I3783" t="str">
            <v>ドクター・ローゼン</v>
          </cell>
          <cell r="J3783" t="str">
            <v>モーゼル</v>
          </cell>
          <cell r="K3783">
            <v>750</v>
          </cell>
          <cell r="L3783" t="str">
            <v>ﾏﾝ･ｵﾌﾞ･ｻﾞ･ｲﾔｰ(ﾃﾞｶﾝﾀｰ'06)</v>
          </cell>
          <cell r="M3783">
            <v>18</v>
          </cell>
          <cell r="N3783">
            <v>132</v>
          </cell>
          <cell r="O3783">
            <v>350</v>
          </cell>
          <cell r="P3783">
            <v>2736.904</v>
          </cell>
          <cell r="Q3783">
            <v>93.75</v>
          </cell>
          <cell r="R3783">
            <v>2980.654</v>
          </cell>
          <cell r="S3783">
            <v>3746.6517647058822</v>
          </cell>
          <cell r="T3783">
            <v>7500</v>
          </cell>
          <cell r="U3783">
            <v>0</v>
          </cell>
          <cell r="V3783">
            <v>200</v>
          </cell>
          <cell r="W3783">
            <v>400</v>
          </cell>
          <cell r="X3783">
            <v>7000</v>
          </cell>
        </row>
        <row r="3784">
          <cell r="B3784" t="str">
            <v>9Y013011</v>
          </cell>
          <cell r="C3784" t="str">
            <v>完売</v>
          </cell>
          <cell r="D3784"/>
          <cell r="E3784">
            <v>0</v>
          </cell>
          <cell r="F3784" t="str">
            <v>ホスピティエン･リースリング ゼクト･エクストラ・ブリュット</v>
          </cell>
          <cell r="G3784">
            <v>2011</v>
          </cell>
          <cell r="H3784" t="str">
            <v>泡白</v>
          </cell>
          <cell r="I3784" t="str">
            <v>トリアー慈善連合協会</v>
          </cell>
          <cell r="J3784" t="str">
            <v>モーゼル</v>
          </cell>
          <cell r="K3784">
            <v>750</v>
          </cell>
          <cell r="L3784"/>
          <cell r="M3784">
            <v>6.8</v>
          </cell>
          <cell r="N3784">
            <v>132</v>
          </cell>
          <cell r="O3784">
            <v>350</v>
          </cell>
          <cell r="P3784">
            <v>1252.5903999999998</v>
          </cell>
          <cell r="Q3784">
            <v>93.75</v>
          </cell>
          <cell r="R3784">
            <v>1496.3403999999998</v>
          </cell>
          <cell r="S3784">
            <v>2000.4004705882351</v>
          </cell>
          <cell r="T3784">
            <v>4000</v>
          </cell>
          <cell r="U3784">
            <v>1281.8</v>
          </cell>
          <cell r="V3784">
            <v>1708</v>
          </cell>
          <cell r="W3784">
            <v>3400</v>
          </cell>
          <cell r="X3784">
            <v>3700</v>
          </cell>
        </row>
        <row r="3785">
          <cell r="B3785" t="str">
            <v>9Y013016</v>
          </cell>
          <cell r="C3785" t="str">
            <v>完売</v>
          </cell>
          <cell r="D3785"/>
          <cell r="E3785">
            <v>0</v>
          </cell>
          <cell r="F3785" t="str">
            <v>ホスピティエン･リースリング ゼクト･エクストラ・ブリュット</v>
          </cell>
          <cell r="G3785">
            <v>2016</v>
          </cell>
          <cell r="H3785" t="str">
            <v>泡白</v>
          </cell>
          <cell r="I3785" t="str">
            <v>トリアー慈善連合協会</v>
          </cell>
          <cell r="J3785" t="str">
            <v>モーゼル</v>
          </cell>
          <cell r="K3785">
            <v>750</v>
          </cell>
          <cell r="L3785"/>
          <cell r="M3785">
            <v>7.9</v>
          </cell>
          <cell r="N3785">
            <v>132</v>
          </cell>
          <cell r="O3785">
            <v>350</v>
          </cell>
          <cell r="P3785">
            <v>1398.3712</v>
          </cell>
          <cell r="Q3785">
            <v>93.75</v>
          </cell>
          <cell r="R3785">
            <v>1642.1212</v>
          </cell>
          <cell r="S3785">
            <v>2171.9072941176473</v>
          </cell>
          <cell r="T3785">
            <v>4300</v>
          </cell>
          <cell r="U3785">
            <v>1331.5</v>
          </cell>
          <cell r="V3785">
            <v>1766.4705882352941</v>
          </cell>
          <cell r="W3785">
            <v>3500</v>
          </cell>
          <cell r="X3785">
            <v>4200</v>
          </cell>
        </row>
        <row r="3786">
          <cell r="B3786" t="str">
            <v>9Y001015</v>
          </cell>
          <cell r="C3786" t="str">
            <v>完売</v>
          </cell>
          <cell r="D3786"/>
          <cell r="E3786">
            <v>0</v>
          </cell>
          <cell r="F3786" t="str">
            <v>ホスピティエン･リースリング ゼクト･トロッケン</v>
          </cell>
          <cell r="G3786">
            <v>2015</v>
          </cell>
          <cell r="H3786" t="str">
            <v>泡白</v>
          </cell>
          <cell r="I3786" t="str">
            <v>トリアー慈善連合協会</v>
          </cell>
          <cell r="J3786" t="str">
            <v>モーゼル</v>
          </cell>
          <cell r="K3786">
            <v>750</v>
          </cell>
          <cell r="L3786"/>
          <cell r="M3786">
            <v>7.9</v>
          </cell>
          <cell r="N3786">
            <v>132</v>
          </cell>
          <cell r="O3786">
            <v>350</v>
          </cell>
          <cell r="P3786">
            <v>1398.3712</v>
          </cell>
          <cell r="Q3786">
            <v>93.75</v>
          </cell>
          <cell r="R3786">
            <v>1642.1212</v>
          </cell>
          <cell r="S3786">
            <v>2171.9072941176473</v>
          </cell>
          <cell r="T3786">
            <v>4300</v>
          </cell>
          <cell r="U3786">
            <v>1559</v>
          </cell>
          <cell r="V3786">
            <v>2034.1176470588236</v>
          </cell>
          <cell r="W3786">
            <v>4100</v>
          </cell>
          <cell r="X3786">
            <v>4200</v>
          </cell>
        </row>
        <row r="3787">
          <cell r="B3787" t="str">
            <v>9Y001016</v>
          </cell>
          <cell r="C3787" t="str">
            <v>完売</v>
          </cell>
          <cell r="D3787"/>
          <cell r="E3787">
            <v>0</v>
          </cell>
          <cell r="F3787" t="str">
            <v>ホスピティエン･リースリング ゼクト･トロッケン</v>
          </cell>
          <cell r="G3787">
            <v>2016</v>
          </cell>
          <cell r="H3787" t="str">
            <v>泡白</v>
          </cell>
          <cell r="I3787" t="str">
            <v>トリアー慈善連合協会</v>
          </cell>
          <cell r="J3787" t="str">
            <v>モーゼル</v>
          </cell>
          <cell r="K3787">
            <v>750</v>
          </cell>
          <cell r="L3787"/>
          <cell r="M3787">
            <v>7.9</v>
          </cell>
          <cell r="N3787">
            <v>132</v>
          </cell>
          <cell r="O3787">
            <v>350</v>
          </cell>
          <cell r="P3787">
            <v>1398.3712</v>
          </cell>
          <cell r="Q3787">
            <v>93.75</v>
          </cell>
          <cell r="R3787">
            <v>1642.1212</v>
          </cell>
          <cell r="S3787">
            <v>2171.9072941176473</v>
          </cell>
          <cell r="T3787">
            <v>4300</v>
          </cell>
          <cell r="U3787">
            <v>1462.25</v>
          </cell>
          <cell r="V3787">
            <v>1920.2941176470588</v>
          </cell>
          <cell r="W3787">
            <v>3800</v>
          </cell>
          <cell r="X3787">
            <v>4400</v>
          </cell>
        </row>
        <row r="3788">
          <cell r="B3788" t="str">
            <v>9Y014689</v>
          </cell>
          <cell r="C3788" t="str">
            <v>完売</v>
          </cell>
          <cell r="D3788"/>
          <cell r="E3788">
            <v>0</v>
          </cell>
          <cell r="F3788" t="str">
            <v>ヴィルティンガー・ヘレ・リースリング EIS</v>
          </cell>
          <cell r="G3788">
            <v>1989</v>
          </cell>
          <cell r="H3788" t="str">
            <v>白</v>
          </cell>
          <cell r="I3788" t="str">
            <v>トリアー慈善連合協会</v>
          </cell>
          <cell r="J3788" t="str">
            <v>モーゼル</v>
          </cell>
          <cell r="K3788">
            <v>750</v>
          </cell>
          <cell r="L3788"/>
          <cell r="M3788">
            <v>135</v>
          </cell>
          <cell r="N3788">
            <v>132</v>
          </cell>
          <cell r="O3788">
            <v>350</v>
          </cell>
          <cell r="P3788">
            <v>18242.68</v>
          </cell>
          <cell r="Q3788">
            <v>93.75</v>
          </cell>
          <cell r="R3788">
            <v>18486.43</v>
          </cell>
          <cell r="S3788">
            <v>21988.74117647059</v>
          </cell>
          <cell r="T3788">
            <v>44000</v>
          </cell>
          <cell r="U3788">
            <v>19444</v>
          </cell>
          <cell r="V3788">
            <v>23075.294117647059</v>
          </cell>
          <cell r="W3788">
            <v>46200</v>
          </cell>
          <cell r="X3788">
            <v>46700</v>
          </cell>
        </row>
        <row r="3789">
          <cell r="B3789" t="str">
            <v>9Y016918</v>
          </cell>
          <cell r="C3789" t="str">
            <v>完売</v>
          </cell>
          <cell r="D3789"/>
          <cell r="E3789">
            <v>0</v>
          </cell>
          <cell r="F3789" t="str">
            <v>シャルツホーフベルガー・リースリング AUS</v>
          </cell>
          <cell r="G3789">
            <v>2018</v>
          </cell>
          <cell r="H3789" t="str">
            <v>白</v>
          </cell>
          <cell r="I3789" t="str">
            <v>トリアー慈善連合協会</v>
          </cell>
          <cell r="J3789" t="str">
            <v>モーゼル</v>
          </cell>
          <cell r="K3789">
            <v>750</v>
          </cell>
          <cell r="L3789"/>
          <cell r="M3789">
            <v>23.3</v>
          </cell>
          <cell r="N3789">
            <v>132</v>
          </cell>
          <cell r="O3789">
            <v>350</v>
          </cell>
          <cell r="P3789">
            <v>3439.3024</v>
          </cell>
          <cell r="Q3789">
            <v>93.75</v>
          </cell>
          <cell r="R3789">
            <v>3683.0524</v>
          </cell>
          <cell r="S3789">
            <v>4573.0028235294121</v>
          </cell>
          <cell r="T3789">
            <v>9100</v>
          </cell>
          <cell r="U3789">
            <v>3199.5</v>
          </cell>
          <cell r="V3789">
            <v>3964.1176470588234</v>
          </cell>
          <cell r="W3789">
            <v>7900</v>
          </cell>
          <cell r="X3789">
            <v>9000</v>
          </cell>
        </row>
        <row r="3790">
          <cell r="B3790" t="str">
            <v>9Y012293</v>
          </cell>
          <cell r="C3790" t="str">
            <v>完売</v>
          </cell>
          <cell r="D3790"/>
          <cell r="E3790">
            <v>0</v>
          </cell>
          <cell r="F3790" t="str">
            <v>シャルツホーフベルガー・リースリング EIS【ハーフ】</v>
          </cell>
          <cell r="G3790">
            <v>1993</v>
          </cell>
          <cell r="H3790" t="str">
            <v>白</v>
          </cell>
          <cell r="I3790" t="str">
            <v>トリアー慈善連合協会</v>
          </cell>
          <cell r="J3790" t="str">
            <v>モーゼル</v>
          </cell>
          <cell r="K3790">
            <v>375</v>
          </cell>
          <cell r="L3790"/>
          <cell r="M3790">
            <v>79</v>
          </cell>
          <cell r="N3790">
            <v>132</v>
          </cell>
          <cell r="O3790">
            <v>175</v>
          </cell>
          <cell r="P3790">
            <v>10645.412</v>
          </cell>
          <cell r="Q3790">
            <v>46.875</v>
          </cell>
          <cell r="R3790">
            <v>10812.287</v>
          </cell>
          <cell r="S3790">
            <v>12960.337647058825</v>
          </cell>
          <cell r="T3790">
            <v>25900</v>
          </cell>
          <cell r="U3790">
            <v>9441.33</v>
          </cell>
          <cell r="V3790">
            <v>11307.447058823529</v>
          </cell>
          <cell r="W3790">
            <v>22600</v>
          </cell>
          <cell r="X3790">
            <v>22400</v>
          </cell>
        </row>
        <row r="3791">
          <cell r="B3791" t="str">
            <v>9Y015112</v>
          </cell>
          <cell r="C3791" t="str">
            <v>完売</v>
          </cell>
          <cell r="D3791"/>
          <cell r="E3791">
            <v>0</v>
          </cell>
          <cell r="F3791" t="str">
            <v>シャルツホーフベルガー・リースリング GG</v>
          </cell>
          <cell r="G3791">
            <v>2012</v>
          </cell>
          <cell r="H3791" t="str">
            <v>白</v>
          </cell>
          <cell r="I3791" t="str">
            <v>トリアー慈善連合協会</v>
          </cell>
          <cell r="J3791" t="str">
            <v>モーゼル</v>
          </cell>
          <cell r="K3791">
            <v>750</v>
          </cell>
          <cell r="L3791"/>
          <cell r="M3791">
            <v>16.899999999999999</v>
          </cell>
          <cell r="N3791">
            <v>132</v>
          </cell>
          <cell r="O3791">
            <v>350</v>
          </cell>
          <cell r="P3791">
            <v>2591.1231999999995</v>
          </cell>
          <cell r="Q3791">
            <v>93.75</v>
          </cell>
          <cell r="R3791">
            <v>2834.8731999999995</v>
          </cell>
          <cell r="S3791">
            <v>3575.1449411764702</v>
          </cell>
          <cell r="T3791">
            <v>7200</v>
          </cell>
          <cell r="U3791">
            <v>2725.6</v>
          </cell>
          <cell r="V3791">
            <v>3406.5882352941176</v>
          </cell>
          <cell r="W3791">
            <v>6800</v>
          </cell>
          <cell r="X3791">
            <v>7000</v>
          </cell>
        </row>
        <row r="3792">
          <cell r="B3792" t="str">
            <v>9Y000807</v>
          </cell>
          <cell r="C3792" t="str">
            <v>完売</v>
          </cell>
          <cell r="D3792"/>
          <cell r="E3792">
            <v>0</v>
          </cell>
          <cell r="F3792" t="str">
            <v>シャルツホーフベルガー・リースリング KAB</v>
          </cell>
          <cell r="G3792">
            <v>2007</v>
          </cell>
          <cell r="H3792" t="str">
            <v>白</v>
          </cell>
          <cell r="I3792" t="str">
            <v>トリアー慈善連合協会</v>
          </cell>
          <cell r="J3792" t="str">
            <v>モーゼル</v>
          </cell>
          <cell r="K3792">
            <v>750</v>
          </cell>
          <cell r="L3792"/>
          <cell r="M3792">
            <v>7</v>
          </cell>
          <cell r="N3792">
            <v>132</v>
          </cell>
          <cell r="O3792">
            <v>350</v>
          </cell>
          <cell r="P3792">
            <v>1279.096</v>
          </cell>
          <cell r="Q3792">
            <v>93.75</v>
          </cell>
          <cell r="R3792">
            <v>1522.846</v>
          </cell>
          <cell r="S3792">
            <v>2031.5835294117649</v>
          </cell>
          <cell r="T3792">
            <v>4100</v>
          </cell>
          <cell r="U3792">
            <v>0</v>
          </cell>
          <cell r="V3792">
            <v>200</v>
          </cell>
          <cell r="W3792">
            <v>400</v>
          </cell>
          <cell r="X3792">
            <v>3300</v>
          </cell>
        </row>
        <row r="3793">
          <cell r="B3793" t="str">
            <v>9Y000813</v>
          </cell>
          <cell r="C3793" t="str">
            <v>完売</v>
          </cell>
          <cell r="D3793"/>
          <cell r="E3793">
            <v>0</v>
          </cell>
          <cell r="F3793" t="str">
            <v>シャルツホーフベルガー・リースリング KAB</v>
          </cell>
          <cell r="G3793">
            <v>2013</v>
          </cell>
          <cell r="H3793" t="str">
            <v>白</v>
          </cell>
          <cell r="I3793" t="str">
            <v>トリアー慈善連合協会</v>
          </cell>
          <cell r="J3793" t="str">
            <v>モーゼル</v>
          </cell>
          <cell r="K3793">
            <v>750</v>
          </cell>
          <cell r="L3793"/>
          <cell r="M3793">
            <v>8.1</v>
          </cell>
          <cell r="N3793">
            <v>132</v>
          </cell>
          <cell r="O3793">
            <v>350</v>
          </cell>
          <cell r="P3793">
            <v>1424.8768</v>
          </cell>
          <cell r="Q3793">
            <v>93.75</v>
          </cell>
          <cell r="R3793">
            <v>1668.6268</v>
          </cell>
          <cell r="S3793">
            <v>2203.0903529411762</v>
          </cell>
          <cell r="T3793">
            <v>4400</v>
          </cell>
          <cell r="U3793">
            <v>1462.25</v>
          </cell>
          <cell r="V3793">
            <v>1920.2941176470588</v>
          </cell>
          <cell r="W3793">
            <v>3800</v>
          </cell>
          <cell r="X3793">
            <v>4100</v>
          </cell>
        </row>
        <row r="3794">
          <cell r="B3794" t="str">
            <v>9Y000907</v>
          </cell>
          <cell r="C3794" t="str">
            <v>完売</v>
          </cell>
          <cell r="D3794"/>
          <cell r="E3794">
            <v>0</v>
          </cell>
          <cell r="F3794" t="str">
            <v>シャルツホーフベルガー・リースリング SP</v>
          </cell>
          <cell r="G3794">
            <v>2007</v>
          </cell>
          <cell r="H3794" t="str">
            <v>白</v>
          </cell>
          <cell r="I3794" t="str">
            <v>トリアー慈善連合協会</v>
          </cell>
          <cell r="J3794" t="str">
            <v>モーゼル</v>
          </cell>
          <cell r="K3794">
            <v>750</v>
          </cell>
          <cell r="L3794"/>
          <cell r="M3794">
            <v>8.8000000000000007</v>
          </cell>
          <cell r="N3794">
            <v>132</v>
          </cell>
          <cell r="O3794">
            <v>350</v>
          </cell>
          <cell r="P3794">
            <v>1517.6464000000001</v>
          </cell>
          <cell r="Q3794">
            <v>93.75</v>
          </cell>
          <cell r="R3794">
            <v>1761.3964000000001</v>
          </cell>
          <cell r="S3794">
            <v>2312.2310588235296</v>
          </cell>
          <cell r="T3794">
            <v>4600</v>
          </cell>
          <cell r="U3794">
            <v>0</v>
          </cell>
          <cell r="V3794">
            <v>200</v>
          </cell>
          <cell r="W3794">
            <v>400</v>
          </cell>
          <cell r="X3794">
            <v>3900</v>
          </cell>
        </row>
        <row r="3795">
          <cell r="B3795" t="str">
            <v>9Y000911</v>
          </cell>
          <cell r="C3795" t="str">
            <v>完売</v>
          </cell>
          <cell r="D3795"/>
          <cell r="E3795">
            <v>0</v>
          </cell>
          <cell r="F3795" t="str">
            <v>シャルツホーフベルガー・リースリング SP</v>
          </cell>
          <cell r="G3795">
            <v>2011</v>
          </cell>
          <cell r="H3795" t="str">
            <v>白</v>
          </cell>
          <cell r="I3795" t="str">
            <v>トリアー慈善連合協会</v>
          </cell>
          <cell r="J3795" t="str">
            <v>モーゼル</v>
          </cell>
          <cell r="K3795">
            <v>750</v>
          </cell>
          <cell r="L3795"/>
          <cell r="M3795">
            <v>9</v>
          </cell>
          <cell r="N3795">
            <v>132</v>
          </cell>
          <cell r="O3795">
            <v>350</v>
          </cell>
          <cell r="P3795">
            <v>1544.152</v>
          </cell>
          <cell r="Q3795">
            <v>93.75</v>
          </cell>
          <cell r="R3795">
            <v>1787.902</v>
          </cell>
          <cell r="S3795">
            <v>2343.4141176470589</v>
          </cell>
          <cell r="T3795">
            <v>4700</v>
          </cell>
          <cell r="U3795">
            <v>1220.33</v>
          </cell>
          <cell r="V3795">
            <v>1635.6823529411765</v>
          </cell>
          <cell r="W3795">
            <v>3300</v>
          </cell>
          <cell r="X3795">
            <v>3900</v>
          </cell>
        </row>
        <row r="3796">
          <cell r="B3796" t="str">
            <v>9Y012389</v>
          </cell>
          <cell r="C3796" t="str">
            <v>完売</v>
          </cell>
          <cell r="D3796"/>
          <cell r="E3796">
            <v>0</v>
          </cell>
          <cell r="F3796" t="str">
            <v>シャルツホーフベルガー・リースリング TBA【ハーフ】</v>
          </cell>
          <cell r="G3796">
            <v>1989</v>
          </cell>
          <cell r="H3796" t="str">
            <v>白</v>
          </cell>
          <cell r="I3796" t="str">
            <v>トリアー慈善連合協会</v>
          </cell>
          <cell r="J3796" t="str">
            <v>モーゼル</v>
          </cell>
          <cell r="K3796">
            <v>375</v>
          </cell>
          <cell r="L3796"/>
          <cell r="M3796">
            <v>99</v>
          </cell>
          <cell r="N3796">
            <v>132</v>
          </cell>
          <cell r="O3796">
            <v>175</v>
          </cell>
          <cell r="P3796">
            <v>13295.972</v>
          </cell>
          <cell r="Q3796">
            <v>46.875</v>
          </cell>
          <cell r="R3796">
            <v>13462.847</v>
          </cell>
          <cell r="S3796">
            <v>16078.643529411765</v>
          </cell>
          <cell r="T3796">
            <v>32200</v>
          </cell>
          <cell r="U3796">
            <v>14355.5</v>
          </cell>
          <cell r="V3796">
            <v>17088.823529411766</v>
          </cell>
          <cell r="W3796">
            <v>34200</v>
          </cell>
          <cell r="X3796">
            <v>34000</v>
          </cell>
        </row>
        <row r="3797">
          <cell r="B3797" t="str">
            <v>9Y014589</v>
          </cell>
          <cell r="C3797" t="str">
            <v>完売</v>
          </cell>
          <cell r="D3797"/>
          <cell r="E3797">
            <v>1</v>
          </cell>
          <cell r="F3797" t="str">
            <v>ゼーリガー・シュロス・ザールフェルザー・シュロスベルグ・リースリング EIS</v>
          </cell>
          <cell r="G3797">
            <v>1989</v>
          </cell>
          <cell r="H3797" t="str">
            <v>白</v>
          </cell>
          <cell r="I3797" t="str">
            <v>トリアー慈善連合協会</v>
          </cell>
          <cell r="J3797" t="str">
            <v>モーゼル</v>
          </cell>
          <cell r="K3797">
            <v>750</v>
          </cell>
          <cell r="L3797"/>
          <cell r="M3797">
            <v>128</v>
          </cell>
          <cell r="N3797">
            <v>132</v>
          </cell>
          <cell r="O3797">
            <v>350</v>
          </cell>
          <cell r="P3797">
            <v>17314.984</v>
          </cell>
          <cell r="Q3797">
            <v>93.75</v>
          </cell>
          <cell r="R3797">
            <v>17558.734</v>
          </cell>
          <cell r="S3797">
            <v>20897.33411764706</v>
          </cell>
          <cell r="T3797">
            <v>41800</v>
          </cell>
          <cell r="U3797">
            <v>18455</v>
          </cell>
          <cell r="V3797">
            <v>21911.764705882353</v>
          </cell>
          <cell r="W3797">
            <v>43800</v>
          </cell>
          <cell r="X3797">
            <v>44300</v>
          </cell>
        </row>
        <row r="3798">
          <cell r="B3798" t="str">
            <v>9Y015395</v>
          </cell>
          <cell r="C3798" t="str">
            <v>完売</v>
          </cell>
          <cell r="D3798"/>
          <cell r="E3798">
            <v>0</v>
          </cell>
          <cell r="F3798" t="str">
            <v>トリエラー・ブルクベルク・リースリング EIS【ハーフ】</v>
          </cell>
          <cell r="G3798">
            <v>1995</v>
          </cell>
          <cell r="H3798" t="str">
            <v>白</v>
          </cell>
          <cell r="I3798" t="str">
            <v>トリアー慈善連合協会</v>
          </cell>
          <cell r="J3798" t="str">
            <v>モーゼル</v>
          </cell>
          <cell r="K3798">
            <v>375</v>
          </cell>
          <cell r="L3798"/>
          <cell r="M3798">
            <v>47.3</v>
          </cell>
          <cell r="N3798">
            <v>132</v>
          </cell>
          <cell r="O3798">
            <v>175</v>
          </cell>
          <cell r="P3798">
            <v>6444.2743999999993</v>
          </cell>
          <cell r="Q3798">
            <v>46.875</v>
          </cell>
          <cell r="R3798">
            <v>6611.1493999999993</v>
          </cell>
          <cell r="S3798">
            <v>8017.8228235294109</v>
          </cell>
          <cell r="T3798">
            <v>16000</v>
          </cell>
          <cell r="U3798">
            <v>6962.66</v>
          </cell>
          <cell r="V3798">
            <v>8391.3647058823517</v>
          </cell>
          <cell r="W3798">
            <v>16800</v>
          </cell>
          <cell r="X3798">
            <v>16500</v>
          </cell>
        </row>
        <row r="3799">
          <cell r="B3799" t="str">
            <v>9Y000711</v>
          </cell>
          <cell r="C3799" t="str">
            <v>完売</v>
          </cell>
          <cell r="D3799"/>
          <cell r="E3799">
            <v>0</v>
          </cell>
          <cell r="F3799" t="str">
            <v>ピースポーター･ゴールドトレップヒエン AUS</v>
          </cell>
          <cell r="G3799">
            <v>2011</v>
          </cell>
          <cell r="H3799" t="str">
            <v>白</v>
          </cell>
          <cell r="I3799" t="str">
            <v>トリアー慈善連合協会</v>
          </cell>
          <cell r="J3799" t="str">
            <v>モーゼル</v>
          </cell>
          <cell r="K3799">
            <v>750</v>
          </cell>
          <cell r="L3799"/>
          <cell r="M3799">
            <v>13.8</v>
          </cell>
          <cell r="N3799">
            <v>132</v>
          </cell>
          <cell r="O3799">
            <v>350</v>
          </cell>
          <cell r="P3799">
            <v>2180.2864000000004</v>
          </cell>
          <cell r="Q3799">
            <v>93.75</v>
          </cell>
          <cell r="R3799">
            <v>2424.0364000000004</v>
          </cell>
          <cell r="S3799">
            <v>3091.8075294117652</v>
          </cell>
          <cell r="T3799">
            <v>6200</v>
          </cell>
          <cell r="U3799">
            <v>1738.21</v>
          </cell>
          <cell r="V3799">
            <v>2244.9529411764706</v>
          </cell>
          <cell r="W3799">
            <v>4500</v>
          </cell>
          <cell r="X3799">
            <v>5000</v>
          </cell>
        </row>
        <row r="3800">
          <cell r="B3800" t="str">
            <v>9Y000712</v>
          </cell>
          <cell r="C3800" t="str">
            <v>完売</v>
          </cell>
          <cell r="D3800"/>
          <cell r="E3800">
            <v>0</v>
          </cell>
          <cell r="F3800" t="str">
            <v>ピースポーター･ゴールドトレップヒエン AUS</v>
          </cell>
          <cell r="G3800">
            <v>2012</v>
          </cell>
          <cell r="H3800" t="str">
            <v>白</v>
          </cell>
          <cell r="I3800" t="str">
            <v>トリアー慈善連合協会</v>
          </cell>
          <cell r="J3800" t="str">
            <v>モーゼル</v>
          </cell>
          <cell r="K3800">
            <v>750</v>
          </cell>
          <cell r="L3800"/>
          <cell r="M3800">
            <v>14.2</v>
          </cell>
          <cell r="N3800">
            <v>132</v>
          </cell>
          <cell r="O3800">
            <v>350</v>
          </cell>
          <cell r="P3800">
            <v>2233.2975999999994</v>
          </cell>
          <cell r="Q3800">
            <v>93.75</v>
          </cell>
          <cell r="R3800">
            <v>2477.0475999999994</v>
          </cell>
          <cell r="S3800">
            <v>3154.173647058823</v>
          </cell>
          <cell r="T3800">
            <v>6300</v>
          </cell>
          <cell r="U3800">
            <v>2309</v>
          </cell>
          <cell r="V3800">
            <v>2916.4705882352941</v>
          </cell>
          <cell r="W3800">
            <v>5800</v>
          </cell>
          <cell r="X3800">
            <v>6000</v>
          </cell>
        </row>
        <row r="3801">
          <cell r="B3801" t="str">
            <v>9Y000717</v>
          </cell>
          <cell r="C3801" t="str">
            <v>完売</v>
          </cell>
          <cell r="D3801"/>
          <cell r="E3801">
            <v>0</v>
          </cell>
          <cell r="F3801" t="str">
            <v>ピースポーター･ゴールドトレップヒエン AUS</v>
          </cell>
          <cell r="G3801">
            <v>2017</v>
          </cell>
          <cell r="H3801" t="str">
            <v>白</v>
          </cell>
          <cell r="I3801" t="str">
            <v>トリアー慈善連合協会</v>
          </cell>
          <cell r="J3801" t="str">
            <v>モーゼル</v>
          </cell>
          <cell r="K3801">
            <v>750</v>
          </cell>
          <cell r="L3801"/>
          <cell r="M3801">
            <v>15.3</v>
          </cell>
          <cell r="N3801">
            <v>132</v>
          </cell>
          <cell r="O3801">
            <v>350</v>
          </cell>
          <cell r="P3801">
            <v>2379.0784000000003</v>
          </cell>
          <cell r="Q3801">
            <v>93.75</v>
          </cell>
          <cell r="R3801">
            <v>2622.8284000000003</v>
          </cell>
          <cell r="S3801">
            <v>3325.6804705882359</v>
          </cell>
          <cell r="T3801">
            <v>6700</v>
          </cell>
          <cell r="U3801">
            <v>2496.4</v>
          </cell>
          <cell r="V3801">
            <v>3136.9411764705883</v>
          </cell>
          <cell r="W3801">
            <v>6300</v>
          </cell>
          <cell r="X3801">
            <v>6100</v>
          </cell>
        </row>
        <row r="3802">
          <cell r="B3802" t="str">
            <v>9Y000720</v>
          </cell>
          <cell r="C3802">
            <v>9</v>
          </cell>
          <cell r="D3802"/>
          <cell r="E3802">
            <v>9</v>
          </cell>
          <cell r="F3802" t="str">
            <v>ピースポーター･ゴールドトレップヒエン AUS</v>
          </cell>
          <cell r="G3802">
            <v>2020</v>
          </cell>
          <cell r="H3802" t="str">
            <v>白</v>
          </cell>
          <cell r="I3802" t="str">
            <v>トリアー慈善連合協会</v>
          </cell>
          <cell r="J3802" t="str">
            <v>モーゼル</v>
          </cell>
          <cell r="K3802">
            <v>750</v>
          </cell>
          <cell r="L3802" t="str">
            <v/>
          </cell>
          <cell r="M3802">
            <v>12.8</v>
          </cell>
          <cell r="N3802">
            <v>132</v>
          </cell>
          <cell r="O3802">
            <v>350</v>
          </cell>
          <cell r="P3802">
            <v>2047.7584000000002</v>
          </cell>
          <cell r="Q3802">
            <v>93.75</v>
          </cell>
          <cell r="R3802">
            <v>2291.5084000000002</v>
          </cell>
          <cell r="S3802">
            <v>2935.8922352941181</v>
          </cell>
          <cell r="T3802">
            <v>5900</v>
          </cell>
          <cell r="U3802">
            <v>2145.66</v>
          </cell>
          <cell r="V3802">
            <v>2724.3058823529409</v>
          </cell>
          <cell r="W3802">
            <v>5400</v>
          </cell>
          <cell r="X3802">
            <v>6500</v>
          </cell>
        </row>
        <row r="3803">
          <cell r="B3803" t="str">
            <v>9Y000515</v>
          </cell>
          <cell r="C3803" t="str">
            <v>完売</v>
          </cell>
          <cell r="D3803"/>
          <cell r="E3803">
            <v>0</v>
          </cell>
          <cell r="F3803" t="str">
            <v>ピースポーター･ゴールドトレップヒエン KAB</v>
          </cell>
          <cell r="G3803">
            <v>2015</v>
          </cell>
          <cell r="H3803" t="str">
            <v>白</v>
          </cell>
          <cell r="I3803" t="str">
            <v>トリアー慈善連合協会</v>
          </cell>
          <cell r="J3803" t="str">
            <v>モーゼル</v>
          </cell>
          <cell r="K3803">
            <v>750</v>
          </cell>
          <cell r="L3803"/>
          <cell r="M3803">
            <v>7.9</v>
          </cell>
          <cell r="N3803">
            <v>132</v>
          </cell>
          <cell r="O3803">
            <v>350</v>
          </cell>
          <cell r="P3803">
            <v>1398.3712</v>
          </cell>
          <cell r="Q3803">
            <v>93.75</v>
          </cell>
          <cell r="R3803">
            <v>1642.1212</v>
          </cell>
          <cell r="S3803">
            <v>2171.9072941176473</v>
          </cell>
          <cell r="T3803">
            <v>4300</v>
          </cell>
          <cell r="U3803">
            <v>1513</v>
          </cell>
          <cell r="V3803">
            <v>1980</v>
          </cell>
          <cell r="W3803">
            <v>4000</v>
          </cell>
          <cell r="X3803">
            <v>3800</v>
          </cell>
        </row>
        <row r="3804">
          <cell r="B3804" t="str">
            <v>9Y000516</v>
          </cell>
          <cell r="C3804" t="str">
            <v>完売</v>
          </cell>
          <cell r="D3804"/>
          <cell r="E3804">
            <v>0</v>
          </cell>
          <cell r="F3804" t="str">
            <v>ピースポーター･ゴールドトレップヒエン KAB</v>
          </cell>
          <cell r="G3804">
            <v>2016</v>
          </cell>
          <cell r="H3804" t="str">
            <v>白</v>
          </cell>
          <cell r="I3804" t="str">
            <v>トリアー慈善連合協会</v>
          </cell>
          <cell r="J3804" t="str">
            <v>モーゼル</v>
          </cell>
          <cell r="K3804">
            <v>750</v>
          </cell>
          <cell r="L3804"/>
          <cell r="M3804">
            <v>8</v>
          </cell>
          <cell r="N3804">
            <v>132</v>
          </cell>
          <cell r="O3804">
            <v>350</v>
          </cell>
          <cell r="P3804">
            <v>1411.624</v>
          </cell>
          <cell r="Q3804">
            <v>93.75</v>
          </cell>
          <cell r="R3804">
            <v>1655.374</v>
          </cell>
          <cell r="S3804">
            <v>2187.4988235294118</v>
          </cell>
          <cell r="T3804">
            <v>4400</v>
          </cell>
          <cell r="U3804">
            <v>1631.4</v>
          </cell>
          <cell r="V3804">
            <v>2119.294117647059</v>
          </cell>
          <cell r="W3804">
            <v>4200</v>
          </cell>
          <cell r="X3804">
            <v>4100</v>
          </cell>
        </row>
        <row r="3805">
          <cell r="B3805" t="str">
            <v>9Y000517</v>
          </cell>
          <cell r="C3805" t="str">
            <v>完売</v>
          </cell>
          <cell r="D3805"/>
          <cell r="E3805">
            <v>0</v>
          </cell>
          <cell r="F3805" t="str">
            <v>ピースポーター･ゴールドトレップヒエン KAB</v>
          </cell>
          <cell r="G3805">
            <v>2017</v>
          </cell>
          <cell r="H3805" t="str">
            <v>白</v>
          </cell>
          <cell r="I3805" t="str">
            <v>トリアー慈善連合協会</v>
          </cell>
          <cell r="J3805" t="str">
            <v>モーゼル</v>
          </cell>
          <cell r="K3805">
            <v>750</v>
          </cell>
          <cell r="L3805"/>
          <cell r="M3805">
            <v>8.1</v>
          </cell>
          <cell r="N3805">
            <v>132</v>
          </cell>
          <cell r="O3805">
            <v>350</v>
          </cell>
          <cell r="P3805">
            <v>1424.8768</v>
          </cell>
          <cell r="Q3805">
            <v>93.75</v>
          </cell>
          <cell r="R3805">
            <v>1668.6268</v>
          </cell>
          <cell r="S3805">
            <v>2203.0903529411762</v>
          </cell>
          <cell r="T3805">
            <v>4400</v>
          </cell>
          <cell r="U3805">
            <v>1554.1</v>
          </cell>
          <cell r="V3805">
            <v>2028.3529411764705</v>
          </cell>
          <cell r="W3805">
            <v>4100</v>
          </cell>
          <cell r="X3805">
            <v>4000</v>
          </cell>
        </row>
        <row r="3806">
          <cell r="B3806" t="str">
            <v>9Y000520</v>
          </cell>
          <cell r="C3806" t="str">
            <v>完売</v>
          </cell>
          <cell r="D3806"/>
          <cell r="E3806">
            <v>33</v>
          </cell>
          <cell r="F3806" t="str">
            <v>ピースポーター･ゴールドトレップヒエン KAB</v>
          </cell>
          <cell r="G3806">
            <v>2020</v>
          </cell>
          <cell r="H3806" t="str">
            <v>白</v>
          </cell>
          <cell r="I3806" t="str">
            <v>トリアー慈善連合協会</v>
          </cell>
          <cell r="J3806" t="str">
            <v>モーゼル</v>
          </cell>
          <cell r="K3806">
            <v>750</v>
          </cell>
          <cell r="L3806" t="str">
            <v/>
          </cell>
          <cell r="M3806">
            <v>8.4</v>
          </cell>
          <cell r="N3806">
            <v>132</v>
          </cell>
          <cell r="O3806">
            <v>350</v>
          </cell>
          <cell r="P3806">
            <v>1464.6351999999999</v>
          </cell>
          <cell r="Q3806">
            <v>93.75</v>
          </cell>
          <cell r="R3806">
            <v>1708.3851999999999</v>
          </cell>
          <cell r="S3806">
            <v>2249.8649411764709</v>
          </cell>
          <cell r="T3806">
            <v>4500</v>
          </cell>
          <cell r="U3806">
            <v>1571.41</v>
          </cell>
          <cell r="V3806">
            <v>2048.7176470588238</v>
          </cell>
          <cell r="W3806">
            <v>4100</v>
          </cell>
          <cell r="X3806">
            <v>5200</v>
          </cell>
        </row>
        <row r="3807">
          <cell r="B3807" t="str">
            <v>9Y000404</v>
          </cell>
          <cell r="C3807" t="str">
            <v>完売</v>
          </cell>
          <cell r="D3807"/>
          <cell r="E3807">
            <v>0</v>
          </cell>
          <cell r="F3807" t="str">
            <v>ﾋﾟｰｽﾎﾟｰﾀｰ･ｺﾞｰﾙﾄﾞﾄﾚｯﾌﾟﾋｴﾝ KAB【ハーフ】</v>
          </cell>
          <cell r="G3807">
            <v>2004</v>
          </cell>
          <cell r="H3807" t="str">
            <v>白</v>
          </cell>
          <cell r="I3807" t="str">
            <v>トリアー慈善連合協会</v>
          </cell>
          <cell r="J3807" t="str">
            <v>モーゼル</v>
          </cell>
          <cell r="K3807">
            <v>375</v>
          </cell>
          <cell r="L3807"/>
          <cell r="M3807">
            <v>3.5</v>
          </cell>
          <cell r="N3807">
            <v>132</v>
          </cell>
          <cell r="O3807">
            <v>175</v>
          </cell>
          <cell r="P3807">
            <v>639.548</v>
          </cell>
          <cell r="Q3807">
            <v>46.875</v>
          </cell>
          <cell r="R3807">
            <v>806.423</v>
          </cell>
          <cell r="S3807">
            <v>1188.7329411764706</v>
          </cell>
          <cell r="T3807">
            <v>2400</v>
          </cell>
          <cell r="U3807">
            <v>0</v>
          </cell>
          <cell r="V3807">
            <v>200</v>
          </cell>
          <cell r="W3807">
            <v>400</v>
          </cell>
          <cell r="X3807">
            <v>1920</v>
          </cell>
        </row>
        <row r="3808">
          <cell r="B3808" t="str">
            <v>9Y000310</v>
          </cell>
          <cell r="C3808" t="str">
            <v>完売</v>
          </cell>
          <cell r="D3808"/>
          <cell r="E3808">
            <v>0</v>
          </cell>
          <cell r="F3808" t="str">
            <v>ピースポーター･ゴールドトレップヒエン QbA</v>
          </cell>
          <cell r="G3808">
            <v>2010</v>
          </cell>
          <cell r="H3808" t="str">
            <v>白</v>
          </cell>
          <cell r="I3808" t="str">
            <v>トリアー慈善連合協会</v>
          </cell>
          <cell r="J3808" t="str">
            <v>モーゼル</v>
          </cell>
          <cell r="K3808">
            <v>750</v>
          </cell>
          <cell r="L3808"/>
          <cell r="M3808">
            <v>5.5</v>
          </cell>
          <cell r="N3808">
            <v>132</v>
          </cell>
          <cell r="O3808">
            <v>350</v>
          </cell>
          <cell r="P3808">
            <v>1080.3040000000001</v>
          </cell>
          <cell r="Q3808">
            <v>93.75</v>
          </cell>
          <cell r="R3808">
            <v>1324.0540000000001</v>
          </cell>
          <cell r="S3808">
            <v>1797.7105882352942</v>
          </cell>
          <cell r="T3808">
            <v>3600</v>
          </cell>
          <cell r="U3808">
            <v>0</v>
          </cell>
          <cell r="V3808">
            <v>200</v>
          </cell>
          <cell r="W3808">
            <v>400</v>
          </cell>
          <cell r="X3808">
            <v>2500</v>
          </cell>
        </row>
        <row r="3809">
          <cell r="B3809" t="str">
            <v>9Y000311</v>
          </cell>
          <cell r="C3809" t="str">
            <v>完売</v>
          </cell>
          <cell r="D3809"/>
          <cell r="E3809">
            <v>0</v>
          </cell>
          <cell r="F3809" t="str">
            <v>ピースポーター･ゴールドトレップヒエン QbA</v>
          </cell>
          <cell r="G3809">
            <v>2011</v>
          </cell>
          <cell r="H3809" t="str">
            <v>白</v>
          </cell>
          <cell r="I3809" t="str">
            <v>トリアー慈善連合協会</v>
          </cell>
          <cell r="J3809" t="str">
            <v>モーゼル</v>
          </cell>
          <cell r="K3809">
            <v>750</v>
          </cell>
          <cell r="L3809"/>
          <cell r="M3809">
            <v>5.7</v>
          </cell>
          <cell r="N3809">
            <v>132</v>
          </cell>
          <cell r="O3809">
            <v>350</v>
          </cell>
          <cell r="P3809">
            <v>1106.8096</v>
          </cell>
          <cell r="Q3809">
            <v>93.75</v>
          </cell>
          <cell r="R3809">
            <v>1350.5596</v>
          </cell>
          <cell r="S3809">
            <v>1828.8936470588237</v>
          </cell>
          <cell r="T3809">
            <v>3700</v>
          </cell>
          <cell r="U3809">
            <v>908.1</v>
          </cell>
          <cell r="V3809">
            <v>1268.3529411764707</v>
          </cell>
          <cell r="W3809">
            <v>2500</v>
          </cell>
          <cell r="X3809">
            <v>2500</v>
          </cell>
        </row>
        <row r="3810">
          <cell r="B3810" t="str">
            <v>9Y000313</v>
          </cell>
          <cell r="C3810" t="str">
            <v>完売</v>
          </cell>
          <cell r="D3810"/>
          <cell r="E3810">
            <v>0</v>
          </cell>
          <cell r="F3810" t="str">
            <v>ピースポーター･ゴールドトレップヒエン QbA</v>
          </cell>
          <cell r="G3810">
            <v>2013</v>
          </cell>
          <cell r="H3810" t="str">
            <v>白</v>
          </cell>
          <cell r="I3810" t="str">
            <v>トリアー慈善連合協会</v>
          </cell>
          <cell r="J3810" t="str">
            <v>モーゼル</v>
          </cell>
          <cell r="K3810">
            <v>750</v>
          </cell>
          <cell r="L3810"/>
          <cell r="M3810">
            <v>6.2</v>
          </cell>
          <cell r="N3810">
            <v>132</v>
          </cell>
          <cell r="O3810">
            <v>350</v>
          </cell>
          <cell r="P3810">
            <v>1173.0736000000002</v>
          </cell>
          <cell r="Q3810">
            <v>93.75</v>
          </cell>
          <cell r="R3810">
            <v>1416.8236000000002</v>
          </cell>
          <cell r="S3810">
            <v>1906.8512941176473</v>
          </cell>
          <cell r="T3810">
            <v>3800</v>
          </cell>
          <cell r="U3810">
            <v>1198.5</v>
          </cell>
          <cell r="V3810">
            <v>1610</v>
          </cell>
          <cell r="W3810">
            <v>3200</v>
          </cell>
          <cell r="X3810">
            <v>3400</v>
          </cell>
        </row>
        <row r="3811">
          <cell r="B3811" t="str">
            <v>9Y000613</v>
          </cell>
          <cell r="C3811" t="str">
            <v>完売</v>
          </cell>
          <cell r="D3811"/>
          <cell r="E3811">
            <v>0</v>
          </cell>
          <cell r="F3811" t="str">
            <v>ピースポーター･ゴールドトレップヒエン SP</v>
          </cell>
          <cell r="G3811">
            <v>2013</v>
          </cell>
          <cell r="H3811" t="str">
            <v>白</v>
          </cell>
          <cell r="I3811" t="str">
            <v>トリアー慈善連合協会</v>
          </cell>
          <cell r="J3811" t="str">
            <v>モーゼル</v>
          </cell>
          <cell r="K3811">
            <v>750</v>
          </cell>
          <cell r="L3811"/>
          <cell r="M3811">
            <v>10</v>
          </cell>
          <cell r="N3811">
            <v>132</v>
          </cell>
          <cell r="O3811">
            <v>350</v>
          </cell>
          <cell r="P3811">
            <v>1676.68</v>
          </cell>
          <cell r="Q3811">
            <v>93.75</v>
          </cell>
          <cell r="R3811">
            <v>1920.43</v>
          </cell>
          <cell r="S3811">
            <v>2499.329411764706</v>
          </cell>
          <cell r="T3811">
            <v>5000</v>
          </cell>
          <cell r="U3811">
            <v>1726.16</v>
          </cell>
          <cell r="V3811">
            <v>2230.7764705882355</v>
          </cell>
          <cell r="W3811">
            <v>4500</v>
          </cell>
          <cell r="X3811">
            <v>4600</v>
          </cell>
        </row>
        <row r="3812">
          <cell r="B3812" t="str">
            <v>9Y000614</v>
          </cell>
          <cell r="C3812" t="str">
            <v>完売</v>
          </cell>
          <cell r="D3812"/>
          <cell r="E3812">
            <v>0</v>
          </cell>
          <cell r="F3812" t="str">
            <v>ピースポーター･ゴールドトレップヒエン SP</v>
          </cell>
          <cell r="G3812">
            <v>2014</v>
          </cell>
          <cell r="H3812" t="str">
            <v>白</v>
          </cell>
          <cell r="I3812" t="str">
            <v>トリアー慈善連合協会</v>
          </cell>
          <cell r="J3812" t="str">
            <v>モーゼル</v>
          </cell>
          <cell r="K3812">
            <v>750</v>
          </cell>
          <cell r="L3812"/>
          <cell r="M3812">
            <v>10.5</v>
          </cell>
          <cell r="N3812">
            <v>132</v>
          </cell>
          <cell r="O3812">
            <v>350</v>
          </cell>
          <cell r="P3812">
            <v>1742.944</v>
          </cell>
          <cell r="Q3812">
            <v>93.75</v>
          </cell>
          <cell r="R3812">
            <v>1986.694</v>
          </cell>
          <cell r="S3812">
            <v>2577.2870588235296</v>
          </cell>
          <cell r="T3812">
            <v>5200</v>
          </cell>
          <cell r="U3812">
            <v>1829.83</v>
          </cell>
          <cell r="V3812">
            <v>2352.741176470588</v>
          </cell>
          <cell r="W3812">
            <v>4700</v>
          </cell>
          <cell r="X3812">
            <v>4600</v>
          </cell>
        </row>
        <row r="3813">
          <cell r="B3813" t="str">
            <v>9Y000617</v>
          </cell>
          <cell r="C3813" t="str">
            <v>完売</v>
          </cell>
          <cell r="D3813"/>
          <cell r="E3813">
            <v>0</v>
          </cell>
          <cell r="F3813" t="str">
            <v>ピースポーター･ゴールドトレップヒエン SP</v>
          </cell>
          <cell r="G3813">
            <v>2017</v>
          </cell>
          <cell r="H3813" t="str">
            <v>白</v>
          </cell>
          <cell r="I3813" t="str">
            <v>トリアー慈善連合協会</v>
          </cell>
          <cell r="J3813" t="str">
            <v>モーゼル</v>
          </cell>
          <cell r="K3813">
            <v>750</v>
          </cell>
          <cell r="L3813"/>
          <cell r="M3813">
            <v>10.9</v>
          </cell>
          <cell r="N3813">
            <v>132</v>
          </cell>
          <cell r="O3813">
            <v>350</v>
          </cell>
          <cell r="P3813">
            <v>1795.9551999999999</v>
          </cell>
          <cell r="Q3813">
            <v>93.75</v>
          </cell>
          <cell r="R3813">
            <v>2039.7051999999999</v>
          </cell>
          <cell r="S3813">
            <v>2639.6531764705883</v>
          </cell>
          <cell r="T3813">
            <v>5300</v>
          </cell>
          <cell r="U3813">
            <v>1917</v>
          </cell>
          <cell r="V3813">
            <v>2455.294117647059</v>
          </cell>
          <cell r="W3813">
            <v>4900</v>
          </cell>
          <cell r="X3813">
            <v>4700</v>
          </cell>
        </row>
        <row r="3814">
          <cell r="B3814" t="str">
            <v>9Y010611</v>
          </cell>
          <cell r="C3814" t="str">
            <v>完売</v>
          </cell>
          <cell r="D3814"/>
          <cell r="E3814">
            <v>0</v>
          </cell>
          <cell r="F3814" t="str">
            <v>ホスピティエン･シュペートブルグンダー QbA･トロッケン・バリック</v>
          </cell>
          <cell r="G3814">
            <v>2011</v>
          </cell>
          <cell r="H3814" t="str">
            <v>赤</v>
          </cell>
          <cell r="I3814" t="str">
            <v>トリアー慈善連合協会</v>
          </cell>
          <cell r="J3814" t="str">
            <v>モーゼル</v>
          </cell>
          <cell r="K3814">
            <v>750</v>
          </cell>
          <cell r="L3814"/>
          <cell r="M3814">
            <v>9.6</v>
          </cell>
          <cell r="N3814">
            <v>132</v>
          </cell>
          <cell r="O3814">
            <v>350</v>
          </cell>
          <cell r="P3814">
            <v>1623.6688000000001</v>
          </cell>
          <cell r="Q3814">
            <v>93.75</v>
          </cell>
          <cell r="R3814">
            <v>1867.4188000000001</v>
          </cell>
          <cell r="S3814">
            <v>2436.9632941176474</v>
          </cell>
          <cell r="T3814">
            <v>4900</v>
          </cell>
          <cell r="U3814">
            <v>1265.5</v>
          </cell>
          <cell r="V3814">
            <v>1688.8235294117646</v>
          </cell>
          <cell r="W3814">
            <v>3400</v>
          </cell>
          <cell r="X3814">
            <v>3600</v>
          </cell>
        </row>
        <row r="3815">
          <cell r="B3815" t="str">
            <v>9Y000209</v>
          </cell>
          <cell r="C3815" t="str">
            <v>完売</v>
          </cell>
          <cell r="D3815"/>
          <cell r="E3815">
            <v>0</v>
          </cell>
          <cell r="F3815" t="str">
            <v>ホスピティエン･リースリング QbA</v>
          </cell>
          <cell r="G3815">
            <v>2009</v>
          </cell>
          <cell r="H3815" t="str">
            <v>白</v>
          </cell>
          <cell r="I3815" t="str">
            <v>トリアー慈善連合協会</v>
          </cell>
          <cell r="J3815" t="str">
            <v>モーゼル</v>
          </cell>
          <cell r="K3815">
            <v>750</v>
          </cell>
          <cell r="L3815"/>
          <cell r="M3815">
            <v>3.8</v>
          </cell>
          <cell r="N3815">
            <v>132</v>
          </cell>
          <cell r="O3815">
            <v>350</v>
          </cell>
          <cell r="P3815">
            <v>855.00639999999987</v>
          </cell>
          <cell r="Q3815">
            <v>93.75</v>
          </cell>
          <cell r="R3815">
            <v>1098.7563999999998</v>
          </cell>
          <cell r="S3815">
            <v>1532.6545882352939</v>
          </cell>
          <cell r="T3815">
            <v>3100</v>
          </cell>
          <cell r="U3815">
            <v>0</v>
          </cell>
          <cell r="V3815">
            <v>200</v>
          </cell>
          <cell r="W3815">
            <v>400</v>
          </cell>
          <cell r="X3815">
            <v>2400</v>
          </cell>
        </row>
        <row r="3816">
          <cell r="B3816" t="str">
            <v>9Y000211</v>
          </cell>
          <cell r="C3816" t="str">
            <v>完売</v>
          </cell>
          <cell r="D3816"/>
          <cell r="E3816">
            <v>0</v>
          </cell>
          <cell r="F3816" t="str">
            <v>ホスピティエン･リースリング QbA</v>
          </cell>
          <cell r="G3816">
            <v>2011</v>
          </cell>
          <cell r="H3816" t="str">
            <v>白</v>
          </cell>
          <cell r="I3816" t="str">
            <v>トリアー慈善連合協会</v>
          </cell>
          <cell r="J3816" t="str">
            <v>モーゼル</v>
          </cell>
          <cell r="K3816">
            <v>750</v>
          </cell>
          <cell r="L3816"/>
          <cell r="M3816">
            <v>4</v>
          </cell>
          <cell r="N3816">
            <v>132</v>
          </cell>
          <cell r="O3816">
            <v>350</v>
          </cell>
          <cell r="P3816">
            <v>881.51200000000006</v>
          </cell>
          <cell r="Q3816">
            <v>93.75</v>
          </cell>
          <cell r="R3816">
            <v>1125.2620000000002</v>
          </cell>
          <cell r="S3816">
            <v>1563.8376470588237</v>
          </cell>
          <cell r="T3816">
            <v>3100</v>
          </cell>
          <cell r="U3816">
            <v>692.37</v>
          </cell>
          <cell r="V3816">
            <v>1014.5529411764707</v>
          </cell>
          <cell r="W3816">
            <v>2000</v>
          </cell>
          <cell r="X3816">
            <v>2200</v>
          </cell>
        </row>
        <row r="3817">
          <cell r="B3817" t="str">
            <v>9Y000213</v>
          </cell>
          <cell r="C3817" t="str">
            <v>完売</v>
          </cell>
          <cell r="D3817"/>
          <cell r="E3817">
            <v>0</v>
          </cell>
          <cell r="F3817" t="str">
            <v>ホスピティエン･リースリング QbA</v>
          </cell>
          <cell r="G3817">
            <v>2013</v>
          </cell>
          <cell r="H3817" t="str">
            <v>白</v>
          </cell>
          <cell r="I3817" t="str">
            <v>トリアー慈善連合協会</v>
          </cell>
          <cell r="J3817" t="str">
            <v>モーゼル</v>
          </cell>
          <cell r="K3817">
            <v>750</v>
          </cell>
          <cell r="L3817"/>
          <cell r="M3817">
            <v>5.2</v>
          </cell>
          <cell r="N3817">
            <v>132</v>
          </cell>
          <cell r="O3817">
            <v>350</v>
          </cell>
          <cell r="P3817">
            <v>1040.5456000000001</v>
          </cell>
          <cell r="Q3817">
            <v>93.75</v>
          </cell>
          <cell r="R3817">
            <v>1284.2956000000001</v>
          </cell>
          <cell r="S3817">
            <v>1750.9360000000001</v>
          </cell>
          <cell r="T3817">
            <v>3500</v>
          </cell>
          <cell r="U3817">
            <v>1060</v>
          </cell>
          <cell r="V3817">
            <v>1447.0588235294117</v>
          </cell>
          <cell r="W3817">
            <v>2900</v>
          </cell>
          <cell r="X3817">
            <v>3000</v>
          </cell>
        </row>
        <row r="3818">
          <cell r="B3818" t="str">
            <v>9Y008114</v>
          </cell>
          <cell r="C3818" t="str">
            <v>完売</v>
          </cell>
          <cell r="D3818"/>
          <cell r="E3818">
            <v>0</v>
          </cell>
          <cell r="F3818" t="str">
            <v>ホスピティエン･リースリング QbA･デミ・ドライ</v>
          </cell>
          <cell r="G3818">
            <v>2014</v>
          </cell>
          <cell r="H3818" t="str">
            <v>白</v>
          </cell>
          <cell r="I3818" t="str">
            <v>トリアー慈善連合協会</v>
          </cell>
          <cell r="J3818" t="str">
            <v>モーゼル</v>
          </cell>
          <cell r="K3818">
            <v>750</v>
          </cell>
          <cell r="L3818" t="str">
            <v>日本向け限定発売</v>
          </cell>
          <cell r="M3818">
            <v>4.2</v>
          </cell>
          <cell r="N3818">
            <v>132</v>
          </cell>
          <cell r="O3818">
            <v>350</v>
          </cell>
          <cell r="P3818">
            <v>908.01760000000002</v>
          </cell>
          <cell r="Q3818">
            <v>93.75</v>
          </cell>
          <cell r="R3818">
            <v>1151.7676000000001</v>
          </cell>
          <cell r="S3818">
            <v>1595.0207058823532</v>
          </cell>
          <cell r="T3818">
            <v>3200</v>
          </cell>
          <cell r="U3818">
            <v>914</v>
          </cell>
          <cell r="V3818">
            <v>1275.2941176470588</v>
          </cell>
          <cell r="W3818">
            <v>2600</v>
          </cell>
          <cell r="X3818">
            <v>2500</v>
          </cell>
        </row>
        <row r="3819">
          <cell r="B3819" t="str">
            <v>9Y008109</v>
          </cell>
          <cell r="C3819" t="str">
            <v>完売</v>
          </cell>
          <cell r="D3819"/>
          <cell r="E3819">
            <v>0</v>
          </cell>
          <cell r="F3819" t="str">
            <v>ホスピティエン･リースリング QbA･ハルプ・トロッケン</v>
          </cell>
          <cell r="G3819">
            <v>2009</v>
          </cell>
          <cell r="H3819" t="str">
            <v>白</v>
          </cell>
          <cell r="I3819" t="str">
            <v>トリアー慈善連合協会</v>
          </cell>
          <cell r="J3819" t="str">
            <v>モーゼル</v>
          </cell>
          <cell r="K3819">
            <v>750</v>
          </cell>
          <cell r="L3819"/>
          <cell r="M3819">
            <v>3.8</v>
          </cell>
          <cell r="N3819">
            <v>132</v>
          </cell>
          <cell r="O3819">
            <v>350</v>
          </cell>
          <cell r="P3819">
            <v>855.00639999999987</v>
          </cell>
          <cell r="Q3819">
            <v>93.75</v>
          </cell>
          <cell r="R3819">
            <v>1098.7563999999998</v>
          </cell>
          <cell r="S3819">
            <v>1532.6545882352939</v>
          </cell>
          <cell r="T3819">
            <v>3100</v>
          </cell>
          <cell r="U3819">
            <v>0</v>
          </cell>
          <cell r="V3819">
            <v>200</v>
          </cell>
          <cell r="W3819">
            <v>400</v>
          </cell>
          <cell r="X3819">
            <v>2400</v>
          </cell>
        </row>
        <row r="3820">
          <cell r="B3820" t="str">
            <v>9Y006308</v>
          </cell>
          <cell r="C3820" t="str">
            <v>完売</v>
          </cell>
          <cell r="D3820"/>
          <cell r="E3820">
            <v>0</v>
          </cell>
          <cell r="F3820" t="str">
            <v>ビッケル・スタンプフ・リースリング KAB・トロッケン</v>
          </cell>
          <cell r="G3820">
            <v>2008</v>
          </cell>
          <cell r="H3820" t="str">
            <v>白</v>
          </cell>
          <cell r="I3820" t="str">
            <v>ビッケル・スタンプフ</v>
          </cell>
          <cell r="J3820" t="str">
            <v>フランケン</v>
          </cell>
          <cell r="K3820">
            <v>750</v>
          </cell>
          <cell r="L3820"/>
          <cell r="M3820">
            <v>6.9</v>
          </cell>
          <cell r="N3820">
            <v>132</v>
          </cell>
          <cell r="O3820">
            <v>350</v>
          </cell>
          <cell r="P3820">
            <v>1265.8432000000003</v>
          </cell>
          <cell r="Q3820">
            <v>93.75</v>
          </cell>
          <cell r="R3820">
            <v>1509.5932000000003</v>
          </cell>
          <cell r="S3820">
            <v>2015.9920000000004</v>
          </cell>
          <cell r="T3820">
            <v>4000</v>
          </cell>
          <cell r="U3820">
            <v>0</v>
          </cell>
          <cell r="V3820">
            <v>200</v>
          </cell>
          <cell r="W3820">
            <v>400</v>
          </cell>
          <cell r="X3820">
            <v>3200</v>
          </cell>
        </row>
        <row r="3821">
          <cell r="B3821" t="str">
            <v>9Y006208</v>
          </cell>
          <cell r="C3821" t="str">
            <v>完売</v>
          </cell>
          <cell r="D3821"/>
          <cell r="E3821">
            <v>0</v>
          </cell>
          <cell r="F3821" t="str">
            <v>ビッケル・スタンプフ・リースリング QbA・トロッケン</v>
          </cell>
          <cell r="G3821">
            <v>2008</v>
          </cell>
          <cell r="H3821" t="str">
            <v>白</v>
          </cell>
          <cell r="I3821" t="str">
            <v>ビッケル・スタンプフ</v>
          </cell>
          <cell r="J3821" t="str">
            <v>フランケン</v>
          </cell>
          <cell r="K3821">
            <v>750</v>
          </cell>
          <cell r="L3821"/>
          <cell r="M3821">
            <v>5.6</v>
          </cell>
          <cell r="N3821">
            <v>132</v>
          </cell>
          <cell r="O3821">
            <v>350</v>
          </cell>
          <cell r="P3821">
            <v>1093.5567999999998</v>
          </cell>
          <cell r="Q3821">
            <v>93.75</v>
          </cell>
          <cell r="R3821">
            <v>1337.3067999999998</v>
          </cell>
          <cell r="S3821">
            <v>1813.3021176470586</v>
          </cell>
          <cell r="T3821">
            <v>3600</v>
          </cell>
          <cell r="U3821">
            <v>0</v>
          </cell>
          <cell r="V3821">
            <v>200</v>
          </cell>
          <cell r="W3821">
            <v>400</v>
          </cell>
          <cell r="X3821">
            <v>2800</v>
          </cell>
        </row>
        <row r="3822">
          <cell r="B3822" t="str">
            <v>9Y009410</v>
          </cell>
          <cell r="C3822" t="str">
            <v>完売</v>
          </cell>
          <cell r="D3822"/>
          <cell r="E3822">
            <v>0</v>
          </cell>
          <cell r="F3822" t="str">
            <v>ビュイガーシュピタール・ゼクト･トロッケン</v>
          </cell>
          <cell r="G3822">
            <v>2010</v>
          </cell>
          <cell r="H3822" t="str">
            <v>泡白</v>
          </cell>
          <cell r="I3822" t="str">
            <v>ビュルガーシュピタール</v>
          </cell>
          <cell r="J3822" t="str">
            <v>フランケン</v>
          </cell>
          <cell r="K3822">
            <v>750</v>
          </cell>
          <cell r="L3822"/>
          <cell r="M3822">
            <v>7.1</v>
          </cell>
          <cell r="N3822">
            <v>132</v>
          </cell>
          <cell r="O3822">
            <v>350</v>
          </cell>
          <cell r="P3822">
            <v>1292.3487999999998</v>
          </cell>
          <cell r="Q3822">
            <v>93.75</v>
          </cell>
          <cell r="R3822">
            <v>1536.0987999999998</v>
          </cell>
          <cell r="S3822">
            <v>2047.1750588235291</v>
          </cell>
          <cell r="T3822">
            <v>4100</v>
          </cell>
          <cell r="U3822">
            <v>0</v>
          </cell>
          <cell r="V3822">
            <v>200</v>
          </cell>
          <cell r="W3822">
            <v>400</v>
          </cell>
          <cell r="X3822">
            <v>3500</v>
          </cell>
        </row>
        <row r="3823">
          <cell r="B3823" t="str">
            <v>9Y007709</v>
          </cell>
          <cell r="C3823" t="str">
            <v>完売</v>
          </cell>
          <cell r="D3823"/>
          <cell r="E3823">
            <v>0</v>
          </cell>
          <cell r="F3823" t="str">
            <v>ビュルガーシュピタール・リースリング QbA</v>
          </cell>
          <cell r="G3823">
            <v>2009</v>
          </cell>
          <cell r="H3823" t="str">
            <v>白</v>
          </cell>
          <cell r="I3823" t="str">
            <v>ビュルガーシュピタール</v>
          </cell>
          <cell r="J3823" t="str">
            <v>フランケン</v>
          </cell>
          <cell r="K3823">
            <v>750</v>
          </cell>
          <cell r="L3823"/>
          <cell r="M3823">
            <v>5.2</v>
          </cell>
          <cell r="N3823">
            <v>132</v>
          </cell>
          <cell r="O3823">
            <v>350</v>
          </cell>
          <cell r="P3823">
            <v>1040.5456000000001</v>
          </cell>
          <cell r="Q3823">
            <v>93.75</v>
          </cell>
          <cell r="R3823">
            <v>1284.2956000000001</v>
          </cell>
          <cell r="S3823">
            <v>1750.9360000000001</v>
          </cell>
          <cell r="T3823">
            <v>3500</v>
          </cell>
          <cell r="U3823">
            <v>0</v>
          </cell>
          <cell r="V3823">
            <v>200</v>
          </cell>
          <cell r="W3823">
            <v>400</v>
          </cell>
          <cell r="X3823">
            <v>2500</v>
          </cell>
        </row>
        <row r="3824">
          <cell r="B3824" t="str">
            <v>9Y006413</v>
          </cell>
          <cell r="C3824" t="str">
            <v>完売</v>
          </cell>
          <cell r="D3824"/>
          <cell r="E3824">
            <v>0</v>
          </cell>
          <cell r="F3824" t="str">
            <v>ビュルガーシュピタール・リースリング QbA・トロッケン</v>
          </cell>
          <cell r="G3824">
            <v>2013</v>
          </cell>
          <cell r="H3824" t="str">
            <v>白</v>
          </cell>
          <cell r="I3824" t="str">
            <v>ビュルガーシュピタール</v>
          </cell>
          <cell r="J3824" t="str">
            <v>フランケン</v>
          </cell>
          <cell r="K3824">
            <v>750</v>
          </cell>
          <cell r="L3824"/>
          <cell r="M3824">
            <v>5.2</v>
          </cell>
          <cell r="N3824">
            <v>132</v>
          </cell>
          <cell r="O3824">
            <v>350</v>
          </cell>
          <cell r="P3824">
            <v>1040.5456000000001</v>
          </cell>
          <cell r="Q3824">
            <v>93.75</v>
          </cell>
          <cell r="R3824">
            <v>1284.2956000000001</v>
          </cell>
          <cell r="S3824">
            <v>1750.9360000000001</v>
          </cell>
          <cell r="T3824">
            <v>3500</v>
          </cell>
          <cell r="U3824">
            <v>1305.33</v>
          </cell>
          <cell r="V3824">
            <v>1735.6823529411765</v>
          </cell>
          <cell r="W3824">
            <v>3500</v>
          </cell>
          <cell r="X3824">
            <v>2900</v>
          </cell>
        </row>
        <row r="3825">
          <cell r="B3825" t="str">
            <v>9Y023015</v>
          </cell>
          <cell r="C3825">
            <v>1</v>
          </cell>
          <cell r="D3825"/>
          <cell r="E3825">
            <v>1</v>
          </cell>
          <cell r="F3825" t="str">
            <v>ヴュルツブルガー・ファッペンベルグ・シルヴァーナー TBA 500</v>
          </cell>
          <cell r="G3825">
            <v>2015</v>
          </cell>
          <cell r="H3825" t="str">
            <v>白</v>
          </cell>
          <cell r="I3825" t="str">
            <v>ビュルガーシュピタール</v>
          </cell>
          <cell r="J3825" t="str">
            <v>フランケン</v>
          </cell>
          <cell r="K3825">
            <v>500</v>
          </cell>
          <cell r="L3825"/>
          <cell r="M3825">
            <v>59.4</v>
          </cell>
          <cell r="N3825">
            <v>132</v>
          </cell>
          <cell r="O3825">
            <v>233.33333333333331</v>
          </cell>
          <cell r="P3825">
            <v>8106.4298666666664</v>
          </cell>
          <cell r="Q3825">
            <v>62.5</v>
          </cell>
          <cell r="R3825">
            <v>8298.9298666666655</v>
          </cell>
          <cell r="S3825">
            <v>10003.446901960782</v>
          </cell>
          <cell r="T3825">
            <v>20000</v>
          </cell>
          <cell r="U3825">
            <v>7668.5</v>
          </cell>
          <cell r="V3825">
            <v>9221.7647058823532</v>
          </cell>
          <cell r="W3825">
            <v>18400</v>
          </cell>
          <cell r="X3825">
            <v>18400</v>
          </cell>
        </row>
        <row r="3826">
          <cell r="B3826" t="str">
            <v>9Y022916</v>
          </cell>
          <cell r="C3826" t="str">
            <v>完売</v>
          </cell>
          <cell r="D3826"/>
          <cell r="E3826">
            <v>0</v>
          </cell>
          <cell r="F3826" t="str">
            <v>ヴュルツブルガー・ファッペンベルグ・シルヴァーナー EIS 【500】</v>
          </cell>
          <cell r="G3826">
            <v>2016</v>
          </cell>
          <cell r="H3826" t="str">
            <v>白</v>
          </cell>
          <cell r="I3826" t="str">
            <v>ビュルガーシュピタール</v>
          </cell>
          <cell r="J3826" t="str">
            <v>フランケン</v>
          </cell>
          <cell r="K3826">
            <v>500</v>
          </cell>
          <cell r="L3826"/>
          <cell r="M3826">
            <v>45</v>
          </cell>
          <cell r="N3826">
            <v>132</v>
          </cell>
          <cell r="O3826">
            <v>233.33333333333331</v>
          </cell>
          <cell r="P3826">
            <v>6198.0266666666666</v>
          </cell>
          <cell r="Q3826">
            <v>62.5</v>
          </cell>
          <cell r="R3826">
            <v>6390.5266666666666</v>
          </cell>
          <cell r="S3826">
            <v>7758.2666666666664</v>
          </cell>
          <cell r="T3826">
            <v>15500</v>
          </cell>
          <cell r="U3826">
            <v>5933.66</v>
          </cell>
          <cell r="V3826">
            <v>7180.7764705882355</v>
          </cell>
          <cell r="W3826">
            <v>14400</v>
          </cell>
          <cell r="X3826">
            <v>14200</v>
          </cell>
        </row>
        <row r="3827">
          <cell r="B3827" t="str">
            <v>9Y017215</v>
          </cell>
          <cell r="C3827" t="str">
            <v>完売</v>
          </cell>
          <cell r="D3827"/>
          <cell r="E3827">
            <v>0</v>
          </cell>
          <cell r="F3827" t="str">
            <v>ヴュルツブルガー・アプツライテ・リースリング・トロッケン</v>
          </cell>
          <cell r="G3827">
            <v>2015</v>
          </cell>
          <cell r="H3827" t="str">
            <v>白</v>
          </cell>
          <cell r="I3827" t="str">
            <v>ビュルガーシュピタール</v>
          </cell>
          <cell r="J3827" t="str">
            <v>フランケン</v>
          </cell>
          <cell r="K3827">
            <v>750</v>
          </cell>
          <cell r="L3827"/>
          <cell r="M3827">
            <v>8.2799999999999994</v>
          </cell>
          <cell r="N3827">
            <v>132</v>
          </cell>
          <cell r="O3827">
            <v>350</v>
          </cell>
          <cell r="P3827">
            <v>1448.7318399999999</v>
          </cell>
          <cell r="Q3827">
            <v>93.75</v>
          </cell>
          <cell r="R3827">
            <v>1692.4818399999999</v>
          </cell>
          <cell r="S3827">
            <v>2231.1551058823529</v>
          </cell>
          <cell r="T3827">
            <v>4500</v>
          </cell>
          <cell r="U3827">
            <v>1563</v>
          </cell>
          <cell r="V3827">
            <v>2038.8235294117649</v>
          </cell>
          <cell r="W3827">
            <v>4100</v>
          </cell>
          <cell r="X3827">
            <v>4000</v>
          </cell>
        </row>
        <row r="3828">
          <cell r="B3828" t="str">
            <v>9Y010809</v>
          </cell>
          <cell r="C3828" t="str">
            <v>完売</v>
          </cell>
          <cell r="D3828"/>
          <cell r="E3828">
            <v>0</v>
          </cell>
          <cell r="F3828" t="str">
            <v>ヴュルツブルガー・シュタイン・ゲヴェルツトラミナー SP</v>
          </cell>
          <cell r="G3828">
            <v>2009</v>
          </cell>
          <cell r="H3828" t="str">
            <v>白</v>
          </cell>
          <cell r="I3828" t="str">
            <v>ビュルガーシュピタール</v>
          </cell>
          <cell r="J3828" t="str">
            <v>フランケン</v>
          </cell>
          <cell r="K3828">
            <v>750</v>
          </cell>
          <cell r="L3828"/>
          <cell r="M3828">
            <v>11.2</v>
          </cell>
          <cell r="N3828">
            <v>132</v>
          </cell>
          <cell r="O3828">
            <v>350</v>
          </cell>
          <cell r="P3828">
            <v>1835.7135999999998</v>
          </cell>
          <cell r="Q3828">
            <v>93.75</v>
          </cell>
          <cell r="R3828">
            <v>2079.4636</v>
          </cell>
          <cell r="S3828">
            <v>2686.4277647058825</v>
          </cell>
          <cell r="T3828">
            <v>5400</v>
          </cell>
          <cell r="U3828">
            <v>0</v>
          </cell>
          <cell r="V3828">
            <v>200</v>
          </cell>
          <cell r="W3828">
            <v>400</v>
          </cell>
          <cell r="X3828">
            <v>4000</v>
          </cell>
        </row>
        <row r="3829">
          <cell r="B3829" t="str">
            <v>9Y013612</v>
          </cell>
          <cell r="C3829" t="str">
            <v>完売</v>
          </cell>
          <cell r="D3829"/>
          <cell r="E3829">
            <v>0</v>
          </cell>
          <cell r="F3829" t="str">
            <v>ヴュルツブルガー・シュタイン・シルバーナー QbA･トロッケン</v>
          </cell>
          <cell r="G3829">
            <v>2012</v>
          </cell>
          <cell r="H3829" t="str">
            <v>白</v>
          </cell>
          <cell r="I3829" t="str">
            <v>ビュルガーシュピタール</v>
          </cell>
          <cell r="J3829" t="str">
            <v>フランケン</v>
          </cell>
          <cell r="K3829">
            <v>750</v>
          </cell>
          <cell r="L3829"/>
          <cell r="M3829">
            <v>5.9</v>
          </cell>
          <cell r="N3829">
            <v>132</v>
          </cell>
          <cell r="O3829">
            <v>350</v>
          </cell>
          <cell r="P3829">
            <v>1133.3152000000002</v>
          </cell>
          <cell r="Q3829">
            <v>93.75</v>
          </cell>
          <cell r="R3829">
            <v>1377.0652000000002</v>
          </cell>
          <cell r="S3829">
            <v>1860.0767058823533</v>
          </cell>
          <cell r="T3829">
            <v>3700</v>
          </cell>
          <cell r="U3829">
            <v>1199.1600000000001</v>
          </cell>
          <cell r="V3829">
            <v>1610.7764705882355</v>
          </cell>
          <cell r="W3829">
            <v>3200</v>
          </cell>
          <cell r="X3829">
            <v>3300</v>
          </cell>
        </row>
        <row r="3830">
          <cell r="B3830" t="str">
            <v>9Y007608</v>
          </cell>
          <cell r="C3830" t="str">
            <v>完売</v>
          </cell>
          <cell r="D3830"/>
          <cell r="E3830">
            <v>0</v>
          </cell>
          <cell r="F3830" t="str">
            <v>ヴュルツブルガー・シュタイン・シルバーナー KAB･トロッケン</v>
          </cell>
          <cell r="G3830">
            <v>2008</v>
          </cell>
          <cell r="H3830" t="str">
            <v>白</v>
          </cell>
          <cell r="I3830" t="str">
            <v>ビュルガーシュピタール</v>
          </cell>
          <cell r="J3830" t="str">
            <v>フランケン</v>
          </cell>
          <cell r="K3830">
            <v>750</v>
          </cell>
          <cell r="L3830"/>
          <cell r="M3830">
            <v>7.3</v>
          </cell>
          <cell r="N3830">
            <v>132</v>
          </cell>
          <cell r="O3830">
            <v>350</v>
          </cell>
          <cell r="P3830">
            <v>1318.8543999999999</v>
          </cell>
          <cell r="Q3830">
            <v>93.75</v>
          </cell>
          <cell r="R3830">
            <v>1562.6043999999999</v>
          </cell>
          <cell r="S3830">
            <v>2078.3581176470589</v>
          </cell>
          <cell r="T3830">
            <v>4200</v>
          </cell>
          <cell r="U3830">
            <v>0</v>
          </cell>
          <cell r="V3830">
            <v>200</v>
          </cell>
          <cell r="W3830">
            <v>400</v>
          </cell>
          <cell r="X3830">
            <v>3100</v>
          </cell>
        </row>
        <row r="3831">
          <cell r="B3831" t="str">
            <v>9Y012411</v>
          </cell>
          <cell r="C3831" t="str">
            <v>完売</v>
          </cell>
          <cell r="D3831"/>
          <cell r="E3831">
            <v>0</v>
          </cell>
          <cell r="F3831" t="str">
            <v>ヴュルツベルガー・シュタイン・シルバーナー SP・トロッケン</v>
          </cell>
          <cell r="G3831">
            <v>2011</v>
          </cell>
          <cell r="H3831" t="str">
            <v>白</v>
          </cell>
          <cell r="I3831" t="str">
            <v>ビュルガーシュピタール</v>
          </cell>
          <cell r="J3831" t="str">
            <v>フランケン</v>
          </cell>
          <cell r="K3831">
            <v>750</v>
          </cell>
          <cell r="L3831"/>
          <cell r="M3831">
            <v>10.6</v>
          </cell>
          <cell r="N3831">
            <v>132</v>
          </cell>
          <cell r="O3831">
            <v>350</v>
          </cell>
          <cell r="P3831">
            <v>1756.1967999999999</v>
          </cell>
          <cell r="Q3831">
            <v>93.75</v>
          </cell>
          <cell r="R3831">
            <v>1999.9467999999999</v>
          </cell>
          <cell r="S3831">
            <v>2592.878588235294</v>
          </cell>
          <cell r="T3831">
            <v>5200</v>
          </cell>
          <cell r="U3831">
            <v>1695.33</v>
          </cell>
          <cell r="V3831">
            <v>2194.5058823529412</v>
          </cell>
          <cell r="W3831">
            <v>4400</v>
          </cell>
          <cell r="X3831">
            <v>4300</v>
          </cell>
        </row>
        <row r="3832">
          <cell r="B3832" t="str">
            <v>9Y006506</v>
          </cell>
          <cell r="C3832" t="str">
            <v>完売</v>
          </cell>
          <cell r="D3832"/>
          <cell r="E3832">
            <v>0</v>
          </cell>
          <cell r="F3832" t="str">
            <v>ヴュルツブルガー・シュタイン・リースリング SP</v>
          </cell>
          <cell r="G3832">
            <v>2006</v>
          </cell>
          <cell r="H3832" t="str">
            <v>白</v>
          </cell>
          <cell r="I3832" t="str">
            <v>ビュルガーシュピタール</v>
          </cell>
          <cell r="J3832" t="str">
            <v>フランケン</v>
          </cell>
          <cell r="K3832">
            <v>750</v>
          </cell>
          <cell r="L3832"/>
          <cell r="M3832">
            <v>10.7</v>
          </cell>
          <cell r="N3832">
            <v>132</v>
          </cell>
          <cell r="O3832">
            <v>350</v>
          </cell>
          <cell r="P3832">
            <v>1769.4495999999999</v>
          </cell>
          <cell r="Q3832">
            <v>93.75</v>
          </cell>
          <cell r="R3832">
            <v>2013.1995999999999</v>
          </cell>
          <cell r="S3832">
            <v>2608.4701176470589</v>
          </cell>
          <cell r="T3832">
            <v>5200</v>
          </cell>
          <cell r="U3832">
            <v>0</v>
          </cell>
          <cell r="V3832">
            <v>200</v>
          </cell>
          <cell r="W3832">
            <v>400</v>
          </cell>
          <cell r="X3832">
            <v>4200</v>
          </cell>
        </row>
        <row r="3833">
          <cell r="B3833" t="str">
            <v>9Y006507</v>
          </cell>
          <cell r="C3833" t="str">
            <v>完売</v>
          </cell>
          <cell r="D3833"/>
          <cell r="E3833">
            <v>0</v>
          </cell>
          <cell r="F3833" t="str">
            <v>ヴュルツブルガー・シュタイン・リースリング SP</v>
          </cell>
          <cell r="G3833">
            <v>2007</v>
          </cell>
          <cell r="H3833" t="str">
            <v>白</v>
          </cell>
          <cell r="I3833" t="str">
            <v>ビュルガーシュピタール</v>
          </cell>
          <cell r="J3833" t="str">
            <v>フランケン</v>
          </cell>
          <cell r="K3833">
            <v>750</v>
          </cell>
          <cell r="L3833"/>
          <cell r="M3833">
            <v>10.5</v>
          </cell>
          <cell r="N3833">
            <v>132</v>
          </cell>
          <cell r="O3833">
            <v>350</v>
          </cell>
          <cell r="P3833">
            <v>1742.944</v>
          </cell>
          <cell r="Q3833">
            <v>93.75</v>
          </cell>
          <cell r="R3833">
            <v>1986.694</v>
          </cell>
          <cell r="S3833">
            <v>2577.2870588235296</v>
          </cell>
          <cell r="T3833">
            <v>5200</v>
          </cell>
          <cell r="U3833">
            <v>0</v>
          </cell>
          <cell r="V3833">
            <v>200</v>
          </cell>
          <cell r="W3833">
            <v>400</v>
          </cell>
          <cell r="X3833">
            <v>4200</v>
          </cell>
        </row>
        <row r="3834">
          <cell r="B3834" t="str">
            <v>9Y006608</v>
          </cell>
          <cell r="C3834" t="str">
            <v>完売</v>
          </cell>
          <cell r="D3834"/>
          <cell r="E3834">
            <v>0</v>
          </cell>
          <cell r="F3834" t="str">
            <v>ヴュルツブルガー・シュタイン・リースリング SP・トロッケン</v>
          </cell>
          <cell r="G3834">
            <v>2008</v>
          </cell>
          <cell r="H3834" t="str">
            <v>白</v>
          </cell>
          <cell r="I3834" t="str">
            <v>ビュルガーシュピタール</v>
          </cell>
          <cell r="J3834" t="str">
            <v>フランケン</v>
          </cell>
          <cell r="K3834">
            <v>750</v>
          </cell>
          <cell r="L3834"/>
          <cell r="M3834">
            <v>11.1</v>
          </cell>
          <cell r="N3834">
            <v>132</v>
          </cell>
          <cell r="O3834">
            <v>350</v>
          </cell>
          <cell r="P3834">
            <v>1822.4608000000001</v>
          </cell>
          <cell r="Q3834">
            <v>93.75</v>
          </cell>
          <cell r="R3834">
            <v>2066.2107999999998</v>
          </cell>
          <cell r="S3834">
            <v>2670.8362352941176</v>
          </cell>
          <cell r="T3834">
            <v>5300</v>
          </cell>
          <cell r="U3834">
            <v>0</v>
          </cell>
          <cell r="V3834">
            <v>200</v>
          </cell>
          <cell r="W3834">
            <v>400</v>
          </cell>
          <cell r="X3834">
            <v>4300</v>
          </cell>
        </row>
        <row r="3835">
          <cell r="B3835" t="str">
            <v>9Y006609</v>
          </cell>
          <cell r="C3835" t="e">
            <v>#N/A</v>
          </cell>
          <cell r="D3835"/>
          <cell r="E3835" t="e">
            <v>#N/A</v>
          </cell>
          <cell r="F3835" t="str">
            <v>ヴュルツブルガー・シュタイン・リースリング SP・トロッケン</v>
          </cell>
          <cell r="G3835">
            <v>2009</v>
          </cell>
          <cell r="H3835" t="str">
            <v>白</v>
          </cell>
          <cell r="I3835" t="str">
            <v>ビュルガーシュピタール</v>
          </cell>
          <cell r="J3835" t="str">
            <v>フランケン</v>
          </cell>
          <cell r="K3835">
            <v>750</v>
          </cell>
          <cell r="L3835"/>
          <cell r="M3835">
            <v>10.6</v>
          </cell>
          <cell r="N3835">
            <v>132</v>
          </cell>
          <cell r="O3835">
            <v>350</v>
          </cell>
          <cell r="P3835">
            <v>1756.1967999999999</v>
          </cell>
          <cell r="Q3835">
            <v>93.75</v>
          </cell>
          <cell r="R3835">
            <v>1999.9467999999999</v>
          </cell>
          <cell r="S3835">
            <v>2592.878588235294</v>
          </cell>
          <cell r="T3835">
            <v>5200</v>
          </cell>
          <cell r="U3835" t="e">
            <v>#N/A</v>
          </cell>
          <cell r="V3835" t="e">
            <v>#N/A</v>
          </cell>
          <cell r="W3835" t="e">
            <v>#N/A</v>
          </cell>
          <cell r="X3835">
            <v>4300</v>
          </cell>
        </row>
        <row r="3836">
          <cell r="B3836" t="str">
            <v>9Y023112</v>
          </cell>
          <cell r="C3836">
            <v>1</v>
          </cell>
          <cell r="D3836"/>
          <cell r="E3836">
            <v>1</v>
          </cell>
          <cell r="F3836" t="str">
            <v>ヴュルツブルガー・シュタイン・ハルフェ・リースリング TBA【ハーフ】</v>
          </cell>
          <cell r="G3836">
            <v>2012</v>
          </cell>
          <cell r="H3836" t="str">
            <v>白</v>
          </cell>
          <cell r="I3836" t="str">
            <v>ビュルガーシュピタール</v>
          </cell>
          <cell r="J3836" t="str">
            <v>フランケン</v>
          </cell>
          <cell r="K3836">
            <v>375</v>
          </cell>
          <cell r="L3836"/>
          <cell r="M3836">
            <v>59.4</v>
          </cell>
          <cell r="N3836">
            <v>132</v>
          </cell>
          <cell r="O3836">
            <v>175</v>
          </cell>
          <cell r="P3836">
            <v>8047.8631999999998</v>
          </cell>
          <cell r="Q3836">
            <v>46.875</v>
          </cell>
          <cell r="R3836">
            <v>8214.7381999999998</v>
          </cell>
          <cell r="S3836">
            <v>9904.3978823529415</v>
          </cell>
          <cell r="T3836">
            <v>19800</v>
          </cell>
          <cell r="U3836">
            <v>7664.5</v>
          </cell>
          <cell r="V3836">
            <v>9217.0588235294126</v>
          </cell>
          <cell r="W3836">
            <v>18400</v>
          </cell>
          <cell r="X3836">
            <v>18200</v>
          </cell>
        </row>
        <row r="3837">
          <cell r="B3837" t="str">
            <v>9Y011011</v>
          </cell>
          <cell r="C3837" t="str">
            <v>完売</v>
          </cell>
          <cell r="D3837"/>
          <cell r="E3837">
            <v>0</v>
          </cell>
          <cell r="F3837" t="str">
            <v>ヴュルツブルガー・シュタイン・シュペートブルグンダー QbA・トロッケン</v>
          </cell>
          <cell r="G3837">
            <v>2011</v>
          </cell>
          <cell r="H3837" t="str">
            <v>赤</v>
          </cell>
          <cell r="I3837" t="str">
            <v>ビュルガーシュピタール</v>
          </cell>
          <cell r="J3837" t="str">
            <v>フランケン</v>
          </cell>
          <cell r="K3837">
            <v>750</v>
          </cell>
          <cell r="L3837"/>
          <cell r="M3837">
            <v>7.4</v>
          </cell>
          <cell r="N3837">
            <v>132</v>
          </cell>
          <cell r="O3837">
            <v>350</v>
          </cell>
          <cell r="P3837">
            <v>1332.1072000000001</v>
          </cell>
          <cell r="Q3837">
            <v>93.75</v>
          </cell>
          <cell r="R3837">
            <v>1575.8572000000001</v>
          </cell>
          <cell r="S3837">
            <v>2093.9496470588238</v>
          </cell>
          <cell r="T3837">
            <v>4200</v>
          </cell>
          <cell r="U3837">
            <v>1100.6600000000001</v>
          </cell>
          <cell r="V3837">
            <v>1494.8941176470589</v>
          </cell>
          <cell r="W3837">
            <v>3000</v>
          </cell>
          <cell r="X3837">
            <v>3200</v>
          </cell>
        </row>
        <row r="3838">
          <cell r="B3838" t="str">
            <v>9Y014409</v>
          </cell>
          <cell r="C3838" t="str">
            <v>完売</v>
          </cell>
          <cell r="D3838"/>
          <cell r="E3838">
            <v>0</v>
          </cell>
          <cell r="F3838" t="str">
            <v>アルテンベルグ・アルテ・レーベン・リースリング GG</v>
          </cell>
          <cell r="G3838">
            <v>2009</v>
          </cell>
          <cell r="H3838" t="str">
            <v>白</v>
          </cell>
          <cell r="I3838" t="str">
            <v>ファン・フォルクセン</v>
          </cell>
          <cell r="J3838" t="str">
            <v>モーゼル</v>
          </cell>
          <cell r="K3838">
            <v>750</v>
          </cell>
          <cell r="L3838"/>
          <cell r="M3838">
            <v>26</v>
          </cell>
          <cell r="N3838">
            <v>132</v>
          </cell>
          <cell r="O3838">
            <v>350</v>
          </cell>
          <cell r="P3838">
            <v>3797.1280000000002</v>
          </cell>
          <cell r="Q3838">
            <v>93.75</v>
          </cell>
          <cell r="R3838">
            <v>4040.8780000000002</v>
          </cell>
          <cell r="S3838">
            <v>4993.9741176470588</v>
          </cell>
          <cell r="T3838">
            <v>10000</v>
          </cell>
          <cell r="U3838">
            <v>4039.54</v>
          </cell>
          <cell r="V3838">
            <v>4952.3999999999996</v>
          </cell>
          <cell r="W3838">
            <v>9900</v>
          </cell>
          <cell r="X3838">
            <v>10100</v>
          </cell>
        </row>
        <row r="3839">
          <cell r="B3839" t="str">
            <v>9Y014410</v>
          </cell>
          <cell r="C3839" t="str">
            <v>完売</v>
          </cell>
          <cell r="D3839"/>
          <cell r="E3839">
            <v>0</v>
          </cell>
          <cell r="F3839" t="str">
            <v>アルテンベルグ・アルテ・レーベン・リースリング GG</v>
          </cell>
          <cell r="G3839">
            <v>2010</v>
          </cell>
          <cell r="H3839" t="str">
            <v>白</v>
          </cell>
          <cell r="I3839" t="str">
            <v>ファン・フォルクセン</v>
          </cell>
          <cell r="J3839" t="str">
            <v>モーゼル</v>
          </cell>
          <cell r="K3839">
            <v>750</v>
          </cell>
          <cell r="L3839"/>
          <cell r="M3839">
            <v>26</v>
          </cell>
          <cell r="N3839">
            <v>132</v>
          </cell>
          <cell r="O3839">
            <v>350</v>
          </cell>
          <cell r="P3839">
            <v>3797.1280000000002</v>
          </cell>
          <cell r="Q3839">
            <v>93.75</v>
          </cell>
          <cell r="R3839">
            <v>4040.8780000000002</v>
          </cell>
          <cell r="S3839">
            <v>4993.9741176470588</v>
          </cell>
          <cell r="T3839">
            <v>10000</v>
          </cell>
          <cell r="U3839">
            <v>4039.63</v>
          </cell>
          <cell r="V3839">
            <v>4952.5058823529416</v>
          </cell>
          <cell r="W3839">
            <v>9900</v>
          </cell>
          <cell r="X3839">
            <v>10100</v>
          </cell>
        </row>
        <row r="3840">
          <cell r="B3840" t="str">
            <v>9Y015909</v>
          </cell>
          <cell r="C3840" t="str">
            <v>完売</v>
          </cell>
          <cell r="D3840"/>
          <cell r="E3840">
            <v>0</v>
          </cell>
          <cell r="F3840" t="str">
            <v>ブリュット・ナチュール・ゼクト</v>
          </cell>
          <cell r="G3840">
            <v>2009</v>
          </cell>
          <cell r="H3840" t="str">
            <v>泡白</v>
          </cell>
          <cell r="I3840" t="str">
            <v>フィリップ・クーン</v>
          </cell>
          <cell r="J3840" t="str">
            <v>プファルツ</v>
          </cell>
          <cell r="K3840">
            <v>750</v>
          </cell>
          <cell r="L3840"/>
          <cell r="M3840">
            <v>11.8</v>
          </cell>
          <cell r="N3840">
            <v>132</v>
          </cell>
          <cell r="O3840">
            <v>350</v>
          </cell>
          <cell r="P3840">
            <v>1915.2304000000001</v>
          </cell>
          <cell r="Q3840">
            <v>93.75</v>
          </cell>
          <cell r="R3840">
            <v>2158.9804000000004</v>
          </cell>
          <cell r="S3840">
            <v>2779.976941176471</v>
          </cell>
          <cell r="T3840">
            <v>5600</v>
          </cell>
          <cell r="U3840">
            <v>2092.75</v>
          </cell>
          <cell r="V3840">
            <v>2662.0588235294117</v>
          </cell>
          <cell r="W3840">
            <v>5300</v>
          </cell>
          <cell r="X3840">
            <v>5200</v>
          </cell>
        </row>
        <row r="3841">
          <cell r="B3841" t="str">
            <v>9Y017816</v>
          </cell>
          <cell r="C3841" t="str">
            <v>完売</v>
          </cell>
          <cell r="D3841"/>
          <cell r="E3841">
            <v>0</v>
          </cell>
          <cell r="F3841" t="str">
            <v>ヴァイスブルグンダー・トラディション</v>
          </cell>
          <cell r="G3841">
            <v>2016</v>
          </cell>
          <cell r="H3841" t="str">
            <v>白</v>
          </cell>
          <cell r="I3841" t="str">
            <v>フィリップ・クーン</v>
          </cell>
          <cell r="J3841" t="str">
            <v>プファルツ</v>
          </cell>
          <cell r="K3841">
            <v>750</v>
          </cell>
          <cell r="L3841"/>
          <cell r="M3841">
            <v>5.8</v>
          </cell>
          <cell r="N3841">
            <v>132</v>
          </cell>
          <cell r="O3841">
            <v>350</v>
          </cell>
          <cell r="P3841">
            <v>1120.0624</v>
          </cell>
          <cell r="Q3841">
            <v>93.75</v>
          </cell>
          <cell r="R3841">
            <v>1363.8124</v>
          </cell>
          <cell r="S3841">
            <v>1844.4851764705884</v>
          </cell>
          <cell r="T3841">
            <v>3700</v>
          </cell>
          <cell r="U3841">
            <v>1172.1199999999999</v>
          </cell>
          <cell r="V3841">
            <v>1578.9647058823527</v>
          </cell>
          <cell r="W3841">
            <v>3200</v>
          </cell>
          <cell r="X3841">
            <v>3200</v>
          </cell>
        </row>
        <row r="3842">
          <cell r="B3842" t="str">
            <v>9Y017817</v>
          </cell>
          <cell r="C3842" t="str">
            <v>完売</v>
          </cell>
          <cell r="D3842"/>
          <cell r="E3842">
            <v>0</v>
          </cell>
          <cell r="F3842" t="str">
            <v>ヴァイスブルグンダー・トラディション</v>
          </cell>
          <cell r="G3842">
            <v>2017</v>
          </cell>
          <cell r="H3842" t="str">
            <v>白</v>
          </cell>
          <cell r="I3842" t="str">
            <v>フィリップ・クーン</v>
          </cell>
          <cell r="J3842" t="str">
            <v>プファルツ</v>
          </cell>
          <cell r="K3842">
            <v>750</v>
          </cell>
          <cell r="L3842"/>
          <cell r="M3842">
            <v>6.4</v>
          </cell>
          <cell r="N3842">
            <v>132</v>
          </cell>
          <cell r="O3842">
            <v>350</v>
          </cell>
          <cell r="P3842">
            <v>1199.5792000000001</v>
          </cell>
          <cell r="Q3842">
            <v>93.75</v>
          </cell>
          <cell r="R3842">
            <v>1443.3292000000001</v>
          </cell>
          <cell r="S3842">
            <v>1938.0343529411766</v>
          </cell>
          <cell r="T3842">
            <v>3900</v>
          </cell>
          <cell r="U3842">
            <v>1344.21</v>
          </cell>
          <cell r="V3842">
            <v>1781.4235294117648</v>
          </cell>
          <cell r="W3842">
            <v>3600</v>
          </cell>
          <cell r="X3842">
            <v>3600</v>
          </cell>
        </row>
        <row r="3843">
          <cell r="B3843" t="str">
            <v>9Y013209</v>
          </cell>
          <cell r="C3843" t="str">
            <v>完売</v>
          </cell>
          <cell r="D3843"/>
          <cell r="E3843">
            <v>0</v>
          </cell>
          <cell r="F3843" t="str">
            <v>グロスカールバッヒャー・フリューブルグンダー・レゼルヴ</v>
          </cell>
          <cell r="G3843">
            <v>2009</v>
          </cell>
          <cell r="H3843" t="str">
            <v>赤</v>
          </cell>
          <cell r="I3843" t="str">
            <v>フィリップ・クーン</v>
          </cell>
          <cell r="J3843" t="str">
            <v>プファルツ</v>
          </cell>
          <cell r="K3843">
            <v>750</v>
          </cell>
          <cell r="L3843" t="str">
            <v>注目の生産者！</v>
          </cell>
          <cell r="M3843">
            <v>17.2</v>
          </cell>
          <cell r="N3843">
            <v>132</v>
          </cell>
          <cell r="O3843">
            <v>350</v>
          </cell>
          <cell r="P3843">
            <v>2630.8816000000002</v>
          </cell>
          <cell r="Q3843">
            <v>93.75</v>
          </cell>
          <cell r="R3843">
            <v>2874.6316000000002</v>
          </cell>
          <cell r="S3843">
            <v>3621.9195294117649</v>
          </cell>
          <cell r="T3843">
            <v>7200</v>
          </cell>
          <cell r="U3843">
            <v>2725.5</v>
          </cell>
          <cell r="V3843">
            <v>3406.4705882352941</v>
          </cell>
          <cell r="W3843">
            <v>6800</v>
          </cell>
          <cell r="X3843">
            <v>7200</v>
          </cell>
        </row>
        <row r="3844">
          <cell r="B3844" t="str">
            <v>9Y013211</v>
          </cell>
          <cell r="C3844" t="str">
            <v>完売</v>
          </cell>
          <cell r="D3844"/>
          <cell r="E3844">
            <v>0</v>
          </cell>
          <cell r="F3844" t="str">
            <v>グロスカールバッヒャー・フリューブルグンダー・レゼルヴ</v>
          </cell>
          <cell r="G3844">
            <v>2011</v>
          </cell>
          <cell r="H3844" t="str">
            <v>赤</v>
          </cell>
          <cell r="I3844" t="str">
            <v>フィリップ・クーン</v>
          </cell>
          <cell r="J3844" t="str">
            <v>プファルツ</v>
          </cell>
          <cell r="K3844">
            <v>750</v>
          </cell>
          <cell r="L3844" t="str">
            <v>注目の生産者！</v>
          </cell>
          <cell r="M3844">
            <v>16</v>
          </cell>
          <cell r="N3844">
            <v>132</v>
          </cell>
          <cell r="O3844">
            <v>350</v>
          </cell>
          <cell r="P3844">
            <v>2471.848</v>
          </cell>
          <cell r="Q3844">
            <v>93.75</v>
          </cell>
          <cell r="R3844">
            <v>2715.598</v>
          </cell>
          <cell r="S3844">
            <v>3434.8211764705884</v>
          </cell>
          <cell r="T3844">
            <v>6900</v>
          </cell>
          <cell r="U3844">
            <v>2532.5</v>
          </cell>
          <cell r="V3844">
            <v>3179.4117647058824</v>
          </cell>
          <cell r="W3844">
            <v>6400</v>
          </cell>
          <cell r="X3844">
            <v>7200</v>
          </cell>
        </row>
        <row r="3845">
          <cell r="B3845" t="str">
            <v>9Y016012</v>
          </cell>
          <cell r="C3845" t="str">
            <v>完売</v>
          </cell>
          <cell r="D3845"/>
          <cell r="E3845">
            <v>0</v>
          </cell>
          <cell r="F3845" t="str">
            <v>シュタインブッケル・ピノノワール GG</v>
          </cell>
          <cell r="G3845">
            <v>2012</v>
          </cell>
          <cell r="H3845" t="str">
            <v>赤</v>
          </cell>
          <cell r="I3845" t="str">
            <v>フィリップ・クーン</v>
          </cell>
          <cell r="J3845" t="str">
            <v>プファルツ</v>
          </cell>
          <cell r="K3845">
            <v>750</v>
          </cell>
          <cell r="L3845" t="str">
            <v>注目の生産者！</v>
          </cell>
          <cell r="M3845">
            <v>22.8</v>
          </cell>
          <cell r="N3845">
            <v>132</v>
          </cell>
          <cell r="O3845">
            <v>350</v>
          </cell>
          <cell r="P3845">
            <v>3373.0383999999999</v>
          </cell>
          <cell r="Q3845">
            <v>93.75</v>
          </cell>
          <cell r="R3845">
            <v>3616.7883999999999</v>
          </cell>
          <cell r="S3845">
            <v>4495.0451764705886</v>
          </cell>
          <cell r="T3845">
            <v>9000</v>
          </cell>
          <cell r="U3845">
            <v>3403</v>
          </cell>
          <cell r="V3845">
            <v>4203.5294117647063</v>
          </cell>
          <cell r="W3845">
            <v>8400</v>
          </cell>
          <cell r="X3845">
            <v>8800</v>
          </cell>
        </row>
        <row r="3846">
          <cell r="B3846" t="str">
            <v>9Y013511</v>
          </cell>
          <cell r="C3846" t="str">
            <v>完売</v>
          </cell>
          <cell r="D3846"/>
          <cell r="E3846">
            <v>0</v>
          </cell>
          <cell r="F3846" t="str">
            <v>シュタインブッケル・リースリング GG</v>
          </cell>
          <cell r="G3846">
            <v>2011</v>
          </cell>
          <cell r="H3846" t="str">
            <v>白</v>
          </cell>
          <cell r="I3846" t="str">
            <v>フィリップ・クーン</v>
          </cell>
          <cell r="J3846" t="str">
            <v>プファルツ</v>
          </cell>
          <cell r="K3846">
            <v>750</v>
          </cell>
          <cell r="L3846" t="str">
            <v>注目の生産者！</v>
          </cell>
          <cell r="M3846">
            <v>17</v>
          </cell>
          <cell r="N3846">
            <v>132</v>
          </cell>
          <cell r="O3846">
            <v>350</v>
          </cell>
          <cell r="P3846">
            <v>2604.3760000000002</v>
          </cell>
          <cell r="Q3846">
            <v>93.75</v>
          </cell>
          <cell r="R3846">
            <v>2848.1260000000002</v>
          </cell>
          <cell r="S3846">
            <v>3590.7364705882355</v>
          </cell>
          <cell r="T3846">
            <v>7200</v>
          </cell>
          <cell r="U3846">
            <v>2697.5</v>
          </cell>
          <cell r="V3846">
            <v>3373.5294117647059</v>
          </cell>
          <cell r="W3846">
            <v>6700</v>
          </cell>
          <cell r="X3846">
            <v>7100</v>
          </cell>
        </row>
        <row r="3847">
          <cell r="B3847" t="str">
            <v>9Y013513</v>
          </cell>
          <cell r="C3847" t="str">
            <v>完売</v>
          </cell>
          <cell r="D3847"/>
          <cell r="E3847">
            <v>0</v>
          </cell>
          <cell r="F3847" t="str">
            <v>シュタインブッケル・リースリング GG</v>
          </cell>
          <cell r="G3847">
            <v>2013</v>
          </cell>
          <cell r="H3847" t="str">
            <v>白</v>
          </cell>
          <cell r="I3847" t="str">
            <v>フィリップ・クーン</v>
          </cell>
          <cell r="J3847" t="str">
            <v>プファルツ</v>
          </cell>
          <cell r="K3847">
            <v>750</v>
          </cell>
          <cell r="L3847" t="str">
            <v>注目の生産者！</v>
          </cell>
          <cell r="M3847">
            <v>17.600000000000001</v>
          </cell>
          <cell r="N3847">
            <v>132</v>
          </cell>
          <cell r="O3847">
            <v>350</v>
          </cell>
          <cell r="P3847">
            <v>2683.8928000000001</v>
          </cell>
          <cell r="Q3847">
            <v>93.75</v>
          </cell>
          <cell r="R3847">
            <v>2927.6428000000001</v>
          </cell>
          <cell r="S3847">
            <v>3684.2856470588235</v>
          </cell>
          <cell r="T3847">
            <v>7400</v>
          </cell>
          <cell r="U3847">
            <v>3109.81</v>
          </cell>
          <cell r="V3847">
            <v>3858.6</v>
          </cell>
          <cell r="W3847">
            <v>7700</v>
          </cell>
          <cell r="X3847">
            <v>7100</v>
          </cell>
        </row>
        <row r="3848">
          <cell r="B3848" t="str">
            <v>9Y013410</v>
          </cell>
          <cell r="C3848" t="str">
            <v>完売</v>
          </cell>
          <cell r="D3848"/>
          <cell r="E3848">
            <v>0</v>
          </cell>
          <cell r="F3848" t="str">
            <v>シュペートブルグンダー・トラディション</v>
          </cell>
          <cell r="G3848">
            <v>2010</v>
          </cell>
          <cell r="H3848" t="str">
            <v>赤</v>
          </cell>
          <cell r="I3848" t="str">
            <v>フィリップ・クーン</v>
          </cell>
          <cell r="J3848" t="str">
            <v>プファルツ</v>
          </cell>
          <cell r="K3848">
            <v>750</v>
          </cell>
          <cell r="L3848" t="str">
            <v>注目の生産者！</v>
          </cell>
          <cell r="M3848">
            <v>8.6</v>
          </cell>
          <cell r="N3848">
            <v>132</v>
          </cell>
          <cell r="O3848">
            <v>350</v>
          </cell>
          <cell r="P3848">
            <v>1491.1408000000001</v>
          </cell>
          <cell r="Q3848">
            <v>93.75</v>
          </cell>
          <cell r="R3848">
            <v>1734.8908000000001</v>
          </cell>
          <cell r="S3848">
            <v>2281.0480000000002</v>
          </cell>
          <cell r="T3848">
            <v>4600</v>
          </cell>
          <cell r="U3848">
            <v>1531.71</v>
          </cell>
          <cell r="V3848">
            <v>2002.0117647058823</v>
          </cell>
          <cell r="W3848">
            <v>4000</v>
          </cell>
          <cell r="X3848">
            <v>4200</v>
          </cell>
        </row>
        <row r="3849">
          <cell r="B3849" t="str">
            <v>9Y013411</v>
          </cell>
          <cell r="C3849" t="str">
            <v>完売</v>
          </cell>
          <cell r="D3849"/>
          <cell r="E3849">
            <v>0</v>
          </cell>
          <cell r="F3849" t="str">
            <v>シュペートブルグンダー・トラディション</v>
          </cell>
          <cell r="G3849">
            <v>2011</v>
          </cell>
          <cell r="H3849" t="str">
            <v>赤</v>
          </cell>
          <cell r="I3849" t="str">
            <v>フィリップ・クーン</v>
          </cell>
          <cell r="J3849" t="str">
            <v>プファルツ</v>
          </cell>
          <cell r="K3849">
            <v>750</v>
          </cell>
          <cell r="L3849" t="str">
            <v>注目の生産者！</v>
          </cell>
          <cell r="M3849">
            <v>8.1999999999999993</v>
          </cell>
          <cell r="N3849">
            <v>132</v>
          </cell>
          <cell r="O3849">
            <v>350</v>
          </cell>
          <cell r="P3849">
            <v>1438.1295999999998</v>
          </cell>
          <cell r="Q3849">
            <v>93.75</v>
          </cell>
          <cell r="R3849">
            <v>1681.8795999999998</v>
          </cell>
          <cell r="S3849">
            <v>2218.6818823529411</v>
          </cell>
          <cell r="T3849">
            <v>4400</v>
          </cell>
          <cell r="U3849">
            <v>1557.5</v>
          </cell>
          <cell r="V3849">
            <v>2032.3529411764707</v>
          </cell>
          <cell r="W3849">
            <v>4100</v>
          </cell>
          <cell r="X3849">
            <v>4200</v>
          </cell>
        </row>
        <row r="3850">
          <cell r="B3850" t="str">
            <v>9Y013414</v>
          </cell>
          <cell r="C3850" t="str">
            <v>完売</v>
          </cell>
          <cell r="D3850"/>
          <cell r="E3850">
            <v>0</v>
          </cell>
          <cell r="F3850" t="str">
            <v>シュペートブルグンダー・トラディション</v>
          </cell>
          <cell r="G3850">
            <v>2014</v>
          </cell>
          <cell r="H3850" t="str">
            <v>赤</v>
          </cell>
          <cell r="I3850" t="str">
            <v>フィリップ・クーン</v>
          </cell>
          <cell r="J3850" t="str">
            <v>プファルツ</v>
          </cell>
          <cell r="K3850">
            <v>750</v>
          </cell>
          <cell r="L3850" t="str">
            <v>注目の生産者！</v>
          </cell>
          <cell r="M3850">
            <v>8.3000000000000007</v>
          </cell>
          <cell r="N3850">
            <v>132</v>
          </cell>
          <cell r="O3850">
            <v>350</v>
          </cell>
          <cell r="P3850">
            <v>1451.3824000000002</v>
          </cell>
          <cell r="Q3850">
            <v>93.75</v>
          </cell>
          <cell r="R3850">
            <v>1695.1324000000002</v>
          </cell>
          <cell r="S3850">
            <v>2234.273411764706</v>
          </cell>
          <cell r="T3850">
            <v>4500</v>
          </cell>
          <cell r="U3850">
            <v>1625.37</v>
          </cell>
          <cell r="V3850">
            <v>2112.1999999999998</v>
          </cell>
          <cell r="W3850">
            <v>4200</v>
          </cell>
          <cell r="X3850">
            <v>4100</v>
          </cell>
        </row>
        <row r="3851">
          <cell r="B3851" t="str">
            <v>9Y013415</v>
          </cell>
          <cell r="C3851" t="str">
            <v>完売</v>
          </cell>
          <cell r="D3851"/>
          <cell r="E3851">
            <v>0</v>
          </cell>
          <cell r="F3851" t="str">
            <v>シュペートブルグンダー・トラディション</v>
          </cell>
          <cell r="G3851">
            <v>2015</v>
          </cell>
          <cell r="H3851" t="str">
            <v>赤</v>
          </cell>
          <cell r="I3851" t="str">
            <v>フィリップ・クーン</v>
          </cell>
          <cell r="J3851" t="str">
            <v>プファルツ</v>
          </cell>
          <cell r="K3851">
            <v>750</v>
          </cell>
          <cell r="L3851" t="str">
            <v>注目の生産者！</v>
          </cell>
          <cell r="M3851">
            <v>9.1999999999999993</v>
          </cell>
          <cell r="N3851">
            <v>132</v>
          </cell>
          <cell r="O3851">
            <v>350</v>
          </cell>
          <cell r="P3851">
            <v>1570.6575999999998</v>
          </cell>
          <cell r="Q3851">
            <v>93.75</v>
          </cell>
          <cell r="R3851">
            <v>1814.4075999999998</v>
          </cell>
          <cell r="S3851">
            <v>2374.5971764705882</v>
          </cell>
          <cell r="T3851">
            <v>4700</v>
          </cell>
          <cell r="U3851">
            <v>1661.35</v>
          </cell>
          <cell r="V3851">
            <v>2154.5294117647059</v>
          </cell>
          <cell r="W3851">
            <v>4300</v>
          </cell>
          <cell r="X3851">
            <v>4400</v>
          </cell>
        </row>
        <row r="3852">
          <cell r="B3852" t="str">
            <v>9Y013312</v>
          </cell>
          <cell r="C3852" t="str">
            <v>完売</v>
          </cell>
          <cell r="D3852"/>
          <cell r="E3852">
            <v>0</v>
          </cell>
          <cell r="F3852" t="str">
            <v>リースリング・トラディション</v>
          </cell>
          <cell r="G3852">
            <v>2012</v>
          </cell>
          <cell r="H3852" t="str">
            <v>白</v>
          </cell>
          <cell r="I3852" t="str">
            <v>フィリップ・クーン</v>
          </cell>
          <cell r="J3852" t="str">
            <v>プファルツ</v>
          </cell>
          <cell r="K3852">
            <v>750</v>
          </cell>
          <cell r="L3852" t="str">
            <v>注目の生産者！</v>
          </cell>
          <cell r="M3852">
            <v>5.7</v>
          </cell>
          <cell r="N3852">
            <v>132</v>
          </cell>
          <cell r="O3852">
            <v>350</v>
          </cell>
          <cell r="P3852">
            <v>1106.8096</v>
          </cell>
          <cell r="Q3852">
            <v>93.75</v>
          </cell>
          <cell r="R3852">
            <v>1350.5596</v>
          </cell>
          <cell r="S3852">
            <v>1828.8936470588237</v>
          </cell>
          <cell r="T3852">
            <v>3700</v>
          </cell>
          <cell r="U3852">
            <v>1129.2</v>
          </cell>
          <cell r="V3852">
            <v>1528.4705882352941</v>
          </cell>
          <cell r="W3852">
            <v>3100</v>
          </cell>
          <cell r="X3852">
            <v>3200</v>
          </cell>
        </row>
        <row r="3853">
          <cell r="B3853" t="str">
            <v>9Y013313</v>
          </cell>
          <cell r="C3853" t="str">
            <v>完売</v>
          </cell>
          <cell r="D3853"/>
          <cell r="E3853">
            <v>0</v>
          </cell>
          <cell r="F3853" t="str">
            <v>リースリング・トラディション</v>
          </cell>
          <cell r="G3853">
            <v>2013</v>
          </cell>
          <cell r="H3853" t="str">
            <v>白</v>
          </cell>
          <cell r="I3853" t="str">
            <v>フィリップ・クーン</v>
          </cell>
          <cell r="J3853" t="str">
            <v>プファルツ</v>
          </cell>
          <cell r="K3853">
            <v>750</v>
          </cell>
          <cell r="L3853" t="str">
            <v>注目の生産者！</v>
          </cell>
          <cell r="M3853">
            <v>6</v>
          </cell>
          <cell r="N3853">
            <v>132</v>
          </cell>
          <cell r="O3853">
            <v>350</v>
          </cell>
          <cell r="P3853">
            <v>1146.568</v>
          </cell>
          <cell r="Q3853">
            <v>93.75</v>
          </cell>
          <cell r="R3853">
            <v>1390.318</v>
          </cell>
          <cell r="S3853">
            <v>1875.6682352941177</v>
          </cell>
          <cell r="T3853">
            <v>3800</v>
          </cell>
          <cell r="U3853">
            <v>1638.5</v>
          </cell>
          <cell r="V3853">
            <v>2127.6470588235297</v>
          </cell>
          <cell r="W3853">
            <v>4300</v>
          </cell>
          <cell r="X3853">
            <v>3700</v>
          </cell>
        </row>
        <row r="3854">
          <cell r="B3854" t="str">
            <v>9Y013314</v>
          </cell>
          <cell r="C3854" t="str">
            <v>完売</v>
          </cell>
          <cell r="D3854"/>
          <cell r="E3854">
            <v>0</v>
          </cell>
          <cell r="F3854" t="str">
            <v>リースリング・トラディション</v>
          </cell>
          <cell r="G3854">
            <v>2014</v>
          </cell>
          <cell r="H3854" t="str">
            <v>白</v>
          </cell>
          <cell r="I3854" t="str">
            <v>フィリップ・クーン</v>
          </cell>
          <cell r="J3854" t="str">
            <v>プファルツ</v>
          </cell>
          <cell r="K3854">
            <v>750</v>
          </cell>
          <cell r="L3854" t="str">
            <v>注目の生産者！</v>
          </cell>
          <cell r="M3854">
            <v>5.9</v>
          </cell>
          <cell r="N3854">
            <v>132</v>
          </cell>
          <cell r="O3854">
            <v>350</v>
          </cell>
          <cell r="P3854">
            <v>1133.3152000000002</v>
          </cell>
          <cell r="Q3854">
            <v>93.75</v>
          </cell>
          <cell r="R3854">
            <v>1377.0652000000002</v>
          </cell>
          <cell r="S3854">
            <v>1860.0767058823533</v>
          </cell>
          <cell r="T3854">
            <v>3700</v>
          </cell>
          <cell r="U3854">
            <v>1257</v>
          </cell>
          <cell r="V3854">
            <v>1678.8235294117646</v>
          </cell>
          <cell r="W3854">
            <v>3400</v>
          </cell>
          <cell r="X3854">
            <v>3200</v>
          </cell>
        </row>
        <row r="3855">
          <cell r="B3855" t="str">
            <v>9Y013316</v>
          </cell>
          <cell r="C3855" t="str">
            <v>完売</v>
          </cell>
          <cell r="D3855"/>
          <cell r="E3855">
            <v>0</v>
          </cell>
          <cell r="F3855" t="str">
            <v>リースリング・トラディション</v>
          </cell>
          <cell r="G3855">
            <v>2016</v>
          </cell>
          <cell r="H3855" t="str">
            <v>白</v>
          </cell>
          <cell r="I3855" t="str">
            <v>フィリップ・クーン</v>
          </cell>
          <cell r="J3855" t="str">
            <v>プファルツ</v>
          </cell>
          <cell r="K3855">
            <v>750</v>
          </cell>
          <cell r="L3855"/>
          <cell r="M3855">
            <v>5.8</v>
          </cell>
          <cell r="N3855">
            <v>132</v>
          </cell>
          <cell r="O3855">
            <v>350</v>
          </cell>
          <cell r="P3855">
            <v>1120.0624</v>
          </cell>
          <cell r="Q3855">
            <v>93.75</v>
          </cell>
          <cell r="R3855">
            <v>1363.8124</v>
          </cell>
          <cell r="S3855">
            <v>1844.4851764705884</v>
          </cell>
          <cell r="T3855">
            <v>3700</v>
          </cell>
          <cell r="U3855">
            <v>1192</v>
          </cell>
          <cell r="V3855">
            <v>1602.3529411764707</v>
          </cell>
          <cell r="W3855">
            <v>3200</v>
          </cell>
          <cell r="X3855">
            <v>3200</v>
          </cell>
        </row>
        <row r="3856">
          <cell r="B3856" t="str">
            <v>9Y013317</v>
          </cell>
          <cell r="C3856" t="str">
            <v>完売</v>
          </cell>
          <cell r="D3856"/>
          <cell r="E3856">
            <v>0</v>
          </cell>
          <cell r="F3856" t="str">
            <v>リースリング・トラディション</v>
          </cell>
          <cell r="G3856">
            <v>2017</v>
          </cell>
          <cell r="H3856" t="str">
            <v>白</v>
          </cell>
          <cell r="I3856" t="str">
            <v>フィリップ・クーン</v>
          </cell>
          <cell r="J3856" t="str">
            <v>プファルツ</v>
          </cell>
          <cell r="K3856">
            <v>750</v>
          </cell>
          <cell r="L3856"/>
          <cell r="M3856">
            <v>6.7</v>
          </cell>
          <cell r="N3856">
            <v>132</v>
          </cell>
          <cell r="O3856">
            <v>350</v>
          </cell>
          <cell r="P3856">
            <v>1239.3376000000001</v>
          </cell>
          <cell r="Q3856">
            <v>93.75</v>
          </cell>
          <cell r="R3856">
            <v>1483.0876000000001</v>
          </cell>
          <cell r="S3856">
            <v>1984.8089411764706</v>
          </cell>
          <cell r="T3856">
            <v>4000</v>
          </cell>
          <cell r="U3856">
            <v>1366</v>
          </cell>
          <cell r="V3856">
            <v>1807.0588235294117</v>
          </cell>
          <cell r="W3856">
            <v>3600</v>
          </cell>
          <cell r="X3856">
            <v>3700</v>
          </cell>
        </row>
        <row r="3857">
          <cell r="B3857" t="str">
            <v>9Y013320</v>
          </cell>
          <cell r="C3857">
            <v>36</v>
          </cell>
          <cell r="D3857" t="str">
            <v>NEW</v>
          </cell>
          <cell r="E3857">
            <v>36</v>
          </cell>
          <cell r="F3857" t="str">
            <v>リースリング・トラディション</v>
          </cell>
          <cell r="G3857">
            <v>2020</v>
          </cell>
          <cell r="H3857" t="str">
            <v>白</v>
          </cell>
          <cell r="I3857" t="str">
            <v>フィリップ・クーン</v>
          </cell>
          <cell r="J3857" t="str">
            <v>プファルツ</v>
          </cell>
          <cell r="K3857">
            <v>750</v>
          </cell>
          <cell r="L3857" t="str">
            <v xml:space="preserve">    </v>
          </cell>
          <cell r="M3857">
            <v>6.2</v>
          </cell>
          <cell r="N3857">
            <v>132</v>
          </cell>
          <cell r="O3857">
            <v>350</v>
          </cell>
          <cell r="P3857">
            <v>1173.0736000000002</v>
          </cell>
          <cell r="Q3857">
            <v>93.75</v>
          </cell>
          <cell r="R3857">
            <v>1416.8236000000002</v>
          </cell>
          <cell r="S3857">
            <v>1906.8512941176473</v>
          </cell>
          <cell r="T3857">
            <v>3800</v>
          </cell>
          <cell r="U3857">
            <v>1534.8</v>
          </cell>
          <cell r="V3857">
            <v>2005.6470588235295</v>
          </cell>
          <cell r="W3857">
            <v>4000</v>
          </cell>
          <cell r="X3857">
            <v>4500</v>
          </cell>
        </row>
        <row r="3858">
          <cell r="B3858" t="str">
            <v>9Y017414</v>
          </cell>
          <cell r="C3858" t="str">
            <v>完売</v>
          </cell>
          <cell r="D3858"/>
          <cell r="E3858">
            <v>0</v>
          </cell>
          <cell r="F3858" t="str">
            <v>ピノ・ゼクト・ブリュット</v>
          </cell>
          <cell r="G3858">
            <v>2014</v>
          </cell>
          <cell r="H3858" t="str">
            <v>泡ロゼ</v>
          </cell>
          <cell r="I3858" t="str">
            <v>フランツ・ケラー</v>
          </cell>
          <cell r="J3858" t="str">
            <v>バーデン</v>
          </cell>
          <cell r="K3858">
            <v>750</v>
          </cell>
          <cell r="L3858"/>
          <cell r="M3858">
            <v>13</v>
          </cell>
          <cell r="N3858">
            <v>132</v>
          </cell>
          <cell r="O3858">
            <v>350</v>
          </cell>
          <cell r="P3858">
            <v>2074.2640000000001</v>
          </cell>
          <cell r="Q3858">
            <v>93.75</v>
          </cell>
          <cell r="R3858">
            <v>2318.0140000000001</v>
          </cell>
          <cell r="S3858">
            <v>2967.0752941176474</v>
          </cell>
          <cell r="T3858">
            <v>5900</v>
          </cell>
          <cell r="U3858">
            <v>2133</v>
          </cell>
          <cell r="V3858">
            <v>2709.4117647058824</v>
          </cell>
          <cell r="W3858">
            <v>5400</v>
          </cell>
          <cell r="X3858">
            <v>5400</v>
          </cell>
        </row>
        <row r="3859">
          <cell r="B3859" t="str">
            <v>9Y017514</v>
          </cell>
          <cell r="C3859" t="str">
            <v>完売</v>
          </cell>
          <cell r="D3859"/>
          <cell r="E3859">
            <v>0</v>
          </cell>
          <cell r="F3859" t="str">
            <v>アイヒベルグ・シュペートブルグンダー GG</v>
          </cell>
          <cell r="G3859">
            <v>2014</v>
          </cell>
          <cell r="H3859" t="str">
            <v>赤</v>
          </cell>
          <cell r="I3859" t="str">
            <v>フランツ・ケラー</v>
          </cell>
          <cell r="J3859" t="str">
            <v>バーデン</v>
          </cell>
          <cell r="K3859">
            <v>750</v>
          </cell>
          <cell r="L3859"/>
          <cell r="M3859">
            <v>34.6</v>
          </cell>
          <cell r="N3859">
            <v>132</v>
          </cell>
          <cell r="O3859">
            <v>350</v>
          </cell>
          <cell r="P3859">
            <v>4936.8688000000002</v>
          </cell>
          <cell r="Q3859">
            <v>93.75</v>
          </cell>
          <cell r="R3859">
            <v>5180.6188000000002</v>
          </cell>
          <cell r="S3859">
            <v>6334.8456470588235</v>
          </cell>
          <cell r="T3859">
            <v>12700</v>
          </cell>
          <cell r="U3859">
            <v>4953.71</v>
          </cell>
          <cell r="V3859">
            <v>6027.8941176470589</v>
          </cell>
          <cell r="W3859">
            <v>12100</v>
          </cell>
          <cell r="X3859">
            <v>11900</v>
          </cell>
        </row>
        <row r="3860">
          <cell r="B3860" t="str">
            <v>9Y017716</v>
          </cell>
          <cell r="C3860" t="str">
            <v>完売</v>
          </cell>
          <cell r="D3860"/>
          <cell r="E3860">
            <v>0</v>
          </cell>
          <cell r="F3860" t="str">
            <v>フォン・レス・ヴァイスブルグンダー</v>
          </cell>
          <cell r="G3860">
            <v>2016</v>
          </cell>
          <cell r="H3860" t="str">
            <v>白</v>
          </cell>
          <cell r="I3860" t="str">
            <v>フランツ・ケラー</v>
          </cell>
          <cell r="J3860" t="str">
            <v>バーデン</v>
          </cell>
          <cell r="K3860">
            <v>750</v>
          </cell>
          <cell r="L3860"/>
          <cell r="M3860">
            <v>7</v>
          </cell>
          <cell r="N3860">
            <v>132</v>
          </cell>
          <cell r="O3860">
            <v>350</v>
          </cell>
          <cell r="P3860">
            <v>1279.096</v>
          </cell>
          <cell r="Q3860">
            <v>93.75</v>
          </cell>
          <cell r="R3860">
            <v>1522.846</v>
          </cell>
          <cell r="S3860">
            <v>2031.5835294117649</v>
          </cell>
          <cell r="T3860">
            <v>4100</v>
          </cell>
          <cell r="U3860">
            <v>1349.66</v>
          </cell>
          <cell r="V3860">
            <v>1787.8352941176472</v>
          </cell>
          <cell r="W3860">
            <v>3600</v>
          </cell>
          <cell r="X3860">
            <v>3600</v>
          </cell>
        </row>
        <row r="3861">
          <cell r="B3861" t="str">
            <v>9Y017717</v>
          </cell>
          <cell r="C3861" t="str">
            <v>完売</v>
          </cell>
          <cell r="D3861"/>
          <cell r="E3861">
            <v>0</v>
          </cell>
          <cell r="F3861" t="str">
            <v>フォン・レス・ヴァイスブルグンダー</v>
          </cell>
          <cell r="G3861">
            <v>2017</v>
          </cell>
          <cell r="H3861" t="str">
            <v>白</v>
          </cell>
          <cell r="I3861" t="str">
            <v>フランツ・ケラー</v>
          </cell>
          <cell r="J3861" t="str">
            <v>バーデン</v>
          </cell>
          <cell r="K3861">
            <v>750</v>
          </cell>
          <cell r="L3861"/>
          <cell r="M3861">
            <v>7</v>
          </cell>
          <cell r="N3861">
            <v>132</v>
          </cell>
          <cell r="O3861">
            <v>350</v>
          </cell>
          <cell r="P3861">
            <v>1279.096</v>
          </cell>
          <cell r="Q3861">
            <v>93.75</v>
          </cell>
          <cell r="R3861">
            <v>1522.846</v>
          </cell>
          <cell r="S3861">
            <v>2031.5835294117649</v>
          </cell>
          <cell r="T3861">
            <v>4100</v>
          </cell>
          <cell r="U3861">
            <v>1432.23</v>
          </cell>
          <cell r="V3861">
            <v>1884.9764705882353</v>
          </cell>
          <cell r="W3861">
            <v>3800</v>
          </cell>
          <cell r="X3861">
            <v>3600</v>
          </cell>
        </row>
        <row r="3862">
          <cell r="B3862" t="str">
            <v>9Y017615</v>
          </cell>
          <cell r="C3862" t="str">
            <v>完売</v>
          </cell>
          <cell r="D3862"/>
          <cell r="E3862">
            <v>0</v>
          </cell>
          <cell r="F3862" t="str">
            <v>フォン・レス・シュペートブルグンダー</v>
          </cell>
          <cell r="G3862">
            <v>2015</v>
          </cell>
          <cell r="H3862" t="str">
            <v>赤</v>
          </cell>
          <cell r="I3862" t="str">
            <v>フランツ・ケラー</v>
          </cell>
          <cell r="J3862" t="str">
            <v>バーデン</v>
          </cell>
          <cell r="K3862">
            <v>750</v>
          </cell>
          <cell r="L3862"/>
          <cell r="M3862">
            <v>8.1</v>
          </cell>
          <cell r="N3862">
            <v>132</v>
          </cell>
          <cell r="O3862">
            <v>350</v>
          </cell>
          <cell r="P3862">
            <v>1424.8768</v>
          </cell>
          <cell r="Q3862">
            <v>93.75</v>
          </cell>
          <cell r="R3862">
            <v>1668.6268</v>
          </cell>
          <cell r="S3862">
            <v>2203.0903529411762</v>
          </cell>
          <cell r="T3862">
            <v>4400</v>
          </cell>
          <cell r="U3862">
            <v>1552.66</v>
          </cell>
          <cell r="V3862">
            <v>2026.6588235294118</v>
          </cell>
          <cell r="W3862">
            <v>4100</v>
          </cell>
          <cell r="X3862">
            <v>3900</v>
          </cell>
        </row>
        <row r="3863">
          <cell r="B3863" t="str">
            <v>9Y017617</v>
          </cell>
          <cell r="C3863" t="str">
            <v>完売</v>
          </cell>
          <cell r="D3863"/>
          <cell r="E3863">
            <v>0</v>
          </cell>
          <cell r="F3863" t="str">
            <v>フォン・レス・シュペートブルグンダー</v>
          </cell>
          <cell r="G3863">
            <v>2017</v>
          </cell>
          <cell r="H3863" t="str">
            <v>赤</v>
          </cell>
          <cell r="I3863" t="str">
            <v>フランツ・ケラー</v>
          </cell>
          <cell r="J3863" t="str">
            <v>バーデン</v>
          </cell>
          <cell r="K3863">
            <v>750</v>
          </cell>
          <cell r="L3863"/>
          <cell r="M3863">
            <v>10.8</v>
          </cell>
          <cell r="N3863">
            <v>132</v>
          </cell>
          <cell r="O3863">
            <v>350</v>
          </cell>
          <cell r="P3863">
            <v>1782.7024000000001</v>
          </cell>
          <cell r="Q3863">
            <v>93.75</v>
          </cell>
          <cell r="R3863">
            <v>2026.4524000000001</v>
          </cell>
          <cell r="S3863">
            <v>2624.0616470588238</v>
          </cell>
          <cell r="T3863">
            <v>5200</v>
          </cell>
          <cell r="U3863">
            <v>1673.01</v>
          </cell>
          <cell r="V3863">
            <v>2168.2470588235292</v>
          </cell>
          <cell r="W3863">
            <v>4300</v>
          </cell>
          <cell r="X3863">
            <v>4300</v>
          </cell>
        </row>
        <row r="3864">
          <cell r="B3864" t="str">
            <v>9Y021917</v>
          </cell>
          <cell r="C3864" t="str">
            <v>完売</v>
          </cell>
          <cell r="D3864"/>
          <cell r="E3864">
            <v>0</v>
          </cell>
          <cell r="F3864" t="str">
            <v>フォン・レス・リースリング</v>
          </cell>
          <cell r="G3864">
            <v>2017</v>
          </cell>
          <cell r="H3864" t="str">
            <v>白</v>
          </cell>
          <cell r="I3864" t="str">
            <v>フランツ・ケラー</v>
          </cell>
          <cell r="J3864" t="str">
            <v>バーデン</v>
          </cell>
          <cell r="K3864">
            <v>750</v>
          </cell>
          <cell r="L3864"/>
          <cell r="M3864">
            <v>7.1</v>
          </cell>
          <cell r="N3864">
            <v>132</v>
          </cell>
          <cell r="O3864">
            <v>350</v>
          </cell>
          <cell r="P3864">
            <v>1292.3487999999998</v>
          </cell>
          <cell r="Q3864">
            <v>93.75</v>
          </cell>
          <cell r="R3864">
            <v>1536.0987999999998</v>
          </cell>
          <cell r="S3864">
            <v>2047.1750588235291</v>
          </cell>
          <cell r="T3864">
            <v>4100</v>
          </cell>
          <cell r="U3864">
            <v>1237.32</v>
          </cell>
          <cell r="V3864">
            <v>1655.6705882352942</v>
          </cell>
          <cell r="W3864">
            <v>3300</v>
          </cell>
          <cell r="X3864">
            <v>3300</v>
          </cell>
        </row>
        <row r="3865">
          <cell r="B3865" t="str">
            <v>9Y016513</v>
          </cell>
          <cell r="C3865" t="str">
            <v>完売</v>
          </cell>
          <cell r="D3865"/>
          <cell r="E3865">
            <v>0</v>
          </cell>
          <cell r="F3865" t="str">
            <v>ブラウネベルガー KAB</v>
          </cell>
          <cell r="G3865">
            <v>2013</v>
          </cell>
          <cell r="H3865" t="str">
            <v>白</v>
          </cell>
          <cell r="I3865" t="str">
            <v>フリッツ・ハーグ</v>
          </cell>
          <cell r="J3865" t="str">
            <v>モーゼル</v>
          </cell>
          <cell r="K3865">
            <v>750</v>
          </cell>
          <cell r="L3865"/>
          <cell r="M3865">
            <v>8.5</v>
          </cell>
          <cell r="N3865">
            <v>132</v>
          </cell>
          <cell r="O3865">
            <v>350</v>
          </cell>
          <cell r="P3865">
            <v>1477.8879999999999</v>
          </cell>
          <cell r="Q3865">
            <v>93.75</v>
          </cell>
          <cell r="R3865">
            <v>1721.6379999999999</v>
          </cell>
          <cell r="S3865">
            <v>2265.4564705882353</v>
          </cell>
          <cell r="T3865">
            <v>4500</v>
          </cell>
          <cell r="U3865">
            <v>1576.75</v>
          </cell>
          <cell r="V3865">
            <v>2055</v>
          </cell>
          <cell r="W3865">
            <v>4100</v>
          </cell>
          <cell r="X3865">
            <v>4100</v>
          </cell>
        </row>
        <row r="3866">
          <cell r="B3866" t="str">
            <v>9Y010210</v>
          </cell>
          <cell r="C3866" t="str">
            <v>完売</v>
          </cell>
          <cell r="D3866"/>
          <cell r="E3866">
            <v>0</v>
          </cell>
          <cell r="F3866" t="str">
            <v>ブラウネベルガー・ユッファー KAB</v>
          </cell>
          <cell r="G3866">
            <v>2010</v>
          </cell>
          <cell r="H3866" t="str">
            <v>白</v>
          </cell>
          <cell r="I3866" t="str">
            <v>フリッツ・ハーグ</v>
          </cell>
          <cell r="J3866" t="str">
            <v>モーゼル</v>
          </cell>
          <cell r="K3866">
            <v>750</v>
          </cell>
          <cell r="L3866"/>
          <cell r="M3866">
            <v>9</v>
          </cell>
          <cell r="N3866">
            <v>132</v>
          </cell>
          <cell r="O3866">
            <v>350</v>
          </cell>
          <cell r="P3866">
            <v>1544.152</v>
          </cell>
          <cell r="Q3866">
            <v>93.75</v>
          </cell>
          <cell r="R3866">
            <v>1787.902</v>
          </cell>
          <cell r="S3866">
            <v>2343.4141176470589</v>
          </cell>
          <cell r="T3866">
            <v>4700</v>
          </cell>
          <cell r="U3866">
            <v>1220.3599999999999</v>
          </cell>
          <cell r="V3866">
            <v>1635.7176470588236</v>
          </cell>
          <cell r="W3866">
            <v>3300</v>
          </cell>
          <cell r="X3866">
            <v>3500</v>
          </cell>
        </row>
        <row r="3867">
          <cell r="B3867" t="str">
            <v>9Y010213</v>
          </cell>
          <cell r="C3867" t="str">
            <v>完売</v>
          </cell>
          <cell r="D3867"/>
          <cell r="E3867">
            <v>0</v>
          </cell>
          <cell r="F3867" t="str">
            <v>ブラウネベルガー・ユッファー KAB</v>
          </cell>
          <cell r="G3867">
            <v>2013</v>
          </cell>
          <cell r="H3867" t="str">
            <v>白</v>
          </cell>
          <cell r="I3867" t="str">
            <v>フリッツ・ハーグ</v>
          </cell>
          <cell r="J3867" t="str">
            <v>モーゼル</v>
          </cell>
          <cell r="K3867">
            <v>750</v>
          </cell>
          <cell r="L3867"/>
          <cell r="M3867">
            <v>8.5</v>
          </cell>
          <cell r="N3867">
            <v>132</v>
          </cell>
          <cell r="O3867">
            <v>350</v>
          </cell>
          <cell r="P3867">
            <v>1477.8879999999999</v>
          </cell>
          <cell r="Q3867">
            <v>93.75</v>
          </cell>
          <cell r="R3867">
            <v>1721.6379999999999</v>
          </cell>
          <cell r="S3867">
            <v>2265.4564705882353</v>
          </cell>
          <cell r="T3867">
            <v>4500</v>
          </cell>
          <cell r="U3867">
            <v>1576.91</v>
          </cell>
          <cell r="V3867">
            <v>2055.1882352941175</v>
          </cell>
          <cell r="W3867">
            <v>4100</v>
          </cell>
          <cell r="X3867">
            <v>4100</v>
          </cell>
        </row>
        <row r="3868">
          <cell r="B3868" t="str">
            <v>9Y004408</v>
          </cell>
          <cell r="C3868" t="str">
            <v>完売</v>
          </cell>
          <cell r="D3868"/>
          <cell r="E3868">
            <v>0</v>
          </cell>
          <cell r="F3868" t="str">
            <v>ブラウネベルガー・ユッファー・ゾンネンウーア・リースリング SP</v>
          </cell>
          <cell r="G3868">
            <v>2008</v>
          </cell>
          <cell r="H3868" t="str">
            <v>白</v>
          </cell>
          <cell r="I3868" t="str">
            <v>フリッツ・ハーグ</v>
          </cell>
          <cell r="J3868" t="str">
            <v>モーゼル</v>
          </cell>
          <cell r="K3868">
            <v>750</v>
          </cell>
          <cell r="L3868"/>
          <cell r="M3868">
            <v>11.5</v>
          </cell>
          <cell r="N3868">
            <v>132</v>
          </cell>
          <cell r="O3868">
            <v>350</v>
          </cell>
          <cell r="P3868">
            <v>1875.472</v>
          </cell>
          <cell r="Q3868">
            <v>93.75</v>
          </cell>
          <cell r="R3868">
            <v>2119.2219999999998</v>
          </cell>
          <cell r="S3868">
            <v>2733.2023529411763</v>
          </cell>
          <cell r="T3868">
            <v>5500</v>
          </cell>
          <cell r="U3868">
            <v>0</v>
          </cell>
          <cell r="V3868">
            <v>200</v>
          </cell>
          <cell r="W3868">
            <v>400</v>
          </cell>
          <cell r="X3868">
            <v>4700</v>
          </cell>
        </row>
        <row r="3869">
          <cell r="B3869" t="str">
            <v>9Y004411</v>
          </cell>
          <cell r="C3869" t="str">
            <v>完売</v>
          </cell>
          <cell r="D3869"/>
          <cell r="E3869">
            <v>0</v>
          </cell>
          <cell r="F3869" t="str">
            <v>ブラウネベルガー・ユッファー・ゾンネンウーア・リースリング SP</v>
          </cell>
          <cell r="G3869">
            <v>2011</v>
          </cell>
          <cell r="H3869" t="str">
            <v>白</v>
          </cell>
          <cell r="I3869" t="str">
            <v>フリッツ・ハーグ</v>
          </cell>
          <cell r="J3869" t="str">
            <v>モーゼル</v>
          </cell>
          <cell r="K3869">
            <v>750</v>
          </cell>
          <cell r="L3869"/>
          <cell r="M3869">
            <v>14.5</v>
          </cell>
          <cell r="N3869">
            <v>132</v>
          </cell>
          <cell r="O3869">
            <v>350</v>
          </cell>
          <cell r="P3869">
            <v>2273.056</v>
          </cell>
          <cell r="Q3869">
            <v>93.75</v>
          </cell>
          <cell r="R3869">
            <v>2516.806</v>
          </cell>
          <cell r="S3869">
            <v>3200.9482352941177</v>
          </cell>
          <cell r="T3869">
            <v>6400</v>
          </cell>
          <cell r="U3869">
            <v>2528</v>
          </cell>
          <cell r="V3869">
            <v>3174.1176470588234</v>
          </cell>
          <cell r="W3869">
            <v>6300</v>
          </cell>
          <cell r="X3869">
            <v>5800</v>
          </cell>
        </row>
        <row r="3870">
          <cell r="B3870" t="str">
            <v>9Y016712</v>
          </cell>
          <cell r="C3870" t="str">
            <v>完売</v>
          </cell>
          <cell r="D3870"/>
          <cell r="E3870">
            <v>0</v>
          </cell>
          <cell r="F3870" t="str">
            <v>ブラウネベルガー・ユッファーAUS</v>
          </cell>
          <cell r="G3870">
            <v>2012</v>
          </cell>
          <cell r="H3870" t="str">
            <v>白</v>
          </cell>
          <cell r="I3870" t="str">
            <v>フリッツ・ハーグ</v>
          </cell>
          <cell r="J3870" t="str">
            <v>モーゼル</v>
          </cell>
          <cell r="K3870">
            <v>750</v>
          </cell>
          <cell r="L3870"/>
          <cell r="M3870">
            <v>14.8</v>
          </cell>
          <cell r="N3870">
            <v>132</v>
          </cell>
          <cell r="O3870">
            <v>350</v>
          </cell>
          <cell r="P3870">
            <v>2312.8144000000002</v>
          </cell>
          <cell r="Q3870">
            <v>93.75</v>
          </cell>
          <cell r="R3870">
            <v>2556.5644000000002</v>
          </cell>
          <cell r="S3870">
            <v>3247.7228235294119</v>
          </cell>
          <cell r="T3870">
            <v>6500</v>
          </cell>
          <cell r="U3870">
            <v>4278.66</v>
          </cell>
          <cell r="V3870">
            <v>5233.7176470588238</v>
          </cell>
          <cell r="W3870">
            <v>10500</v>
          </cell>
          <cell r="X3870">
            <v>5900</v>
          </cell>
        </row>
        <row r="3871">
          <cell r="B3871" t="str">
            <v>9Y003779</v>
          </cell>
          <cell r="C3871" t="e">
            <v>#N/A</v>
          </cell>
          <cell r="D3871"/>
          <cell r="E3871" t="e">
            <v>#N/A</v>
          </cell>
          <cell r="F3871" t="str">
            <v>ﾍｯﾍﾟﾝﾊｲﾏｰ･ﾁｪﾝﾄｹﾞﾘﾋﾄ･ﾘｰｽﾘﾝｸﾞ EIS AUS【ﾊｰﾌ】</v>
          </cell>
          <cell r="G3871">
            <v>1979</v>
          </cell>
          <cell r="H3871" t="str">
            <v>白</v>
          </cell>
          <cell r="I3871" t="str">
            <v>ﾍﾞﾙｸﾞｼｭﾄﾗｰｾ国営醸造所</v>
          </cell>
          <cell r="J3871" t="str">
            <v>ﾍｼｯｼｭ･ﾍﾞﾙｸﾞｼｭﾄﾗｰｾ</v>
          </cell>
          <cell r="K3871">
            <v>350</v>
          </cell>
          <cell r="L3871" t="str">
            <v>ｱｲｽﾜｲﾝAUS</v>
          </cell>
          <cell r="M3871">
            <v>28.8</v>
          </cell>
          <cell r="N3871">
            <v>132</v>
          </cell>
          <cell r="O3871">
            <v>163.33333333333334</v>
          </cell>
          <cell r="P3871">
            <v>3980.7930666666666</v>
          </cell>
          <cell r="Q3871">
            <v>43.75</v>
          </cell>
          <cell r="R3871">
            <v>4142.5430666666671</v>
          </cell>
          <cell r="S3871">
            <v>5113.5800784313733</v>
          </cell>
          <cell r="T3871">
            <v>10200</v>
          </cell>
          <cell r="U3871" t="e">
            <v>#N/A</v>
          </cell>
          <cell r="V3871" t="e">
            <v>#N/A</v>
          </cell>
          <cell r="W3871" t="e">
            <v>#N/A</v>
          </cell>
          <cell r="X3871">
            <v>13000</v>
          </cell>
        </row>
        <row r="3872">
          <cell r="B3872" t="str">
            <v>9Y004080</v>
          </cell>
          <cell r="C3872" t="e">
            <v>#N/A</v>
          </cell>
          <cell r="D3872"/>
          <cell r="E3872" t="e">
            <v>#N/A</v>
          </cell>
          <cell r="F3872" t="str">
            <v>ﾍｯﾍﾟﾝﾊｲﾏｰ･ﾁｪﾝﾄｹﾞﾘﾋﾄ･ﾘｰｽﾘﾝｸﾞ EIS AUS【ﾊｰﾌ】</v>
          </cell>
          <cell r="G3872">
            <v>1980</v>
          </cell>
          <cell r="H3872" t="str">
            <v>白</v>
          </cell>
          <cell r="I3872" t="str">
            <v>ﾍﾞﾙｸﾞｼｭﾄﾗｰｾ国営醸造所</v>
          </cell>
          <cell r="J3872" t="str">
            <v>ﾍｼｯｼｭ･ﾍﾞﾙｸﾞｼｭﾄﾗｰｾ</v>
          </cell>
          <cell r="K3872">
            <v>350</v>
          </cell>
          <cell r="L3872" t="str">
            <v>ｱｲｽﾜｲﾝAUS</v>
          </cell>
          <cell r="M3872">
            <v>26.1</v>
          </cell>
          <cell r="N3872">
            <v>132</v>
          </cell>
          <cell r="O3872">
            <v>163.33333333333334</v>
          </cell>
          <cell r="P3872">
            <v>3622.967466666667</v>
          </cell>
          <cell r="Q3872">
            <v>43.75</v>
          </cell>
          <cell r="R3872">
            <v>3784.717466666667</v>
          </cell>
          <cell r="S3872">
            <v>4692.6087843137257</v>
          </cell>
          <cell r="T3872">
            <v>9400</v>
          </cell>
          <cell r="U3872" t="e">
            <v>#N/A</v>
          </cell>
          <cell r="V3872" t="e">
            <v>#N/A</v>
          </cell>
          <cell r="W3872" t="e">
            <v>#N/A</v>
          </cell>
          <cell r="X3872">
            <v>12000</v>
          </cell>
        </row>
        <row r="3873">
          <cell r="B3873" t="str">
            <v>9Y003880</v>
          </cell>
          <cell r="C3873" t="e">
            <v>#N/A</v>
          </cell>
          <cell r="D3873"/>
          <cell r="E3873" t="e">
            <v>#N/A</v>
          </cell>
          <cell r="F3873" t="str">
            <v>ﾍｯﾍﾟﾝﾊｲﾏｰ･ﾁｪﾝﾄｹﾞﾘﾋﾄ･ﾘｰｽﾘﾝｸﾞ EIS B.AUS【ﾊｰﾌ】</v>
          </cell>
          <cell r="G3873">
            <v>1980</v>
          </cell>
          <cell r="H3873" t="str">
            <v>白</v>
          </cell>
          <cell r="I3873" t="str">
            <v>ﾍﾞﾙｸﾞｼｭﾄﾗｰｾ国営醸造所</v>
          </cell>
          <cell r="J3873" t="str">
            <v>ﾍｼｯｼｭ･ﾍﾞﾙｸﾞｼｭﾄﾗｰｾ</v>
          </cell>
          <cell r="K3873">
            <v>350</v>
          </cell>
          <cell r="L3873" t="str">
            <v>ｱｲｽﾜｲﾝB.AUS</v>
          </cell>
          <cell r="M3873">
            <v>26.1</v>
          </cell>
          <cell r="N3873">
            <v>132</v>
          </cell>
          <cell r="O3873">
            <v>163.33333333333334</v>
          </cell>
          <cell r="P3873">
            <v>3622.967466666667</v>
          </cell>
          <cell r="Q3873">
            <v>43.75</v>
          </cell>
          <cell r="R3873">
            <v>3784.717466666667</v>
          </cell>
          <cell r="S3873">
            <v>4692.6087843137257</v>
          </cell>
          <cell r="T3873">
            <v>9400</v>
          </cell>
          <cell r="U3873" t="e">
            <v>#N/A</v>
          </cell>
          <cell r="V3873" t="e">
            <v>#N/A</v>
          </cell>
          <cell r="W3873" t="e">
            <v>#N/A</v>
          </cell>
          <cell r="X3873">
            <v>12000</v>
          </cell>
        </row>
        <row r="3874">
          <cell r="B3874" t="str">
            <v>9Y003983</v>
          </cell>
          <cell r="C3874" t="e">
            <v>#N/A</v>
          </cell>
          <cell r="D3874"/>
          <cell r="E3874" t="e">
            <v>#N/A</v>
          </cell>
          <cell r="F3874" t="str">
            <v>ﾍｯﾍﾟﾝﾊｲﾏｰ･ﾁｪﾝﾄｹﾞﾘﾋﾄ･ﾘｰｽﾘﾝｸﾞ EIS【ﾊｰﾌ】</v>
          </cell>
          <cell r="G3874">
            <v>1983</v>
          </cell>
          <cell r="H3874" t="str">
            <v>白</v>
          </cell>
          <cell r="I3874" t="str">
            <v>ﾍﾞﾙｸﾞｼｭﾄﾗｰｾ国営醸造所</v>
          </cell>
          <cell r="J3874" t="str">
            <v>ﾍｼｯｼｭ･ﾍﾞﾙｸﾞｼｭﾄﾗｰｾ</v>
          </cell>
          <cell r="K3874">
            <v>350</v>
          </cell>
          <cell r="L3874"/>
          <cell r="M3874">
            <v>26.1</v>
          </cell>
          <cell r="N3874">
            <v>132</v>
          </cell>
          <cell r="O3874">
            <v>163.33333333333334</v>
          </cell>
          <cell r="P3874">
            <v>3622.967466666667</v>
          </cell>
          <cell r="Q3874">
            <v>43.75</v>
          </cell>
          <cell r="R3874">
            <v>3784.717466666667</v>
          </cell>
          <cell r="S3874">
            <v>4692.6087843137257</v>
          </cell>
          <cell r="T3874">
            <v>9400</v>
          </cell>
          <cell r="U3874" t="e">
            <v>#N/A</v>
          </cell>
          <cell r="V3874" t="e">
            <v>#N/A</v>
          </cell>
          <cell r="W3874" t="e">
            <v>#N/A</v>
          </cell>
          <cell r="X3874">
            <v>12000</v>
          </cell>
        </row>
        <row r="3875">
          <cell r="B3875" t="str">
            <v>9Y003901</v>
          </cell>
          <cell r="C3875" t="str">
            <v>完売</v>
          </cell>
          <cell r="D3875"/>
          <cell r="E3875">
            <v>0</v>
          </cell>
          <cell r="F3875" t="str">
            <v>ﾍｯﾍﾟﾝﾊｲﾏｰ･ﾁｪﾝﾄｹﾞﾘﾋﾄ･ﾘｰｽﾘﾝｸﾞ EIS【ﾊｰﾌ】</v>
          </cell>
          <cell r="G3875">
            <v>2001</v>
          </cell>
          <cell r="H3875" t="str">
            <v>白</v>
          </cell>
          <cell r="I3875" t="str">
            <v>ﾍﾞﾙｸﾞｼｭﾄﾗｰｾ国営醸造所</v>
          </cell>
          <cell r="J3875" t="str">
            <v>ﾍｼｯｼｭ･ﾍﾞﾙｸﾞｼｭﾄﾗｰｾ</v>
          </cell>
          <cell r="K3875">
            <v>375</v>
          </cell>
          <cell r="L3875"/>
          <cell r="M3875">
            <v>30.4</v>
          </cell>
          <cell r="N3875">
            <v>132</v>
          </cell>
          <cell r="O3875">
            <v>175</v>
          </cell>
          <cell r="P3875">
            <v>4204.551199999999</v>
          </cell>
          <cell r="Q3875">
            <v>46.875</v>
          </cell>
          <cell r="R3875">
            <v>4371.426199999999</v>
          </cell>
          <cell r="S3875">
            <v>5382.8543529411754</v>
          </cell>
          <cell r="T3875">
            <v>10800</v>
          </cell>
          <cell r="U3875">
            <v>0</v>
          </cell>
          <cell r="V3875">
            <v>200</v>
          </cell>
          <cell r="W3875">
            <v>400</v>
          </cell>
          <cell r="X3875">
            <v>10000</v>
          </cell>
        </row>
        <row r="3876">
          <cell r="B3876" t="str">
            <v>9Y003575</v>
          </cell>
          <cell r="C3876" t="e">
            <v>#N/A</v>
          </cell>
          <cell r="D3876"/>
          <cell r="E3876" t="e">
            <v>#N/A</v>
          </cell>
          <cell r="F3876" t="str">
            <v>ﾍｯﾍﾟﾝﾊｲﾏｰ･ﾁｪﾝﾄｹﾞﾘﾋﾄ･ﾙｰﾚﾝﾀﾞｰ AUS</v>
          </cell>
          <cell r="G3876">
            <v>1975</v>
          </cell>
          <cell r="H3876" t="str">
            <v>白</v>
          </cell>
          <cell r="I3876" t="str">
            <v>ﾍﾞﾙｸﾞｼｭﾄﾗｰｾ国営醸造所</v>
          </cell>
          <cell r="J3876" t="str">
            <v>ﾍｼｯｼｭ･ﾍﾞﾙｸﾞｼｭﾄﾗｰｾ</v>
          </cell>
          <cell r="K3876">
            <v>750</v>
          </cell>
          <cell r="L3876"/>
          <cell r="M3876">
            <v>10.3</v>
          </cell>
          <cell r="N3876">
            <v>132</v>
          </cell>
          <cell r="O3876">
            <v>350</v>
          </cell>
          <cell r="P3876">
            <v>1716.4384000000002</v>
          </cell>
          <cell r="Q3876">
            <v>93.75</v>
          </cell>
          <cell r="R3876">
            <v>1960.1884000000002</v>
          </cell>
          <cell r="S3876">
            <v>2546.1040000000003</v>
          </cell>
          <cell r="T3876">
            <v>5100</v>
          </cell>
          <cell r="U3876" t="e">
            <v>#N/A</v>
          </cell>
          <cell r="V3876" t="e">
            <v>#N/A</v>
          </cell>
          <cell r="W3876" t="e">
            <v>#N/A</v>
          </cell>
          <cell r="X3876">
            <v>5200</v>
          </cell>
        </row>
        <row r="3877">
          <cell r="B3877" t="str">
            <v>9Y003676</v>
          </cell>
          <cell r="C3877" t="e">
            <v>#N/A</v>
          </cell>
          <cell r="D3877"/>
          <cell r="E3877" t="e">
            <v>#N/A</v>
          </cell>
          <cell r="F3877" t="str">
            <v>ﾍｯﾍﾟﾝﾊｲﾏｰ･ﾁｪﾝﾄｹﾞﾘﾋﾄ･ﾙｰﾚﾝﾀﾞｰ TBA【700ml】</v>
          </cell>
          <cell r="G3877">
            <v>1976</v>
          </cell>
          <cell r="H3877" t="str">
            <v>白</v>
          </cell>
          <cell r="I3877" t="str">
            <v>ﾍﾞﾙｸﾞｼｭﾄﾗｰｾ国営醸造所</v>
          </cell>
          <cell r="J3877" t="str">
            <v>ﾍｼｯｼｭ･ﾍﾞﾙｸﾞｼｭﾄﾗｰｾ</v>
          </cell>
          <cell r="K3877">
            <v>700</v>
          </cell>
          <cell r="L3877"/>
          <cell r="M3877">
            <v>27.7</v>
          </cell>
          <cell r="N3877">
            <v>132</v>
          </cell>
          <cell r="O3877">
            <v>326.66666666666669</v>
          </cell>
          <cell r="P3877">
            <v>3998.9989333333333</v>
          </cell>
          <cell r="Q3877">
            <v>87.5</v>
          </cell>
          <cell r="R3877">
            <v>4232.4989333333333</v>
          </cell>
          <cell r="S3877">
            <v>5219.4105098039217</v>
          </cell>
          <cell r="T3877">
            <v>10400</v>
          </cell>
          <cell r="U3877" t="e">
            <v>#N/A</v>
          </cell>
          <cell r="V3877" t="e">
            <v>#N/A</v>
          </cell>
          <cell r="W3877" t="e">
            <v>#N/A</v>
          </cell>
          <cell r="X3877">
            <v>24000</v>
          </cell>
        </row>
        <row r="3878">
          <cell r="B3878" t="str">
            <v>9Y004183</v>
          </cell>
          <cell r="C3878" t="e">
            <v>#N/A</v>
          </cell>
          <cell r="D3878"/>
          <cell r="E3878" t="e">
            <v>#N/A</v>
          </cell>
          <cell r="F3878" t="str">
            <v>ﾍｯﾍﾟﾝﾊｲﾏｰ･ﾁｪﾝﾄｹﾞﾘﾋﾄ･ﾙｰﾚﾝﾀﾞｰ TBA【ﾊｰﾌ】</v>
          </cell>
          <cell r="G3878">
            <v>1983</v>
          </cell>
          <cell r="H3878" t="str">
            <v>白</v>
          </cell>
          <cell r="I3878" t="str">
            <v>ﾍﾞﾙｸﾞｼｭﾄﾗｰｾ国営醸造所</v>
          </cell>
          <cell r="J3878" t="str">
            <v>ﾍｼｯｼｭ･ﾍﾞﾙｸﾞｼｭﾄﾗｰｾ</v>
          </cell>
          <cell r="K3878">
            <v>375</v>
          </cell>
          <cell r="L3878"/>
          <cell r="M3878">
            <v>54.3</v>
          </cell>
          <cell r="N3878">
            <v>132</v>
          </cell>
          <cell r="O3878">
            <v>175</v>
          </cell>
          <cell r="P3878">
            <v>7371.9703999999992</v>
          </cell>
          <cell r="Q3878">
            <v>46.875</v>
          </cell>
          <cell r="R3878">
            <v>7538.8453999999992</v>
          </cell>
          <cell r="S3878">
            <v>9109.22988235294</v>
          </cell>
          <cell r="T3878">
            <v>18200</v>
          </cell>
          <cell r="U3878" t="e">
            <v>#N/A</v>
          </cell>
          <cell r="V3878" t="e">
            <v>#N/A</v>
          </cell>
          <cell r="W3878" t="e">
            <v>#N/A</v>
          </cell>
          <cell r="X3878">
            <v>13000</v>
          </cell>
        </row>
        <row r="3879">
          <cell r="B3879" t="str">
            <v>9Y003476</v>
          </cell>
          <cell r="C3879" t="e">
            <v>#N/A</v>
          </cell>
          <cell r="D3879"/>
          <cell r="E3879" t="e">
            <v>#N/A</v>
          </cell>
          <cell r="F3879" t="str">
            <v>ﾍﾞﾝｽﾊｲﾏｰ･ｼｭﾄﾗｲﾋﾘﾝｸﾞ･ｼｮｲﾚｰﾍﾞ TBA【700ml】</v>
          </cell>
          <cell r="G3879">
            <v>1976</v>
          </cell>
          <cell r="H3879" t="str">
            <v>白</v>
          </cell>
          <cell r="I3879" t="str">
            <v>ﾍﾞﾙｸﾞｼｭﾄﾗｰｾ国営醸造所</v>
          </cell>
          <cell r="J3879" t="str">
            <v>ﾍｼｯｼｭ･ﾍﾞﾙｸﾞｼｭﾄﾗｰｾ</v>
          </cell>
          <cell r="K3879">
            <v>700</v>
          </cell>
          <cell r="L3879"/>
          <cell r="M3879">
            <v>54.3</v>
          </cell>
          <cell r="N3879">
            <v>132</v>
          </cell>
          <cell r="O3879">
            <v>326.66666666666669</v>
          </cell>
          <cell r="P3879">
            <v>7524.2437333333328</v>
          </cell>
          <cell r="Q3879">
            <v>87.5</v>
          </cell>
          <cell r="R3879">
            <v>7757.7437333333328</v>
          </cell>
          <cell r="S3879">
            <v>9366.757333333333</v>
          </cell>
          <cell r="T3879">
            <v>18700</v>
          </cell>
          <cell r="U3879" t="e">
            <v>#N/A</v>
          </cell>
          <cell r="V3879" t="e">
            <v>#N/A</v>
          </cell>
          <cell r="W3879" t="e">
            <v>#N/A</v>
          </cell>
          <cell r="X3879">
            <v>24500</v>
          </cell>
        </row>
        <row r="3880">
          <cell r="B3880" t="str">
            <v>9Y003376</v>
          </cell>
          <cell r="C3880" t="e">
            <v>#N/A</v>
          </cell>
          <cell r="D3880"/>
          <cell r="E3880" t="e">
            <v>#N/A</v>
          </cell>
          <cell r="F3880" t="str">
            <v>ﾍﾞﾝｽﾊｲﾏｰ･ｼｭﾄﾗｲﾋﾘﾝｸﾞ・ｼｮｲﾚｰﾍﾞ TBA【ﾊｰﾌ】</v>
          </cell>
          <cell r="G3880">
            <v>1976</v>
          </cell>
          <cell r="H3880" t="str">
            <v>白</v>
          </cell>
          <cell r="I3880" t="str">
            <v>ﾍﾞﾙｸﾞｼｭﾄﾗｰｾ国営醸造所</v>
          </cell>
          <cell r="J3880" t="str">
            <v>ﾍｼｯｼｭ･ﾍﾞﾙｸﾞｼｭﾄﾗｰｾ</v>
          </cell>
          <cell r="K3880">
            <v>350</v>
          </cell>
          <cell r="L3880"/>
          <cell r="M3880">
            <v>27.7</v>
          </cell>
          <cell r="N3880">
            <v>132</v>
          </cell>
          <cell r="O3880">
            <v>163.33333333333334</v>
          </cell>
          <cell r="P3880">
            <v>3835.0122666666671</v>
          </cell>
          <cell r="Q3880">
            <v>43.75</v>
          </cell>
          <cell r="R3880">
            <v>3996.7622666666671</v>
          </cell>
          <cell r="S3880">
            <v>4942.0732549019613</v>
          </cell>
          <cell r="T3880">
            <v>9900</v>
          </cell>
          <cell r="U3880" t="e">
            <v>#N/A</v>
          </cell>
          <cell r="V3880" t="e">
            <v>#N/A</v>
          </cell>
          <cell r="W3880" t="e">
            <v>#N/A</v>
          </cell>
          <cell r="X3880">
            <v>12500</v>
          </cell>
        </row>
        <row r="3881">
          <cell r="B3881" t="str">
            <v>9Y013712</v>
          </cell>
          <cell r="C3881" t="str">
            <v>完売</v>
          </cell>
          <cell r="D3881"/>
          <cell r="E3881">
            <v>0</v>
          </cell>
          <cell r="F3881" t="str">
            <v>ピースポーター・ゴールドトレプヒェン・リースリング SP</v>
          </cell>
          <cell r="G3881">
            <v>2012</v>
          </cell>
          <cell r="H3881" t="str">
            <v>白</v>
          </cell>
          <cell r="I3881" t="str">
            <v>ボリッヒ・レーネル</v>
          </cell>
          <cell r="J3881" t="str">
            <v>モーゼル</v>
          </cell>
          <cell r="K3881">
            <v>750</v>
          </cell>
          <cell r="L3881"/>
          <cell r="M3881">
            <v>6.5</v>
          </cell>
          <cell r="N3881">
            <v>132</v>
          </cell>
          <cell r="O3881">
            <v>350</v>
          </cell>
          <cell r="P3881">
            <v>1212.8320000000001</v>
          </cell>
          <cell r="Q3881">
            <v>93.75</v>
          </cell>
          <cell r="R3881">
            <v>1456.5820000000001</v>
          </cell>
          <cell r="S3881">
            <v>1953.6258823529413</v>
          </cell>
          <cell r="T3881">
            <v>3900</v>
          </cell>
          <cell r="U3881">
            <v>1283.8499999999999</v>
          </cell>
          <cell r="V3881">
            <v>1710.4117647058822</v>
          </cell>
          <cell r="W3881">
            <v>3400</v>
          </cell>
          <cell r="X3881">
            <v>3500</v>
          </cell>
        </row>
        <row r="3882">
          <cell r="B3882" t="str">
            <v>9Y009909</v>
          </cell>
          <cell r="C3882" t="str">
            <v>完売</v>
          </cell>
          <cell r="D3882"/>
          <cell r="E3882">
            <v>0</v>
          </cell>
          <cell r="F3882" t="str">
            <v>ピースポーター・ゴールドトレプヒェン・リースリング KAB</v>
          </cell>
          <cell r="G3882">
            <v>2009</v>
          </cell>
          <cell r="H3882" t="str">
            <v>白</v>
          </cell>
          <cell r="I3882" t="str">
            <v>ボリッヒ・レーネルト</v>
          </cell>
          <cell r="J3882" t="str">
            <v>モーゼル</v>
          </cell>
          <cell r="K3882">
            <v>750</v>
          </cell>
          <cell r="L3882" t="str">
            <v>８９点（WS)</v>
          </cell>
          <cell r="M3882">
            <v>4.9000000000000004</v>
          </cell>
          <cell r="N3882">
            <v>132</v>
          </cell>
          <cell r="O3882">
            <v>350</v>
          </cell>
          <cell r="P3882">
            <v>1000.7872000000001</v>
          </cell>
          <cell r="Q3882">
            <v>93.75</v>
          </cell>
          <cell r="R3882">
            <v>1244.5372000000002</v>
          </cell>
          <cell r="S3882">
            <v>1704.1614117647061</v>
          </cell>
          <cell r="T3882">
            <v>3400</v>
          </cell>
          <cell r="U3882">
            <v>803.05</v>
          </cell>
          <cell r="V3882">
            <v>1144.7647058823529</v>
          </cell>
          <cell r="W3882">
            <v>2300</v>
          </cell>
          <cell r="X3882">
            <v>2600</v>
          </cell>
        </row>
        <row r="3883">
          <cell r="B3883" t="str">
            <v>9Y006906</v>
          </cell>
          <cell r="C3883" t="str">
            <v>完売</v>
          </cell>
          <cell r="D3883"/>
          <cell r="E3883">
            <v>0</v>
          </cell>
          <cell r="F3883" t="str">
            <v>ホッパーダー・ハム・フォイヤーライ・リースリング AUS</v>
          </cell>
          <cell r="G3883">
            <v>2006</v>
          </cell>
          <cell r="H3883" t="str">
            <v>白</v>
          </cell>
          <cell r="I3883" t="str">
            <v>マティアス・ミュラー</v>
          </cell>
          <cell r="J3883" t="str">
            <v>ミッテルライン</v>
          </cell>
          <cell r="K3883">
            <v>750</v>
          </cell>
          <cell r="L3883"/>
          <cell r="M3883">
            <v>10.7</v>
          </cell>
          <cell r="N3883">
            <v>132</v>
          </cell>
          <cell r="O3883">
            <v>350</v>
          </cell>
          <cell r="P3883">
            <v>1769.4495999999999</v>
          </cell>
          <cell r="Q3883">
            <v>93.75</v>
          </cell>
          <cell r="R3883">
            <v>2013.1995999999999</v>
          </cell>
          <cell r="S3883">
            <v>2608.4701176470589</v>
          </cell>
          <cell r="T3883">
            <v>5200</v>
          </cell>
          <cell r="U3883">
            <v>0</v>
          </cell>
          <cell r="V3883">
            <v>200</v>
          </cell>
          <cell r="W3883">
            <v>400</v>
          </cell>
          <cell r="X3883">
            <v>4200</v>
          </cell>
        </row>
        <row r="3884">
          <cell r="B3884" t="str">
            <v>9Y014813</v>
          </cell>
          <cell r="C3884" t="str">
            <v>完売</v>
          </cell>
          <cell r="D3884"/>
          <cell r="E3884">
            <v>0</v>
          </cell>
          <cell r="F3884" t="str">
            <v>ミュラー・カトワール・リースリング・トロッケン QbA</v>
          </cell>
          <cell r="G3884">
            <v>2013</v>
          </cell>
          <cell r="H3884" t="str">
            <v>白</v>
          </cell>
          <cell r="I3884" t="str">
            <v>ミュラー・カトワール</v>
          </cell>
          <cell r="J3884" t="str">
            <v>モーゼル</v>
          </cell>
          <cell r="K3884">
            <v>750</v>
          </cell>
          <cell r="L3884"/>
          <cell r="M3884">
            <v>4.9000000000000004</v>
          </cell>
          <cell r="N3884">
            <v>132</v>
          </cell>
          <cell r="O3884">
            <v>350</v>
          </cell>
          <cell r="P3884">
            <v>1000.7872000000001</v>
          </cell>
          <cell r="Q3884">
            <v>93.75</v>
          </cell>
          <cell r="R3884">
            <v>1244.5372000000002</v>
          </cell>
          <cell r="S3884">
            <v>1704.1614117647061</v>
          </cell>
          <cell r="T3884">
            <v>3400</v>
          </cell>
          <cell r="U3884">
            <v>1308.5</v>
          </cell>
          <cell r="V3884">
            <v>1739.4117647058824</v>
          </cell>
          <cell r="W3884">
            <v>3500</v>
          </cell>
          <cell r="X3884">
            <v>2800</v>
          </cell>
        </row>
        <row r="3885">
          <cell r="B3885" t="str">
            <v>9Y023394</v>
          </cell>
          <cell r="C3885">
            <v>1</v>
          </cell>
          <cell r="D3885"/>
          <cell r="E3885">
            <v>2</v>
          </cell>
          <cell r="F3885" t="str">
            <v>ヴュルツブルガー・シュタイン・TBA</v>
          </cell>
          <cell r="G3885">
            <v>1994</v>
          </cell>
          <cell r="H3885" t="str">
            <v>白</v>
          </cell>
          <cell r="I3885" t="str">
            <v>ユリウスシュピタール</v>
          </cell>
          <cell r="J3885" t="str">
            <v>フランケン</v>
          </cell>
          <cell r="K3885">
            <v>375</v>
          </cell>
          <cell r="L3885"/>
          <cell r="M3885">
            <v>67.5</v>
          </cell>
          <cell r="N3885">
            <v>132</v>
          </cell>
          <cell r="O3885">
            <v>175</v>
          </cell>
          <cell r="P3885">
            <v>9121.34</v>
          </cell>
          <cell r="Q3885">
            <v>46.875</v>
          </cell>
          <cell r="R3885">
            <v>9288.2150000000001</v>
          </cell>
          <cell r="S3885">
            <v>11167.311764705883</v>
          </cell>
          <cell r="T3885">
            <v>22300</v>
          </cell>
          <cell r="U3885">
            <v>8648</v>
          </cell>
          <cell r="V3885">
            <v>10374.117647058823</v>
          </cell>
          <cell r="W3885">
            <v>20700</v>
          </cell>
          <cell r="X3885">
            <v>20600</v>
          </cell>
        </row>
        <row r="3886">
          <cell r="B3886" t="str">
            <v>9Y006708</v>
          </cell>
          <cell r="C3886" t="str">
            <v>完売</v>
          </cell>
          <cell r="D3886"/>
          <cell r="E3886">
            <v>0</v>
          </cell>
          <cell r="F3886" t="str">
            <v>ヴュルツブルガー・シュタイン・リースリング KAB・トロッケン</v>
          </cell>
          <cell r="G3886">
            <v>2008</v>
          </cell>
          <cell r="H3886" t="str">
            <v>白</v>
          </cell>
          <cell r="I3886" t="str">
            <v>ユリウスシュピタール</v>
          </cell>
          <cell r="J3886" t="str">
            <v>フランケン</v>
          </cell>
          <cell r="K3886">
            <v>750</v>
          </cell>
          <cell r="L3886"/>
          <cell r="M3886">
            <v>7.9</v>
          </cell>
          <cell r="N3886">
            <v>132</v>
          </cell>
          <cell r="O3886">
            <v>350</v>
          </cell>
          <cell r="P3886">
            <v>1398.3712</v>
          </cell>
          <cell r="Q3886">
            <v>93.75</v>
          </cell>
          <cell r="R3886">
            <v>1642.1212</v>
          </cell>
          <cell r="S3886">
            <v>2171.9072941176473</v>
          </cell>
          <cell r="T3886">
            <v>4300</v>
          </cell>
          <cell r="U3886">
            <v>0</v>
          </cell>
          <cell r="V3886">
            <v>200</v>
          </cell>
          <cell r="W3886">
            <v>400</v>
          </cell>
          <cell r="X3886">
            <v>3500</v>
          </cell>
        </row>
        <row r="3887">
          <cell r="B3887" t="str">
            <v>9Y006709</v>
          </cell>
          <cell r="C3887" t="str">
            <v>完売</v>
          </cell>
          <cell r="D3887"/>
          <cell r="E3887">
            <v>0</v>
          </cell>
          <cell r="F3887" t="str">
            <v>ヴュルツブルガー・シュタイン・リースリング KAB・トロッケン</v>
          </cell>
          <cell r="G3887">
            <v>2009</v>
          </cell>
          <cell r="H3887" t="str">
            <v>白</v>
          </cell>
          <cell r="I3887" t="str">
            <v>ユリウスシュピタール</v>
          </cell>
          <cell r="J3887" t="str">
            <v>フランケン</v>
          </cell>
          <cell r="K3887">
            <v>750</v>
          </cell>
          <cell r="L3887"/>
          <cell r="M3887">
            <v>8.1</v>
          </cell>
          <cell r="N3887">
            <v>132</v>
          </cell>
          <cell r="O3887">
            <v>350</v>
          </cell>
          <cell r="P3887">
            <v>1424.8768</v>
          </cell>
          <cell r="Q3887">
            <v>93.75</v>
          </cell>
          <cell r="R3887">
            <v>1668.6268</v>
          </cell>
          <cell r="S3887">
            <v>2203.0903529411762</v>
          </cell>
          <cell r="T3887">
            <v>4400</v>
          </cell>
          <cell r="U3887">
            <v>0</v>
          </cell>
          <cell r="V3887">
            <v>200</v>
          </cell>
          <cell r="W3887">
            <v>400</v>
          </cell>
          <cell r="X3887">
            <v>3400</v>
          </cell>
        </row>
        <row r="3888">
          <cell r="B3888" t="str">
            <v>9Y024215</v>
          </cell>
          <cell r="C3888">
            <v>1</v>
          </cell>
          <cell r="D3888"/>
          <cell r="E3888">
            <v>1</v>
          </cell>
          <cell r="F3888" t="str">
            <v>ヴュルツブルガー・シュタイン・リースリング・BA・ゴールド【500ｍｌ】</v>
          </cell>
          <cell r="G3888">
            <v>2015</v>
          </cell>
          <cell r="H3888" t="str">
            <v>白</v>
          </cell>
          <cell r="I3888" t="str">
            <v>ユリウスシュピタール</v>
          </cell>
          <cell r="J3888" t="str">
            <v>フランケン</v>
          </cell>
          <cell r="K3888">
            <v>500</v>
          </cell>
          <cell r="L3888"/>
          <cell r="M3888">
            <v>36</v>
          </cell>
          <cell r="N3888">
            <v>132</v>
          </cell>
          <cell r="O3888">
            <v>233.33333333333331</v>
          </cell>
          <cell r="P3888">
            <v>5005.2746666666662</v>
          </cell>
          <cell r="Q3888">
            <v>62.5</v>
          </cell>
          <cell r="R3888">
            <v>5197.7746666666662</v>
          </cell>
          <cell r="S3888">
            <v>6355.0290196078431</v>
          </cell>
          <cell r="T3888">
            <v>12700</v>
          </cell>
          <cell r="U3888">
            <v>4776.5</v>
          </cell>
          <cell r="V3888">
            <v>5819.4117647058829</v>
          </cell>
          <cell r="W3888">
            <v>11600</v>
          </cell>
          <cell r="X3888">
            <v>11800</v>
          </cell>
        </row>
        <row r="3889">
          <cell r="B3889" t="str">
            <v>9Y016614</v>
          </cell>
          <cell r="C3889" t="str">
            <v>完売</v>
          </cell>
          <cell r="D3889"/>
          <cell r="E3889">
            <v>0</v>
          </cell>
          <cell r="F3889" t="str">
            <v>ヴュルツブルガー・リースリング QbA・トロッケン</v>
          </cell>
          <cell r="G3889">
            <v>2014</v>
          </cell>
          <cell r="H3889" t="str">
            <v>白</v>
          </cell>
          <cell r="I3889" t="str">
            <v>ユリウスシュピタール</v>
          </cell>
          <cell r="J3889" t="str">
            <v>フランケン</v>
          </cell>
          <cell r="K3889">
            <v>750</v>
          </cell>
          <cell r="L3889"/>
          <cell r="M3889">
            <v>6.9</v>
          </cell>
          <cell r="N3889">
            <v>132</v>
          </cell>
          <cell r="O3889">
            <v>350</v>
          </cell>
          <cell r="P3889">
            <v>1265.8432000000003</v>
          </cell>
          <cell r="Q3889">
            <v>93.75</v>
          </cell>
          <cell r="R3889">
            <v>1509.5932000000003</v>
          </cell>
          <cell r="S3889">
            <v>2015.9920000000004</v>
          </cell>
          <cell r="T3889">
            <v>4000</v>
          </cell>
          <cell r="U3889">
            <v>1524</v>
          </cell>
          <cell r="V3889">
            <v>1992.9411764705883</v>
          </cell>
          <cell r="W3889">
            <v>4000</v>
          </cell>
          <cell r="X3889">
            <v>3400</v>
          </cell>
        </row>
        <row r="3890">
          <cell r="B3890" t="str">
            <v>9Y023216</v>
          </cell>
          <cell r="C3890" t="str">
            <v>完売</v>
          </cell>
          <cell r="D3890"/>
          <cell r="E3890">
            <v>0</v>
          </cell>
          <cell r="F3890" t="str">
            <v>フォルカッヒャー・カートイザー・GG</v>
          </cell>
          <cell r="G3890">
            <v>2016</v>
          </cell>
          <cell r="H3890" t="str">
            <v>白</v>
          </cell>
          <cell r="I3890" t="str">
            <v>ユリウスシュピタール</v>
          </cell>
          <cell r="J3890" t="str">
            <v>フランケン</v>
          </cell>
          <cell r="K3890">
            <v>750</v>
          </cell>
          <cell r="L3890"/>
          <cell r="M3890">
            <v>24</v>
          </cell>
          <cell r="N3890">
            <v>132</v>
          </cell>
          <cell r="O3890">
            <v>350</v>
          </cell>
          <cell r="P3890">
            <v>3532.0720000000001</v>
          </cell>
          <cell r="Q3890">
            <v>93.75</v>
          </cell>
          <cell r="R3890">
            <v>3775.8220000000001</v>
          </cell>
          <cell r="S3890">
            <v>4682.1435294117646</v>
          </cell>
          <cell r="T3890">
            <v>9400</v>
          </cell>
          <cell r="U3890">
            <v>3380.75</v>
          </cell>
          <cell r="V3890">
            <v>4177.3529411764703</v>
          </cell>
          <cell r="W3890">
            <v>8400</v>
          </cell>
          <cell r="X3890">
            <v>8400</v>
          </cell>
        </row>
        <row r="3891">
          <cell r="B3891" t="str">
            <v>9Y009811</v>
          </cell>
          <cell r="C3891" t="str">
            <v>完売</v>
          </cell>
          <cell r="D3891"/>
          <cell r="E3891">
            <v>0</v>
          </cell>
          <cell r="F3891" t="str">
            <v>ユリウスシュピタール・ヴァイサー・ブルグンダー KAB・トロッケン</v>
          </cell>
          <cell r="G3891">
            <v>2011</v>
          </cell>
          <cell r="H3891" t="str">
            <v>白</v>
          </cell>
          <cell r="I3891" t="str">
            <v>ユリウスシュピタール</v>
          </cell>
          <cell r="J3891" t="str">
            <v>フランケン</v>
          </cell>
          <cell r="K3891">
            <v>750</v>
          </cell>
          <cell r="L3891"/>
          <cell r="M3891">
            <v>6</v>
          </cell>
          <cell r="N3891">
            <v>132</v>
          </cell>
          <cell r="O3891">
            <v>350</v>
          </cell>
          <cell r="P3891">
            <v>1146.568</v>
          </cell>
          <cell r="Q3891">
            <v>93.75</v>
          </cell>
          <cell r="R3891">
            <v>1390.318</v>
          </cell>
          <cell r="S3891">
            <v>1875.6682352941177</v>
          </cell>
          <cell r="T3891">
            <v>3800</v>
          </cell>
          <cell r="U3891">
            <v>915.01</v>
          </cell>
          <cell r="V3891">
            <v>1276.4823529411765</v>
          </cell>
          <cell r="W3891">
            <v>2600</v>
          </cell>
          <cell r="X3891">
            <v>3000</v>
          </cell>
        </row>
        <row r="3892">
          <cell r="B3892" t="str">
            <v>9Y009511</v>
          </cell>
          <cell r="C3892" t="str">
            <v>完売</v>
          </cell>
          <cell r="D3892"/>
          <cell r="E3892">
            <v>0</v>
          </cell>
          <cell r="F3892" t="str">
            <v>ユリウスシュピタール･シルヴァーナー QbA･トロッケン</v>
          </cell>
          <cell r="G3892">
            <v>2011</v>
          </cell>
          <cell r="H3892" t="str">
            <v>白</v>
          </cell>
          <cell r="I3892" t="str">
            <v>ユリウスシュピタール</v>
          </cell>
          <cell r="J3892" t="str">
            <v>フランケン</v>
          </cell>
          <cell r="K3892">
            <v>750</v>
          </cell>
          <cell r="L3892"/>
          <cell r="M3892">
            <v>4.5999999999999996</v>
          </cell>
          <cell r="N3892">
            <v>132</v>
          </cell>
          <cell r="O3892">
            <v>350</v>
          </cell>
          <cell r="P3892">
            <v>961.02879999999993</v>
          </cell>
          <cell r="Q3892">
            <v>93.75</v>
          </cell>
          <cell r="R3892">
            <v>1204.7788</v>
          </cell>
          <cell r="S3892">
            <v>1657.3868235294119</v>
          </cell>
          <cell r="T3892">
            <v>3300</v>
          </cell>
          <cell r="U3892">
            <v>803.5</v>
          </cell>
          <cell r="V3892">
            <v>1145.294117647059</v>
          </cell>
          <cell r="W3892">
            <v>2300</v>
          </cell>
          <cell r="X3892">
            <v>2500</v>
          </cell>
        </row>
        <row r="3893">
          <cell r="B3893" t="str">
            <v>9Y009512</v>
          </cell>
          <cell r="C3893" t="str">
            <v>完売</v>
          </cell>
          <cell r="D3893"/>
          <cell r="E3893">
            <v>0</v>
          </cell>
          <cell r="F3893" t="str">
            <v>ユリウスシュピタール･シルヴァーナー QbA･トロッケン</v>
          </cell>
          <cell r="G3893">
            <v>2012</v>
          </cell>
          <cell r="H3893" t="str">
            <v>白</v>
          </cell>
          <cell r="I3893" t="str">
            <v>ユリウスシュピタール</v>
          </cell>
          <cell r="J3893" t="str">
            <v>フランケン</v>
          </cell>
          <cell r="K3893">
            <v>750</v>
          </cell>
          <cell r="L3893"/>
          <cell r="M3893">
            <v>5.9</v>
          </cell>
          <cell r="N3893">
            <v>132</v>
          </cell>
          <cell r="O3893">
            <v>350</v>
          </cell>
          <cell r="P3893">
            <v>1133.3152000000002</v>
          </cell>
          <cell r="Q3893">
            <v>93.75</v>
          </cell>
          <cell r="R3893">
            <v>1377.0652000000002</v>
          </cell>
          <cell r="S3893">
            <v>1860.0767058823533</v>
          </cell>
          <cell r="T3893">
            <v>3700</v>
          </cell>
          <cell r="U3893">
            <v>1219.5999999999999</v>
          </cell>
          <cell r="V3893">
            <v>1634.8235294117646</v>
          </cell>
          <cell r="W3893">
            <v>3300</v>
          </cell>
          <cell r="X3893">
            <v>3200</v>
          </cell>
        </row>
        <row r="3894">
          <cell r="B3894" t="str">
            <v>9Y007809</v>
          </cell>
          <cell r="C3894" t="str">
            <v>完売</v>
          </cell>
          <cell r="D3894"/>
          <cell r="E3894">
            <v>0</v>
          </cell>
          <cell r="F3894" t="str">
            <v>ユリウスシュピタール･リースリング KAB･トロッケン</v>
          </cell>
          <cell r="G3894">
            <v>2009</v>
          </cell>
          <cell r="H3894" t="str">
            <v>白</v>
          </cell>
          <cell r="I3894" t="str">
            <v>ユリウスシュピタール</v>
          </cell>
          <cell r="J3894" t="str">
            <v>フランケン</v>
          </cell>
          <cell r="K3894">
            <v>750</v>
          </cell>
          <cell r="L3894"/>
          <cell r="M3894">
            <v>5.8</v>
          </cell>
          <cell r="N3894">
            <v>132</v>
          </cell>
          <cell r="O3894">
            <v>350</v>
          </cell>
          <cell r="P3894">
            <v>1120.0624</v>
          </cell>
          <cell r="Q3894">
            <v>93.75</v>
          </cell>
          <cell r="R3894">
            <v>1363.8124</v>
          </cell>
          <cell r="S3894">
            <v>1844.4851764705884</v>
          </cell>
          <cell r="T3894">
            <v>3700</v>
          </cell>
          <cell r="U3894">
            <v>0</v>
          </cell>
          <cell r="V3894">
            <v>200</v>
          </cell>
          <cell r="W3894">
            <v>400</v>
          </cell>
          <cell r="X3894">
            <v>2700</v>
          </cell>
        </row>
        <row r="3895">
          <cell r="B3895" t="str">
            <v>9Y007811</v>
          </cell>
          <cell r="C3895" t="str">
            <v>完売</v>
          </cell>
          <cell r="D3895"/>
          <cell r="E3895">
            <v>0</v>
          </cell>
          <cell r="F3895" t="str">
            <v>ユリウスシュピタール･リースリング KAB･トロッケン</v>
          </cell>
          <cell r="G3895">
            <v>2011</v>
          </cell>
          <cell r="H3895" t="str">
            <v>白</v>
          </cell>
          <cell r="I3895" t="str">
            <v>ユリウスシュピタール</v>
          </cell>
          <cell r="J3895" t="str">
            <v>フランケン</v>
          </cell>
          <cell r="K3895">
            <v>750</v>
          </cell>
          <cell r="L3895"/>
          <cell r="M3895">
            <v>5.0999999999999996</v>
          </cell>
          <cell r="N3895">
            <v>132</v>
          </cell>
          <cell r="O3895">
            <v>350</v>
          </cell>
          <cell r="P3895">
            <v>1027.2927999999999</v>
          </cell>
          <cell r="Q3895">
            <v>93.75</v>
          </cell>
          <cell r="R3895">
            <v>1271.0427999999999</v>
          </cell>
          <cell r="S3895">
            <v>1735.3444705882353</v>
          </cell>
          <cell r="T3895">
            <v>3500</v>
          </cell>
          <cell r="U3895">
            <v>946.16</v>
          </cell>
          <cell r="V3895">
            <v>1313.1294117647058</v>
          </cell>
          <cell r="W3895">
            <v>2600</v>
          </cell>
          <cell r="X3895">
            <v>2600</v>
          </cell>
        </row>
        <row r="3896">
          <cell r="B3896" t="str">
            <v>9Y007812</v>
          </cell>
          <cell r="C3896" t="str">
            <v>完売</v>
          </cell>
          <cell r="D3896"/>
          <cell r="E3896">
            <v>0</v>
          </cell>
          <cell r="F3896" t="str">
            <v>ユリウスシュピタール･リースリング KAB･トロッケン</v>
          </cell>
          <cell r="G3896">
            <v>2012</v>
          </cell>
          <cell r="H3896" t="str">
            <v>白</v>
          </cell>
          <cell r="I3896" t="str">
            <v>ユリウスシュピタール</v>
          </cell>
          <cell r="J3896" t="str">
            <v>フランケン</v>
          </cell>
          <cell r="K3896">
            <v>750</v>
          </cell>
          <cell r="L3896"/>
          <cell r="M3896">
            <v>5.9</v>
          </cell>
          <cell r="N3896">
            <v>132</v>
          </cell>
          <cell r="O3896">
            <v>350</v>
          </cell>
          <cell r="P3896">
            <v>1133.3152000000002</v>
          </cell>
          <cell r="Q3896">
            <v>93.75</v>
          </cell>
          <cell r="R3896">
            <v>1377.0652000000002</v>
          </cell>
          <cell r="S3896">
            <v>1860.0767058823533</v>
          </cell>
          <cell r="T3896">
            <v>3700</v>
          </cell>
          <cell r="U3896">
            <v>1219.58</v>
          </cell>
          <cell r="V3896">
            <v>1634.8</v>
          </cell>
          <cell r="W3896">
            <v>3300</v>
          </cell>
          <cell r="X3896">
            <v>3200</v>
          </cell>
        </row>
        <row r="3897">
          <cell r="B3897" t="str">
            <v>9Y017911</v>
          </cell>
          <cell r="C3897" t="str">
            <v>完売</v>
          </cell>
          <cell r="D3897"/>
          <cell r="E3897">
            <v>0</v>
          </cell>
          <cell r="F3897" t="str">
            <v>ランダーザッカラー・プフリューベン・リースラナー TBA【500ml】</v>
          </cell>
          <cell r="G3897">
            <v>2011</v>
          </cell>
          <cell r="H3897" t="str">
            <v>白</v>
          </cell>
          <cell r="I3897" t="str">
            <v>ユリウスシュピタール</v>
          </cell>
          <cell r="J3897" t="str">
            <v>フランケン</v>
          </cell>
          <cell r="K3897">
            <v>500</v>
          </cell>
          <cell r="L3897"/>
          <cell r="M3897">
            <v>64.599999999999994</v>
          </cell>
          <cell r="N3897">
            <v>132</v>
          </cell>
          <cell r="O3897">
            <v>233.33333333333331</v>
          </cell>
          <cell r="P3897">
            <v>8795.5754666666653</v>
          </cell>
          <cell r="Q3897">
            <v>62.5</v>
          </cell>
          <cell r="R3897">
            <v>8988.0754666666653</v>
          </cell>
          <cell r="S3897">
            <v>10814.206431372548</v>
          </cell>
          <cell r="T3897">
            <v>21600</v>
          </cell>
          <cell r="U3897">
            <v>9126</v>
          </cell>
          <cell r="V3897">
            <v>10936.470588235294</v>
          </cell>
          <cell r="W3897">
            <v>21900</v>
          </cell>
          <cell r="X3897">
            <v>21600</v>
          </cell>
        </row>
        <row r="3898">
          <cell r="B3898" t="str">
            <v>9Y009008</v>
          </cell>
          <cell r="C3898" t="str">
            <v>完売</v>
          </cell>
          <cell r="D3898"/>
          <cell r="E3898">
            <v>0</v>
          </cell>
          <cell r="F3898" t="str">
            <v>ヴェーレナー・ゾンネンウーア・リースリング AUS</v>
          </cell>
          <cell r="G3898">
            <v>2008</v>
          </cell>
          <cell r="H3898" t="str">
            <v>白</v>
          </cell>
          <cell r="I3898" t="str">
            <v>ヨハン・ヨゼフ・プリュム</v>
          </cell>
          <cell r="J3898" t="str">
            <v>モーゼル</v>
          </cell>
          <cell r="K3898">
            <v>750</v>
          </cell>
          <cell r="L3898" t="str">
            <v>９５点</v>
          </cell>
          <cell r="M3898">
            <v>23.9</v>
          </cell>
          <cell r="N3898">
            <v>132</v>
          </cell>
          <cell r="O3898">
            <v>350</v>
          </cell>
          <cell r="P3898">
            <v>3518.8191999999999</v>
          </cell>
          <cell r="Q3898">
            <v>93.75</v>
          </cell>
          <cell r="R3898">
            <v>3762.5691999999999</v>
          </cell>
          <cell r="S3898">
            <v>4666.5519999999997</v>
          </cell>
          <cell r="T3898">
            <v>9300</v>
          </cell>
          <cell r="U3898">
            <v>4077.71</v>
          </cell>
          <cell r="V3898">
            <v>4997.3058823529409</v>
          </cell>
          <cell r="W3898">
            <v>10000</v>
          </cell>
          <cell r="X3898">
            <v>9400</v>
          </cell>
        </row>
        <row r="3899">
          <cell r="B3899" t="str">
            <v>9Y008811</v>
          </cell>
          <cell r="C3899" t="str">
            <v>完売</v>
          </cell>
          <cell r="D3899"/>
          <cell r="E3899">
            <v>0</v>
          </cell>
          <cell r="F3899" t="str">
            <v>ヴェーレナー・ゾンネンウーア・リースリング KAB</v>
          </cell>
          <cell r="G3899">
            <v>2011</v>
          </cell>
          <cell r="H3899" t="str">
            <v>白</v>
          </cell>
          <cell r="I3899" t="str">
            <v>ヨハン・ヨゼフ・プリュム</v>
          </cell>
          <cell r="J3899" t="str">
            <v>モーゼル</v>
          </cell>
          <cell r="K3899">
            <v>750</v>
          </cell>
          <cell r="L3899" t="str">
            <v>９３点</v>
          </cell>
          <cell r="M3899">
            <v>14.3</v>
          </cell>
          <cell r="N3899">
            <v>132</v>
          </cell>
          <cell r="O3899">
            <v>350</v>
          </cell>
          <cell r="P3899">
            <v>2246.5504000000005</v>
          </cell>
          <cell r="Q3899">
            <v>93.75</v>
          </cell>
          <cell r="R3899">
            <v>2490.3004000000005</v>
          </cell>
          <cell r="S3899">
            <v>3169.7651764705888</v>
          </cell>
          <cell r="T3899">
            <v>6300</v>
          </cell>
          <cell r="U3899">
            <v>2629</v>
          </cell>
          <cell r="V3899">
            <v>3292.9411764705883</v>
          </cell>
          <cell r="W3899">
            <v>6600</v>
          </cell>
          <cell r="X3899">
            <v>5700</v>
          </cell>
        </row>
        <row r="3900">
          <cell r="B3900" t="str">
            <v>9Y014109</v>
          </cell>
          <cell r="C3900" t="str">
            <v>完売</v>
          </cell>
          <cell r="D3900"/>
          <cell r="E3900">
            <v>0</v>
          </cell>
          <cell r="F3900" t="str">
            <v>ヴェーレナー・ゾンネンウーア・リースリング SP</v>
          </cell>
          <cell r="G3900">
            <v>2009</v>
          </cell>
          <cell r="H3900" t="str">
            <v>白</v>
          </cell>
          <cell r="I3900" t="str">
            <v>ヨハン・ヨゼフ・プリュム</v>
          </cell>
          <cell r="J3900" t="str">
            <v>モーゼル</v>
          </cell>
          <cell r="K3900">
            <v>750</v>
          </cell>
          <cell r="L3900" t="str">
            <v>９１点</v>
          </cell>
          <cell r="M3900">
            <v>21.5</v>
          </cell>
          <cell r="N3900">
            <v>132</v>
          </cell>
          <cell r="O3900">
            <v>350</v>
          </cell>
          <cell r="P3900">
            <v>3200.752</v>
          </cell>
          <cell r="Q3900">
            <v>93.75</v>
          </cell>
          <cell r="R3900">
            <v>3444.502</v>
          </cell>
          <cell r="S3900">
            <v>4292.3552941176476</v>
          </cell>
          <cell r="T3900">
            <v>8600</v>
          </cell>
          <cell r="U3900">
            <v>3601.66</v>
          </cell>
          <cell r="V3900">
            <v>4437.2470588235292</v>
          </cell>
          <cell r="W3900">
            <v>8900</v>
          </cell>
          <cell r="X3900">
            <v>8000</v>
          </cell>
        </row>
        <row r="3901">
          <cell r="B3901" t="str">
            <v>9Y008907</v>
          </cell>
          <cell r="C3901" t="str">
            <v>完売</v>
          </cell>
          <cell r="D3901"/>
          <cell r="E3901">
            <v>0</v>
          </cell>
          <cell r="F3901" t="str">
            <v>グラッヒャー・ヒンメルライヒ・リースリング AUS</v>
          </cell>
          <cell r="G3901">
            <v>2007</v>
          </cell>
          <cell r="H3901" t="str">
            <v>白</v>
          </cell>
          <cell r="I3901" t="str">
            <v>ヨハン・ヨゼフ・プリュム</v>
          </cell>
          <cell r="J3901" t="str">
            <v>モーゼル</v>
          </cell>
          <cell r="K3901">
            <v>750</v>
          </cell>
          <cell r="L3901" t="str">
            <v>９１点</v>
          </cell>
          <cell r="M3901">
            <v>22.5</v>
          </cell>
          <cell r="N3901">
            <v>132</v>
          </cell>
          <cell r="O3901">
            <v>350</v>
          </cell>
          <cell r="P3901">
            <v>3333.28</v>
          </cell>
          <cell r="Q3901">
            <v>93.75</v>
          </cell>
          <cell r="R3901">
            <v>3577.03</v>
          </cell>
          <cell r="S3901">
            <v>4448.2705882352948</v>
          </cell>
          <cell r="T3901">
            <v>8900</v>
          </cell>
          <cell r="U3901">
            <v>2586.08</v>
          </cell>
          <cell r="V3901">
            <v>3242.4470588235295</v>
          </cell>
          <cell r="W3901">
            <v>6500</v>
          </cell>
          <cell r="X3901">
            <v>6500</v>
          </cell>
        </row>
        <row r="3902">
          <cell r="B3902" t="str">
            <v>9Y014211</v>
          </cell>
          <cell r="C3902" t="str">
            <v>完売</v>
          </cell>
          <cell r="D3902"/>
          <cell r="E3902">
            <v>0</v>
          </cell>
          <cell r="F3902" t="str">
            <v>ツェルティンガー・ゾンネンウーア・リースリング SP</v>
          </cell>
          <cell r="G3902">
            <v>2011</v>
          </cell>
          <cell r="H3902" t="str">
            <v>白</v>
          </cell>
          <cell r="I3902" t="str">
            <v>ヨハン・ヨゼフ・プリュム</v>
          </cell>
          <cell r="J3902" t="str">
            <v>モーゼル</v>
          </cell>
          <cell r="K3902">
            <v>750</v>
          </cell>
          <cell r="L3902"/>
          <cell r="M3902">
            <v>14.6</v>
          </cell>
          <cell r="N3902">
            <v>132</v>
          </cell>
          <cell r="O3902">
            <v>350</v>
          </cell>
          <cell r="P3902">
            <v>2286.3087999999998</v>
          </cell>
          <cell r="Q3902">
            <v>93.75</v>
          </cell>
          <cell r="R3902">
            <v>2530.0587999999998</v>
          </cell>
          <cell r="S3902">
            <v>3216.5397647058821</v>
          </cell>
          <cell r="T3902">
            <v>6400</v>
          </cell>
          <cell r="U3902">
            <v>2428.5</v>
          </cell>
          <cell r="V3902">
            <v>3057.0588235294117</v>
          </cell>
          <cell r="W3902">
            <v>6100</v>
          </cell>
          <cell r="X3902">
            <v>6200</v>
          </cell>
        </row>
        <row r="3903">
          <cell r="B3903" t="str">
            <v>9Y009108</v>
          </cell>
          <cell r="C3903" t="str">
            <v>完売</v>
          </cell>
          <cell r="D3903"/>
          <cell r="E3903">
            <v>0</v>
          </cell>
          <cell r="F3903" t="str">
            <v>ベルンカステラー・バートスチューベ・リースリング KAB</v>
          </cell>
          <cell r="G3903">
            <v>2008</v>
          </cell>
          <cell r="H3903" t="str">
            <v>白</v>
          </cell>
          <cell r="I3903" t="str">
            <v>ヨハン・ヨゼフ・プリュム</v>
          </cell>
          <cell r="J3903" t="str">
            <v>モーゼル</v>
          </cell>
          <cell r="K3903">
            <v>750</v>
          </cell>
          <cell r="L3903" t="str">
            <v>９１点</v>
          </cell>
          <cell r="M3903">
            <v>12.5</v>
          </cell>
          <cell r="N3903">
            <v>132</v>
          </cell>
          <cell r="O3903">
            <v>350</v>
          </cell>
          <cell r="P3903">
            <v>2008</v>
          </cell>
          <cell r="Q3903">
            <v>93.75</v>
          </cell>
          <cell r="R3903">
            <v>2251.75</v>
          </cell>
          <cell r="S3903">
            <v>2889.1176470588234</v>
          </cell>
          <cell r="T3903">
            <v>5800</v>
          </cell>
          <cell r="U3903">
            <v>2056</v>
          </cell>
          <cell r="V3903">
            <v>2618.8235294117649</v>
          </cell>
          <cell r="W3903">
            <v>5200</v>
          </cell>
          <cell r="X3903">
            <v>5200</v>
          </cell>
        </row>
        <row r="3904">
          <cell r="B3904" t="str">
            <v>9Y014098</v>
          </cell>
          <cell r="C3904" t="str">
            <v>完売</v>
          </cell>
          <cell r="D3904"/>
          <cell r="E3904">
            <v>0</v>
          </cell>
          <cell r="F3904" t="str">
            <v>ベルンカステラー・ライ・リースリング AUS</v>
          </cell>
          <cell r="G3904">
            <v>1998</v>
          </cell>
          <cell r="H3904" t="str">
            <v>白</v>
          </cell>
          <cell r="I3904" t="str">
            <v>ヨハン・ヨゼフ・プリュム</v>
          </cell>
          <cell r="J3904" t="str">
            <v>モーゼル</v>
          </cell>
          <cell r="K3904">
            <v>750</v>
          </cell>
          <cell r="L3904"/>
          <cell r="M3904">
            <v>32</v>
          </cell>
          <cell r="N3904">
            <v>132</v>
          </cell>
          <cell r="O3904">
            <v>350</v>
          </cell>
          <cell r="P3904">
            <v>4592.2960000000003</v>
          </cell>
          <cell r="Q3904">
            <v>93.75</v>
          </cell>
          <cell r="R3904">
            <v>4836.0460000000003</v>
          </cell>
          <cell r="S3904">
            <v>5929.4658823529417</v>
          </cell>
          <cell r="T3904">
            <v>11900</v>
          </cell>
          <cell r="U3904">
            <v>4888</v>
          </cell>
          <cell r="V3904">
            <v>5950.588235294118</v>
          </cell>
          <cell r="W3904">
            <v>11900</v>
          </cell>
          <cell r="X3904">
            <v>12200</v>
          </cell>
        </row>
        <row r="3905">
          <cell r="B3905" t="str">
            <v>9Y009709</v>
          </cell>
          <cell r="C3905" t="str">
            <v>完売</v>
          </cell>
          <cell r="D3905"/>
          <cell r="E3905">
            <v>0</v>
          </cell>
          <cell r="F3905" t="str">
            <v>ヨハン・ヨゼフ・プリュム KAB</v>
          </cell>
          <cell r="G3905">
            <v>2009</v>
          </cell>
          <cell r="H3905" t="str">
            <v>白</v>
          </cell>
          <cell r="I3905" t="str">
            <v>ヨハン・ヨゼフ・プリュム</v>
          </cell>
          <cell r="J3905" t="str">
            <v>モーゼル</v>
          </cell>
          <cell r="K3905">
            <v>750</v>
          </cell>
          <cell r="L3905" t="str">
            <v>８８点</v>
          </cell>
          <cell r="M3905">
            <v>10.199999999999999</v>
          </cell>
          <cell r="N3905">
            <v>132</v>
          </cell>
          <cell r="O3905">
            <v>350</v>
          </cell>
          <cell r="P3905">
            <v>1703.1855999999998</v>
          </cell>
          <cell r="Q3905">
            <v>93.75</v>
          </cell>
          <cell r="R3905">
            <v>1946.9355999999998</v>
          </cell>
          <cell r="S3905">
            <v>2530.5124705882349</v>
          </cell>
          <cell r="T3905">
            <v>5100</v>
          </cell>
          <cell r="U3905">
            <v>1342.5</v>
          </cell>
          <cell r="V3905">
            <v>1779.4117647058824</v>
          </cell>
          <cell r="W3905">
            <v>3600</v>
          </cell>
          <cell r="X3905">
            <v>3600</v>
          </cell>
        </row>
        <row r="3906">
          <cell r="B3906" t="str">
            <v>9Y003212</v>
          </cell>
          <cell r="C3906" t="str">
            <v>完売</v>
          </cell>
          <cell r="D3906"/>
          <cell r="E3906">
            <v>0</v>
          </cell>
          <cell r="F3906" t="str">
            <v>クロスター・エーバーバッハ・リースリング ゼクト･トロッケン</v>
          </cell>
          <cell r="G3906">
            <v>2012</v>
          </cell>
          <cell r="H3906" t="str">
            <v>泡白</v>
          </cell>
          <cell r="I3906" t="str">
            <v>ラインガウ国営醸造所</v>
          </cell>
          <cell r="J3906" t="str">
            <v>ラインガウ</v>
          </cell>
          <cell r="K3906">
            <v>750</v>
          </cell>
          <cell r="L3906"/>
          <cell r="M3906">
            <v>7.9</v>
          </cell>
          <cell r="N3906">
            <v>132</v>
          </cell>
          <cell r="O3906">
            <v>350</v>
          </cell>
          <cell r="P3906">
            <v>1398.3712</v>
          </cell>
          <cell r="Q3906">
            <v>93.75</v>
          </cell>
          <cell r="R3906">
            <v>1642.1212</v>
          </cell>
          <cell r="S3906">
            <v>2171.9072941176473</v>
          </cell>
          <cell r="T3906">
            <v>4300</v>
          </cell>
          <cell r="U3906">
            <v>1494.8</v>
          </cell>
          <cell r="V3906">
            <v>1958.5882352941176</v>
          </cell>
          <cell r="W3906">
            <v>3900</v>
          </cell>
          <cell r="X3906">
            <v>3900</v>
          </cell>
        </row>
        <row r="3907">
          <cell r="B3907" t="str">
            <v>9Y003214</v>
          </cell>
          <cell r="C3907" t="str">
            <v>完売</v>
          </cell>
          <cell r="D3907"/>
          <cell r="E3907">
            <v>0</v>
          </cell>
          <cell r="F3907" t="str">
            <v>クロスター・エーバーバッハ・リースリング ゼクト･トロッケン</v>
          </cell>
          <cell r="G3907">
            <v>2014</v>
          </cell>
          <cell r="H3907" t="str">
            <v>泡白</v>
          </cell>
          <cell r="I3907" t="str">
            <v>ラインガウ国営醸造所</v>
          </cell>
          <cell r="J3907" t="str">
            <v>ラインガウ</v>
          </cell>
          <cell r="K3907">
            <v>750</v>
          </cell>
          <cell r="L3907"/>
          <cell r="M3907">
            <v>7</v>
          </cell>
          <cell r="N3907">
            <v>132</v>
          </cell>
          <cell r="O3907">
            <v>350</v>
          </cell>
          <cell r="P3907">
            <v>1279.096</v>
          </cell>
          <cell r="Q3907">
            <v>93.75</v>
          </cell>
          <cell r="R3907">
            <v>1522.846</v>
          </cell>
          <cell r="S3907">
            <v>2031.5835294117649</v>
          </cell>
          <cell r="T3907">
            <v>4100</v>
          </cell>
          <cell r="U3907">
            <v>1287.76</v>
          </cell>
          <cell r="V3907">
            <v>1715.0117647058823</v>
          </cell>
          <cell r="W3907">
            <v>3400</v>
          </cell>
          <cell r="X3907">
            <v>3900</v>
          </cell>
        </row>
        <row r="3908">
          <cell r="B3908" t="str">
            <v>9Y008309</v>
          </cell>
          <cell r="C3908" t="str">
            <v>完売</v>
          </cell>
          <cell r="D3908"/>
          <cell r="E3908">
            <v>0</v>
          </cell>
          <cell r="F3908" t="str">
            <v>ｱｽﾏﾝｽﾎｲｻﾞｰ･ﾍﾚﾝﾍﾞﾙｸﾞ･ｼｭﾍﾟｰﾄﾌﾞﾙｸﾞﾝﾀﾞｰ SP･ﾄﾛｯｹﾝ</v>
          </cell>
          <cell r="G3908">
            <v>2009</v>
          </cell>
          <cell r="H3908" t="str">
            <v>赤</v>
          </cell>
          <cell r="I3908" t="str">
            <v>ラインガウ国営醸造所</v>
          </cell>
          <cell r="J3908" t="str">
            <v>ラインガウ</v>
          </cell>
          <cell r="K3908">
            <v>750</v>
          </cell>
          <cell r="L3908"/>
          <cell r="M3908">
            <v>10.9</v>
          </cell>
          <cell r="N3908">
            <v>132</v>
          </cell>
          <cell r="O3908">
            <v>350</v>
          </cell>
          <cell r="P3908">
            <v>1795.9551999999999</v>
          </cell>
          <cell r="Q3908">
            <v>93.75</v>
          </cell>
          <cell r="R3908">
            <v>2039.7051999999999</v>
          </cell>
          <cell r="S3908">
            <v>2639.6531764705883</v>
          </cell>
          <cell r="T3908">
            <v>5300</v>
          </cell>
          <cell r="U3908">
            <v>0</v>
          </cell>
          <cell r="V3908">
            <v>200</v>
          </cell>
          <cell r="W3908">
            <v>400</v>
          </cell>
          <cell r="X3908">
            <v>4600</v>
          </cell>
        </row>
        <row r="3909">
          <cell r="B3909" t="str">
            <v>9Y008311</v>
          </cell>
          <cell r="C3909" t="str">
            <v>完売</v>
          </cell>
          <cell r="D3909"/>
          <cell r="E3909">
            <v>0</v>
          </cell>
          <cell r="F3909" t="str">
            <v>ｱｽﾏﾝｽﾎｲｻﾞｰ･ﾍﾚﾝﾍﾞﾙｸﾞ･ｼｭﾍﾟｰﾄﾌﾞﾙｸﾞﾝﾀﾞｰ SP･ﾄﾛｯｹﾝ</v>
          </cell>
          <cell r="G3909">
            <v>2011</v>
          </cell>
          <cell r="H3909" t="str">
            <v>赤</v>
          </cell>
          <cell r="I3909" t="str">
            <v>ラインガウ国営醸造所</v>
          </cell>
          <cell r="J3909" t="str">
            <v>ラインガウ</v>
          </cell>
          <cell r="K3909">
            <v>750</v>
          </cell>
          <cell r="L3909"/>
          <cell r="M3909">
            <v>10.9</v>
          </cell>
          <cell r="N3909">
            <v>132</v>
          </cell>
          <cell r="O3909">
            <v>350</v>
          </cell>
          <cell r="P3909">
            <v>1795.9551999999999</v>
          </cell>
          <cell r="Q3909">
            <v>93.75</v>
          </cell>
          <cell r="R3909">
            <v>2039.7051999999999</v>
          </cell>
          <cell r="S3909">
            <v>2639.6531764705883</v>
          </cell>
          <cell r="T3909">
            <v>5300</v>
          </cell>
          <cell r="U3909">
            <v>1948.18</v>
          </cell>
          <cell r="V3909">
            <v>2491.9764705882353</v>
          </cell>
          <cell r="W3909">
            <v>5000</v>
          </cell>
          <cell r="X3909">
            <v>4800</v>
          </cell>
        </row>
        <row r="3910">
          <cell r="B3910" t="str">
            <v>9Y010710</v>
          </cell>
          <cell r="C3910" t="str">
            <v>完売</v>
          </cell>
          <cell r="D3910"/>
          <cell r="E3910">
            <v>0</v>
          </cell>
          <cell r="F3910" t="str">
            <v>エルバッハー・マルコブルン・リースリング AUS【ハーフ】</v>
          </cell>
          <cell r="G3910">
            <v>2010</v>
          </cell>
          <cell r="H3910" t="str">
            <v>白</v>
          </cell>
          <cell r="I3910" t="str">
            <v>ラインガウ国営醸造所</v>
          </cell>
          <cell r="J3910" t="str">
            <v>ラインガウ</v>
          </cell>
          <cell r="K3910">
            <v>375</v>
          </cell>
          <cell r="L3910"/>
          <cell r="M3910">
            <v>18.3</v>
          </cell>
          <cell r="N3910">
            <v>132</v>
          </cell>
          <cell r="O3910">
            <v>175</v>
          </cell>
          <cell r="P3910">
            <v>2600.9623999999999</v>
          </cell>
          <cell r="Q3910">
            <v>46.875</v>
          </cell>
          <cell r="R3910">
            <v>2767.8373999999999</v>
          </cell>
          <cell r="S3910">
            <v>3496.2792941176472</v>
          </cell>
          <cell r="T3910">
            <v>7000</v>
          </cell>
          <cell r="U3910">
            <v>2156.33</v>
          </cell>
          <cell r="V3910">
            <v>2736.8588235294119</v>
          </cell>
          <cell r="W3910">
            <v>5500</v>
          </cell>
          <cell r="X3910">
            <v>5500</v>
          </cell>
        </row>
        <row r="3911">
          <cell r="B3911" t="str">
            <v>9Y002307</v>
          </cell>
          <cell r="C3911" t="str">
            <v>完売</v>
          </cell>
          <cell r="D3911"/>
          <cell r="E3911">
            <v>0</v>
          </cell>
          <cell r="F3911" t="str">
            <v>クロスター・エーバーバッハ・リースリング・クラッシック</v>
          </cell>
          <cell r="G3911">
            <v>2007</v>
          </cell>
          <cell r="H3911" t="str">
            <v>白</v>
          </cell>
          <cell r="I3911" t="str">
            <v>ラインガウ国営醸造所</v>
          </cell>
          <cell r="J3911" t="str">
            <v>ラインガウ</v>
          </cell>
          <cell r="K3911">
            <v>750</v>
          </cell>
          <cell r="L3911"/>
          <cell r="M3911">
            <v>3.5</v>
          </cell>
          <cell r="N3911">
            <v>132</v>
          </cell>
          <cell r="O3911">
            <v>350</v>
          </cell>
          <cell r="P3911">
            <v>815.24800000000005</v>
          </cell>
          <cell r="Q3911">
            <v>93.75</v>
          </cell>
          <cell r="R3911">
            <v>1058.998</v>
          </cell>
          <cell r="S3911">
            <v>1485.88</v>
          </cell>
          <cell r="T3911">
            <v>3000</v>
          </cell>
          <cell r="U3911">
            <v>0</v>
          </cell>
          <cell r="V3911">
            <v>200</v>
          </cell>
          <cell r="W3911">
            <v>400</v>
          </cell>
          <cell r="X3911">
            <v>1900</v>
          </cell>
        </row>
        <row r="3912">
          <cell r="B3912" t="str">
            <v>9Y002889</v>
          </cell>
          <cell r="C3912" t="str">
            <v>完売</v>
          </cell>
          <cell r="D3912"/>
          <cell r="E3912">
            <v>0</v>
          </cell>
          <cell r="F3912" t="str">
            <v>シュタインベルガー AUS</v>
          </cell>
          <cell r="G3912">
            <v>1989</v>
          </cell>
          <cell r="H3912" t="str">
            <v>白</v>
          </cell>
          <cell r="I3912" t="str">
            <v>ラインガウ国営醸造所</v>
          </cell>
          <cell r="J3912" t="str">
            <v>ラインガウ</v>
          </cell>
          <cell r="K3912">
            <v>750</v>
          </cell>
          <cell r="L3912" t="str">
            <v>オークション・ラベル</v>
          </cell>
          <cell r="M3912">
            <v>30.8</v>
          </cell>
          <cell r="N3912">
            <v>132</v>
          </cell>
          <cell r="O3912">
            <v>350</v>
          </cell>
          <cell r="P3912">
            <v>4433.2624000000005</v>
          </cell>
          <cell r="Q3912">
            <v>93.75</v>
          </cell>
          <cell r="R3912">
            <v>4677.0124000000005</v>
          </cell>
          <cell r="S3912">
            <v>5742.3675294117656</v>
          </cell>
          <cell r="T3912">
            <v>11500</v>
          </cell>
          <cell r="U3912">
            <v>0</v>
          </cell>
          <cell r="V3912">
            <v>200</v>
          </cell>
          <cell r="W3912">
            <v>400</v>
          </cell>
          <cell r="X3912">
            <v>15000</v>
          </cell>
        </row>
        <row r="3913">
          <cell r="B3913" t="str">
            <v>9Y002894</v>
          </cell>
          <cell r="C3913" t="str">
            <v>完売</v>
          </cell>
          <cell r="D3913"/>
          <cell r="E3913">
            <v>0</v>
          </cell>
          <cell r="F3913" t="str">
            <v>シュタインベルガー AUS</v>
          </cell>
          <cell r="G3913">
            <v>1994</v>
          </cell>
          <cell r="H3913" t="str">
            <v>白</v>
          </cell>
          <cell r="I3913" t="str">
            <v>ラインガウ国営醸造所</v>
          </cell>
          <cell r="J3913" t="str">
            <v>ラインガウ</v>
          </cell>
          <cell r="K3913">
            <v>750</v>
          </cell>
          <cell r="L3913"/>
          <cell r="M3913">
            <v>33</v>
          </cell>
          <cell r="N3913">
            <v>132</v>
          </cell>
          <cell r="O3913">
            <v>350</v>
          </cell>
          <cell r="P3913">
            <v>4724.8239999999996</v>
          </cell>
          <cell r="Q3913">
            <v>93.75</v>
          </cell>
          <cell r="R3913">
            <v>4968.5739999999996</v>
          </cell>
          <cell r="S3913">
            <v>6085.3811764705879</v>
          </cell>
          <cell r="T3913">
            <v>12200</v>
          </cell>
          <cell r="U3913">
            <v>0</v>
          </cell>
          <cell r="V3913">
            <v>200</v>
          </cell>
          <cell r="W3913">
            <v>400</v>
          </cell>
          <cell r="X3913">
            <v>14000</v>
          </cell>
        </row>
        <row r="3914">
          <cell r="B3914" t="str">
            <v>9Y002898</v>
          </cell>
          <cell r="C3914" t="str">
            <v>完売</v>
          </cell>
          <cell r="D3914"/>
          <cell r="E3914">
            <v>0</v>
          </cell>
          <cell r="F3914" t="str">
            <v>シュタインベルガー AUS</v>
          </cell>
          <cell r="G3914">
            <v>1998</v>
          </cell>
          <cell r="H3914" t="str">
            <v>白</v>
          </cell>
          <cell r="I3914" t="str">
            <v>ラインガウ国営醸造所</v>
          </cell>
          <cell r="J3914" t="str">
            <v>ラインガウ</v>
          </cell>
          <cell r="K3914">
            <v>750</v>
          </cell>
          <cell r="L3914" t="str">
            <v>オークション・ラベル</v>
          </cell>
          <cell r="M3914">
            <v>30.8</v>
          </cell>
          <cell r="N3914">
            <v>132</v>
          </cell>
          <cell r="O3914">
            <v>350</v>
          </cell>
          <cell r="P3914">
            <v>4433.2624000000005</v>
          </cell>
          <cell r="Q3914">
            <v>93.75</v>
          </cell>
          <cell r="R3914">
            <v>4677.0124000000005</v>
          </cell>
          <cell r="S3914">
            <v>5742.3675294117656</v>
          </cell>
          <cell r="T3914">
            <v>11500</v>
          </cell>
          <cell r="U3914">
            <v>0</v>
          </cell>
          <cell r="V3914">
            <v>200</v>
          </cell>
          <cell r="W3914">
            <v>400</v>
          </cell>
          <cell r="X3914">
            <v>10800</v>
          </cell>
        </row>
        <row r="3915">
          <cell r="B3915" t="str">
            <v>9Y002989</v>
          </cell>
          <cell r="C3915" t="str">
            <v>完売</v>
          </cell>
          <cell r="D3915"/>
          <cell r="E3915">
            <v>0</v>
          </cell>
          <cell r="F3915" t="str">
            <v>シュタインベルガー EIS【ハーフ】</v>
          </cell>
          <cell r="G3915">
            <v>1989</v>
          </cell>
          <cell r="H3915" t="str">
            <v>白</v>
          </cell>
          <cell r="I3915" t="str">
            <v>ラインガウ国営醸造所</v>
          </cell>
          <cell r="J3915" t="str">
            <v>ラインガウ</v>
          </cell>
          <cell r="K3915">
            <v>375</v>
          </cell>
          <cell r="L3915" t="str">
            <v>オークションワイン</v>
          </cell>
          <cell r="M3915">
            <v>112</v>
          </cell>
          <cell r="N3915">
            <v>132</v>
          </cell>
          <cell r="O3915">
            <v>175</v>
          </cell>
          <cell r="P3915">
            <v>15018.835999999999</v>
          </cell>
          <cell r="Q3915">
            <v>46.875</v>
          </cell>
          <cell r="R3915">
            <v>15185.710999999999</v>
          </cell>
          <cell r="S3915">
            <v>18105.542352941175</v>
          </cell>
          <cell r="T3915">
            <v>36200</v>
          </cell>
          <cell r="U3915">
            <v>15500.38</v>
          </cell>
          <cell r="V3915">
            <v>18435.741176470587</v>
          </cell>
          <cell r="W3915">
            <v>36900</v>
          </cell>
          <cell r="X3915">
            <v>35800</v>
          </cell>
        </row>
        <row r="3916">
          <cell r="B3916" t="str">
            <v>9Y002901</v>
          </cell>
          <cell r="C3916" t="str">
            <v>完売</v>
          </cell>
          <cell r="D3916"/>
          <cell r="E3916">
            <v>0</v>
          </cell>
          <cell r="F3916" t="str">
            <v>シュタインベルガー EIS【ハーフ】</v>
          </cell>
          <cell r="G3916">
            <v>2001</v>
          </cell>
          <cell r="H3916" t="str">
            <v>白</v>
          </cell>
          <cell r="I3916" t="str">
            <v>ラインガウ国営醸造所</v>
          </cell>
          <cell r="J3916" t="str">
            <v>ラインガウ</v>
          </cell>
          <cell r="K3916">
            <v>375</v>
          </cell>
          <cell r="L3916"/>
          <cell r="M3916">
            <v>60</v>
          </cell>
          <cell r="N3916">
            <v>132</v>
          </cell>
          <cell r="O3916">
            <v>175</v>
          </cell>
          <cell r="P3916">
            <v>8127.38</v>
          </cell>
          <cell r="Q3916">
            <v>46.875</v>
          </cell>
          <cell r="R3916">
            <v>8294.255000000001</v>
          </cell>
          <cell r="S3916">
            <v>9997.9470588235308</v>
          </cell>
          <cell r="T3916">
            <v>20000</v>
          </cell>
          <cell r="U3916">
            <v>0</v>
          </cell>
          <cell r="V3916">
            <v>200</v>
          </cell>
          <cell r="W3916">
            <v>400</v>
          </cell>
          <cell r="X3916">
            <v>19600</v>
          </cell>
        </row>
        <row r="3917">
          <cell r="B3917" t="str">
            <v>9Y002610</v>
          </cell>
          <cell r="C3917" t="str">
            <v>完売</v>
          </cell>
          <cell r="D3917"/>
          <cell r="E3917">
            <v>0</v>
          </cell>
          <cell r="F3917" t="str">
            <v>シュタインベルガー KAB</v>
          </cell>
          <cell r="G3917">
            <v>2010</v>
          </cell>
          <cell r="H3917" t="str">
            <v>白</v>
          </cell>
          <cell r="I3917" t="str">
            <v>ラインガウ国営醸造所</v>
          </cell>
          <cell r="J3917" t="str">
            <v>ラインガウ</v>
          </cell>
          <cell r="K3917">
            <v>750</v>
          </cell>
          <cell r="L3917"/>
          <cell r="M3917">
            <v>7</v>
          </cell>
          <cell r="N3917">
            <v>132</v>
          </cell>
          <cell r="O3917">
            <v>350</v>
          </cell>
          <cell r="P3917">
            <v>1279.096</v>
          </cell>
          <cell r="Q3917">
            <v>93.75</v>
          </cell>
          <cell r="R3917">
            <v>1522.846</v>
          </cell>
          <cell r="S3917">
            <v>2031.5835294117649</v>
          </cell>
          <cell r="T3917">
            <v>4100</v>
          </cell>
          <cell r="U3917">
            <v>0</v>
          </cell>
          <cell r="V3917">
            <v>200</v>
          </cell>
          <cell r="W3917">
            <v>400</v>
          </cell>
          <cell r="X3917">
            <v>3300</v>
          </cell>
        </row>
        <row r="3918">
          <cell r="B3918" t="str">
            <v>9Y002611</v>
          </cell>
          <cell r="C3918" t="str">
            <v>完売</v>
          </cell>
          <cell r="D3918"/>
          <cell r="E3918">
            <v>0</v>
          </cell>
          <cell r="F3918" t="str">
            <v>シュタインベルガー KAB</v>
          </cell>
          <cell r="G3918">
            <v>2011</v>
          </cell>
          <cell r="H3918" t="str">
            <v>白</v>
          </cell>
          <cell r="I3918" t="str">
            <v>ラインガウ国営醸造所</v>
          </cell>
          <cell r="J3918" t="str">
            <v>ラインガウ</v>
          </cell>
          <cell r="K3918">
            <v>750</v>
          </cell>
          <cell r="L3918"/>
          <cell r="M3918">
            <v>6.9</v>
          </cell>
          <cell r="N3918">
            <v>132</v>
          </cell>
          <cell r="O3918">
            <v>350</v>
          </cell>
          <cell r="P3918">
            <v>1265.8432000000003</v>
          </cell>
          <cell r="Q3918">
            <v>93.75</v>
          </cell>
          <cell r="R3918">
            <v>1509.5932000000003</v>
          </cell>
          <cell r="S3918">
            <v>2015.9920000000004</v>
          </cell>
          <cell r="T3918">
            <v>4000</v>
          </cell>
          <cell r="U3918">
            <v>941.5</v>
          </cell>
          <cell r="V3918">
            <v>1307.6470588235295</v>
          </cell>
          <cell r="W3918">
            <v>2600</v>
          </cell>
          <cell r="X3918">
            <v>3000</v>
          </cell>
        </row>
        <row r="3919">
          <cell r="B3919" t="str">
            <v>9Y002612</v>
          </cell>
          <cell r="C3919" t="str">
            <v>完売</v>
          </cell>
          <cell r="D3919"/>
          <cell r="E3919">
            <v>0</v>
          </cell>
          <cell r="F3919" t="str">
            <v>シュタインベルガー KAB</v>
          </cell>
          <cell r="G3919">
            <v>2012</v>
          </cell>
          <cell r="H3919" t="str">
            <v>白</v>
          </cell>
          <cell r="I3919" t="str">
            <v>ラインガウ国営醸造所</v>
          </cell>
          <cell r="J3919" t="str">
            <v>ラインガウ</v>
          </cell>
          <cell r="K3919">
            <v>750</v>
          </cell>
          <cell r="L3919"/>
          <cell r="M3919">
            <v>6.9</v>
          </cell>
          <cell r="N3919">
            <v>132</v>
          </cell>
          <cell r="O3919">
            <v>350</v>
          </cell>
          <cell r="P3919">
            <v>1265.8432000000003</v>
          </cell>
          <cell r="Q3919">
            <v>93.75</v>
          </cell>
          <cell r="R3919">
            <v>1509.5932000000003</v>
          </cell>
          <cell r="S3919">
            <v>2015.9920000000004</v>
          </cell>
          <cell r="T3919">
            <v>4000</v>
          </cell>
          <cell r="U3919">
            <v>1295.72</v>
          </cell>
          <cell r="V3919">
            <v>1724.3764705882354</v>
          </cell>
          <cell r="W3919">
            <v>3400</v>
          </cell>
          <cell r="X3919">
            <v>3500</v>
          </cell>
        </row>
        <row r="3920">
          <cell r="B3920" t="str">
            <v>9Y002613</v>
          </cell>
          <cell r="C3920" t="str">
            <v>完売</v>
          </cell>
          <cell r="D3920"/>
          <cell r="E3920">
            <v>0</v>
          </cell>
          <cell r="F3920" t="str">
            <v>シュタインベルガー KAB</v>
          </cell>
          <cell r="G3920">
            <v>2013</v>
          </cell>
          <cell r="H3920" t="str">
            <v>白</v>
          </cell>
          <cell r="I3920" t="str">
            <v>ラインガウ国営醸造所</v>
          </cell>
          <cell r="J3920" t="str">
            <v>ラインガウ</v>
          </cell>
          <cell r="K3920">
            <v>750</v>
          </cell>
          <cell r="L3920"/>
          <cell r="M3920">
            <v>6.9</v>
          </cell>
          <cell r="N3920">
            <v>132</v>
          </cell>
          <cell r="O3920">
            <v>350</v>
          </cell>
          <cell r="P3920">
            <v>1265.8432000000003</v>
          </cell>
          <cell r="Q3920">
            <v>93.75</v>
          </cell>
          <cell r="R3920">
            <v>1509.5932000000003</v>
          </cell>
          <cell r="S3920">
            <v>2015.9920000000004</v>
          </cell>
          <cell r="T3920">
            <v>4000</v>
          </cell>
          <cell r="U3920">
            <v>1360.63</v>
          </cell>
          <cell r="V3920">
            <v>1800.7411764705885</v>
          </cell>
          <cell r="W3920">
            <v>3600</v>
          </cell>
          <cell r="X3920">
            <v>3500</v>
          </cell>
        </row>
        <row r="3921">
          <cell r="B3921" t="str">
            <v>9Y002614</v>
          </cell>
          <cell r="C3921" t="str">
            <v>完売</v>
          </cell>
          <cell r="D3921"/>
          <cell r="E3921">
            <v>0</v>
          </cell>
          <cell r="F3921" t="str">
            <v>シュタインベルガー KAB</v>
          </cell>
          <cell r="G3921">
            <v>2014</v>
          </cell>
          <cell r="H3921" t="str">
            <v>白</v>
          </cell>
          <cell r="I3921" t="str">
            <v>ラインガウ国営醸造所</v>
          </cell>
          <cell r="J3921" t="str">
            <v>ラインガウ</v>
          </cell>
          <cell r="K3921">
            <v>750</v>
          </cell>
          <cell r="L3921"/>
          <cell r="M3921">
            <v>7.5</v>
          </cell>
          <cell r="N3921">
            <v>132</v>
          </cell>
          <cell r="O3921">
            <v>350</v>
          </cell>
          <cell r="P3921">
            <v>1345.36</v>
          </cell>
          <cell r="Q3921">
            <v>93.75</v>
          </cell>
          <cell r="R3921">
            <v>1589.11</v>
          </cell>
          <cell r="S3921">
            <v>2109.5411764705882</v>
          </cell>
          <cell r="T3921">
            <v>4200</v>
          </cell>
          <cell r="U3921">
            <v>1476.5</v>
          </cell>
          <cell r="V3921">
            <v>1937.0588235294117</v>
          </cell>
          <cell r="W3921">
            <v>3900</v>
          </cell>
          <cell r="X3921">
            <v>3500</v>
          </cell>
        </row>
        <row r="3922">
          <cell r="B3922" t="str">
            <v>9Y002615</v>
          </cell>
          <cell r="C3922" t="str">
            <v>完売</v>
          </cell>
          <cell r="D3922"/>
          <cell r="E3922">
            <v>0</v>
          </cell>
          <cell r="F3922" t="str">
            <v>シュタインベルガー KAB</v>
          </cell>
          <cell r="G3922">
            <v>2015</v>
          </cell>
          <cell r="H3922" t="str">
            <v>白</v>
          </cell>
          <cell r="I3922" t="str">
            <v>ラインガウ国営醸造所</v>
          </cell>
          <cell r="J3922" t="str">
            <v>ラインガウ</v>
          </cell>
          <cell r="K3922">
            <v>750</v>
          </cell>
          <cell r="L3922"/>
          <cell r="M3922">
            <v>7.2</v>
          </cell>
          <cell r="N3922">
            <v>132</v>
          </cell>
          <cell r="O3922">
            <v>350</v>
          </cell>
          <cell r="P3922">
            <v>1305.6016000000002</v>
          </cell>
          <cell r="Q3922">
            <v>93.75</v>
          </cell>
          <cell r="R3922">
            <v>1549.3516000000002</v>
          </cell>
          <cell r="S3922">
            <v>2062.7665882352944</v>
          </cell>
          <cell r="T3922">
            <v>4100</v>
          </cell>
          <cell r="U3922">
            <v>1485.33</v>
          </cell>
          <cell r="V3922">
            <v>1947.4470588235295</v>
          </cell>
          <cell r="W3922">
            <v>3900</v>
          </cell>
          <cell r="X3922">
            <v>3500</v>
          </cell>
        </row>
        <row r="3923">
          <cell r="B3923" t="str">
            <v>9Y002616</v>
          </cell>
          <cell r="C3923" t="str">
            <v>完売</v>
          </cell>
          <cell r="D3923"/>
          <cell r="E3923">
            <v>0</v>
          </cell>
          <cell r="F3923" t="str">
            <v>シュタインベルガー KAB</v>
          </cell>
          <cell r="G3923">
            <v>2016</v>
          </cell>
          <cell r="H3923" t="str">
            <v>白</v>
          </cell>
          <cell r="I3923" t="str">
            <v>ラインガウ国営醸造所</v>
          </cell>
          <cell r="J3923" t="str">
            <v>ラインガウ</v>
          </cell>
          <cell r="K3923">
            <v>750</v>
          </cell>
          <cell r="L3923"/>
          <cell r="M3923">
            <v>7</v>
          </cell>
          <cell r="N3923">
            <v>132</v>
          </cell>
          <cell r="O3923">
            <v>350</v>
          </cell>
          <cell r="P3923">
            <v>1279.096</v>
          </cell>
          <cell r="Q3923">
            <v>93.75</v>
          </cell>
          <cell r="R3923">
            <v>1522.846</v>
          </cell>
          <cell r="S3923">
            <v>2031.5835294117649</v>
          </cell>
          <cell r="T3923">
            <v>4100</v>
          </cell>
          <cell r="U3923">
            <v>1459.14</v>
          </cell>
          <cell r="V3923">
            <v>1916.6352941176472</v>
          </cell>
          <cell r="W3923">
            <v>3800</v>
          </cell>
          <cell r="X3923">
            <v>3500</v>
          </cell>
        </row>
        <row r="3924">
          <cell r="B3924" t="str">
            <v>9Y002617</v>
          </cell>
          <cell r="C3924" t="str">
            <v>完売</v>
          </cell>
          <cell r="D3924"/>
          <cell r="E3924">
            <v>0</v>
          </cell>
          <cell r="F3924" t="str">
            <v>シュタインベルガー KAB</v>
          </cell>
          <cell r="G3924">
            <v>2017</v>
          </cell>
          <cell r="H3924" t="str">
            <v>白</v>
          </cell>
          <cell r="I3924" t="str">
            <v>ラインガウ国営醸造所</v>
          </cell>
          <cell r="J3924" t="str">
            <v>ラインガウ</v>
          </cell>
          <cell r="K3924">
            <v>750</v>
          </cell>
          <cell r="L3924"/>
          <cell r="M3924">
            <v>7.8</v>
          </cell>
          <cell r="N3924">
            <v>132</v>
          </cell>
          <cell r="O3924">
            <v>350</v>
          </cell>
          <cell r="P3924">
            <v>1385.1183999999998</v>
          </cell>
          <cell r="Q3924">
            <v>93.75</v>
          </cell>
          <cell r="R3924">
            <v>1628.8683999999998</v>
          </cell>
          <cell r="S3924">
            <v>2156.3157647058824</v>
          </cell>
          <cell r="T3924">
            <v>4300</v>
          </cell>
          <cell r="U3924">
            <v>1504.88</v>
          </cell>
          <cell r="V3924">
            <v>1970.4470588235297</v>
          </cell>
          <cell r="W3924">
            <v>3900</v>
          </cell>
          <cell r="X3924">
            <v>4100</v>
          </cell>
        </row>
        <row r="3925">
          <cell r="B3925" t="str">
            <v>9Y002503</v>
          </cell>
          <cell r="C3925" t="str">
            <v>完売</v>
          </cell>
          <cell r="D3925"/>
          <cell r="E3925">
            <v>0</v>
          </cell>
          <cell r="F3925" t="str">
            <v>シュタインベルガー KAB【ハーフ】</v>
          </cell>
          <cell r="G3925">
            <v>2003</v>
          </cell>
          <cell r="H3925" t="str">
            <v>白</v>
          </cell>
          <cell r="I3925" t="str">
            <v>ラインガウ国営醸造所</v>
          </cell>
          <cell r="J3925" t="str">
            <v>ラインガウ</v>
          </cell>
          <cell r="K3925">
            <v>375</v>
          </cell>
          <cell r="L3925"/>
          <cell r="M3925">
            <v>3.8</v>
          </cell>
          <cell r="N3925">
            <v>132</v>
          </cell>
          <cell r="O3925">
            <v>175</v>
          </cell>
          <cell r="P3925">
            <v>679.30639999999994</v>
          </cell>
          <cell r="Q3925">
            <v>46.875</v>
          </cell>
          <cell r="R3925">
            <v>846.18139999999994</v>
          </cell>
          <cell r="S3925">
            <v>1235.5075294117646</v>
          </cell>
          <cell r="T3925">
            <v>2500</v>
          </cell>
          <cell r="U3925">
            <v>0</v>
          </cell>
          <cell r="V3925">
            <v>200</v>
          </cell>
          <cell r="W3925">
            <v>400</v>
          </cell>
          <cell r="X3925">
            <v>1840</v>
          </cell>
        </row>
        <row r="3926">
          <cell r="B3926" t="str">
            <v>9Y002410</v>
          </cell>
          <cell r="C3926" t="str">
            <v>完売</v>
          </cell>
          <cell r="D3926"/>
          <cell r="E3926">
            <v>0</v>
          </cell>
          <cell r="F3926" t="str">
            <v>シュタインベルガー QbA</v>
          </cell>
          <cell r="G3926">
            <v>2010</v>
          </cell>
          <cell r="H3926" t="str">
            <v>白</v>
          </cell>
          <cell r="I3926" t="str">
            <v>ラインガウ国営醸造所</v>
          </cell>
          <cell r="J3926" t="str">
            <v>ラインガウ</v>
          </cell>
          <cell r="K3926">
            <v>750</v>
          </cell>
          <cell r="L3926"/>
          <cell r="M3926">
            <v>5.5</v>
          </cell>
          <cell r="N3926">
            <v>132</v>
          </cell>
          <cell r="O3926">
            <v>350</v>
          </cell>
          <cell r="P3926">
            <v>1080.3040000000001</v>
          </cell>
          <cell r="Q3926">
            <v>93.75</v>
          </cell>
          <cell r="R3926">
            <v>1324.0540000000001</v>
          </cell>
          <cell r="S3926">
            <v>1797.7105882352942</v>
          </cell>
          <cell r="T3926">
            <v>3600</v>
          </cell>
          <cell r="U3926">
            <v>0</v>
          </cell>
          <cell r="V3926">
            <v>200</v>
          </cell>
          <cell r="W3926">
            <v>400</v>
          </cell>
          <cell r="X3926">
            <v>2800</v>
          </cell>
        </row>
        <row r="3927">
          <cell r="B3927" t="str">
            <v>9Y002412</v>
          </cell>
          <cell r="C3927" t="str">
            <v>完売</v>
          </cell>
          <cell r="D3927"/>
          <cell r="E3927">
            <v>0</v>
          </cell>
          <cell r="F3927" t="str">
            <v>シュタインベルガー QbA</v>
          </cell>
          <cell r="G3927">
            <v>2012</v>
          </cell>
          <cell r="H3927" t="str">
            <v>白</v>
          </cell>
          <cell r="I3927" t="str">
            <v>ラインガウ国営醸造所</v>
          </cell>
          <cell r="J3927" t="str">
            <v>ラインガウ</v>
          </cell>
          <cell r="K3927">
            <v>750</v>
          </cell>
          <cell r="L3927"/>
          <cell r="M3927">
            <v>5.7</v>
          </cell>
          <cell r="N3927">
            <v>132</v>
          </cell>
          <cell r="O3927">
            <v>350</v>
          </cell>
          <cell r="P3927">
            <v>1106.8096</v>
          </cell>
          <cell r="Q3927">
            <v>93.75</v>
          </cell>
          <cell r="R3927">
            <v>1350.5596</v>
          </cell>
          <cell r="S3927">
            <v>1828.8936470588237</v>
          </cell>
          <cell r="T3927">
            <v>3700</v>
          </cell>
          <cell r="U3927">
            <v>1184.56</v>
          </cell>
          <cell r="V3927">
            <v>1593.6</v>
          </cell>
          <cell r="W3927">
            <v>3200</v>
          </cell>
          <cell r="X3927">
            <v>3100</v>
          </cell>
        </row>
        <row r="3928">
          <cell r="B3928" t="str">
            <v>9Y002413</v>
          </cell>
          <cell r="C3928" t="e">
            <v>#N/A</v>
          </cell>
          <cell r="D3928"/>
          <cell r="E3928" t="e">
            <v>#N/A</v>
          </cell>
          <cell r="F3928" t="str">
            <v>シュタインベルガー QbA</v>
          </cell>
          <cell r="G3928">
            <v>2013</v>
          </cell>
          <cell r="H3928" t="str">
            <v>白</v>
          </cell>
          <cell r="I3928" t="str">
            <v>ラインガウ国営醸造所</v>
          </cell>
          <cell r="J3928" t="str">
            <v>ラインガウ</v>
          </cell>
          <cell r="K3928">
            <v>750</v>
          </cell>
          <cell r="L3928"/>
          <cell r="M3928">
            <v>5.9</v>
          </cell>
          <cell r="N3928">
            <v>132</v>
          </cell>
          <cell r="O3928">
            <v>350</v>
          </cell>
          <cell r="P3928">
            <v>1133.3152000000002</v>
          </cell>
          <cell r="Q3928">
            <v>93.75</v>
          </cell>
          <cell r="R3928">
            <v>1377.0652000000002</v>
          </cell>
          <cell r="S3928">
            <v>1860.0767058823533</v>
          </cell>
          <cell r="T3928">
            <v>3700</v>
          </cell>
          <cell r="U3928" t="e">
            <v>#N/A</v>
          </cell>
          <cell r="V3928" t="e">
            <v>#N/A</v>
          </cell>
          <cell r="W3928" t="e">
            <v>#N/A</v>
          </cell>
          <cell r="X3928">
            <v>3300</v>
          </cell>
        </row>
        <row r="3929">
          <cell r="B3929" t="str">
            <v>9Y002414</v>
          </cell>
          <cell r="C3929" t="str">
            <v>完売</v>
          </cell>
          <cell r="D3929"/>
          <cell r="E3929">
            <v>0</v>
          </cell>
          <cell r="F3929" t="str">
            <v>シュタインベルガー QbA</v>
          </cell>
          <cell r="G3929">
            <v>2014</v>
          </cell>
          <cell r="H3929" t="str">
            <v>白</v>
          </cell>
          <cell r="I3929" t="str">
            <v>ラインガウ国営醸造所</v>
          </cell>
          <cell r="J3929" t="str">
            <v>ラインガウ</v>
          </cell>
          <cell r="K3929">
            <v>750</v>
          </cell>
          <cell r="L3929"/>
          <cell r="M3929">
            <v>6.5</v>
          </cell>
          <cell r="N3929">
            <v>132</v>
          </cell>
          <cell r="O3929">
            <v>350</v>
          </cell>
          <cell r="P3929">
            <v>1212.8320000000001</v>
          </cell>
          <cell r="Q3929">
            <v>93.75</v>
          </cell>
          <cell r="R3929">
            <v>1456.5820000000001</v>
          </cell>
          <cell r="S3929">
            <v>1953.6258823529413</v>
          </cell>
          <cell r="T3929">
            <v>3900</v>
          </cell>
          <cell r="U3929">
            <v>1315.5</v>
          </cell>
          <cell r="V3929">
            <v>1747.6470588235295</v>
          </cell>
          <cell r="W3929">
            <v>3500</v>
          </cell>
          <cell r="X3929">
            <v>3200</v>
          </cell>
        </row>
        <row r="3930">
          <cell r="B3930" t="str">
            <v>9Y002416</v>
          </cell>
          <cell r="C3930" t="str">
            <v>完売</v>
          </cell>
          <cell r="D3930"/>
          <cell r="E3930">
            <v>0</v>
          </cell>
          <cell r="F3930" t="str">
            <v>シュタインベルガー QbA</v>
          </cell>
          <cell r="G3930">
            <v>2016</v>
          </cell>
          <cell r="H3930" t="str">
            <v>白</v>
          </cell>
          <cell r="I3930" t="str">
            <v>ラインガウ国営醸造所</v>
          </cell>
          <cell r="J3930" t="str">
            <v>ラインガウ</v>
          </cell>
          <cell r="K3930">
            <v>750</v>
          </cell>
          <cell r="L3930"/>
          <cell r="M3930">
            <v>6.9</v>
          </cell>
          <cell r="N3930">
            <v>132</v>
          </cell>
          <cell r="O3930">
            <v>350</v>
          </cell>
          <cell r="P3930">
            <v>1265.8432000000003</v>
          </cell>
          <cell r="Q3930">
            <v>93.75</v>
          </cell>
          <cell r="R3930">
            <v>1509.5932000000003</v>
          </cell>
          <cell r="S3930">
            <v>2015.9920000000004</v>
          </cell>
          <cell r="T3930">
            <v>4000</v>
          </cell>
          <cell r="U3930">
            <v>1457</v>
          </cell>
          <cell r="V3930">
            <v>1914.1176470588236</v>
          </cell>
          <cell r="W3930">
            <v>3800</v>
          </cell>
          <cell r="X3930">
            <v>3300</v>
          </cell>
        </row>
        <row r="3931">
          <cell r="B3931" t="str">
            <v>9Y002417</v>
          </cell>
          <cell r="C3931" t="str">
            <v>完売</v>
          </cell>
          <cell r="D3931"/>
          <cell r="E3931">
            <v>0</v>
          </cell>
          <cell r="F3931" t="str">
            <v>シュタインベルガー QbA</v>
          </cell>
          <cell r="G3931">
            <v>2017</v>
          </cell>
          <cell r="H3931" t="str">
            <v>白</v>
          </cell>
          <cell r="I3931" t="str">
            <v>ラインガウ国営醸造所</v>
          </cell>
          <cell r="J3931" t="str">
            <v>ラインガウ</v>
          </cell>
          <cell r="K3931">
            <v>750</v>
          </cell>
          <cell r="L3931"/>
          <cell r="M3931">
            <v>6.9</v>
          </cell>
          <cell r="N3931">
            <v>132</v>
          </cell>
          <cell r="O3931">
            <v>350</v>
          </cell>
          <cell r="P3931">
            <v>1265.8432000000003</v>
          </cell>
          <cell r="Q3931">
            <v>93.75</v>
          </cell>
          <cell r="R3931">
            <v>1509.5932000000003</v>
          </cell>
          <cell r="S3931">
            <v>2015.9920000000004</v>
          </cell>
          <cell r="T3931">
            <v>4000</v>
          </cell>
          <cell r="U3931">
            <v>1424.37</v>
          </cell>
          <cell r="V3931">
            <v>1875.7294117647059</v>
          </cell>
          <cell r="W3931">
            <v>3800</v>
          </cell>
          <cell r="X3931">
            <v>3500</v>
          </cell>
        </row>
        <row r="3932">
          <cell r="B3932" t="str">
            <v>9Y002711</v>
          </cell>
          <cell r="C3932" t="str">
            <v>完売</v>
          </cell>
          <cell r="D3932"/>
          <cell r="E3932">
            <v>0</v>
          </cell>
          <cell r="F3932" t="str">
            <v>シュタインベルガー SP</v>
          </cell>
          <cell r="G3932">
            <v>2011</v>
          </cell>
          <cell r="H3932" t="str">
            <v>白</v>
          </cell>
          <cell r="I3932" t="str">
            <v>ラインガウ国営醸造所</v>
          </cell>
          <cell r="J3932" t="str">
            <v>ラインガウ</v>
          </cell>
          <cell r="K3932">
            <v>750</v>
          </cell>
          <cell r="L3932"/>
          <cell r="M3932">
            <v>13</v>
          </cell>
          <cell r="N3932">
            <v>132</v>
          </cell>
          <cell r="O3932">
            <v>350</v>
          </cell>
          <cell r="P3932">
            <v>2074.2640000000001</v>
          </cell>
          <cell r="Q3932">
            <v>93.75</v>
          </cell>
          <cell r="R3932">
            <v>2318.0140000000001</v>
          </cell>
          <cell r="S3932">
            <v>2967.0752941176474</v>
          </cell>
          <cell r="T3932">
            <v>5900</v>
          </cell>
          <cell r="U3932">
            <v>0</v>
          </cell>
          <cell r="V3932">
            <v>200</v>
          </cell>
          <cell r="W3932">
            <v>400</v>
          </cell>
          <cell r="X3932">
            <v>4700</v>
          </cell>
        </row>
        <row r="3933">
          <cell r="B3933" t="str">
            <v>9Y002712</v>
          </cell>
          <cell r="C3933" t="str">
            <v>完売</v>
          </cell>
          <cell r="D3933"/>
          <cell r="E3933">
            <v>0</v>
          </cell>
          <cell r="F3933" t="str">
            <v>シュタインベルガー SP</v>
          </cell>
          <cell r="G3933">
            <v>2012</v>
          </cell>
          <cell r="H3933" t="str">
            <v>白</v>
          </cell>
          <cell r="I3933" t="str">
            <v>ラインガウ国営醸造所</v>
          </cell>
          <cell r="J3933" t="str">
            <v>ラインガウ</v>
          </cell>
          <cell r="K3933">
            <v>750</v>
          </cell>
          <cell r="L3933"/>
          <cell r="M3933">
            <v>13.1</v>
          </cell>
          <cell r="N3933">
            <v>132</v>
          </cell>
          <cell r="O3933">
            <v>350</v>
          </cell>
          <cell r="P3933">
            <v>2087.5167999999999</v>
          </cell>
          <cell r="Q3933">
            <v>93.75</v>
          </cell>
          <cell r="R3933">
            <v>2331.2667999999999</v>
          </cell>
          <cell r="S3933">
            <v>2982.6668235294119</v>
          </cell>
          <cell r="T3933">
            <v>6000</v>
          </cell>
          <cell r="U3933">
            <v>2156.4</v>
          </cell>
          <cell r="V3933">
            <v>2736.9411764705883</v>
          </cell>
          <cell r="W3933">
            <v>5500</v>
          </cell>
          <cell r="X3933">
            <v>5700</v>
          </cell>
        </row>
        <row r="3934">
          <cell r="B3934" t="str">
            <v>9Y002713</v>
          </cell>
          <cell r="C3934" t="str">
            <v>完売</v>
          </cell>
          <cell r="D3934"/>
          <cell r="E3934">
            <v>0</v>
          </cell>
          <cell r="F3934" t="str">
            <v>シュタインベルガー SP</v>
          </cell>
          <cell r="G3934">
            <v>2013</v>
          </cell>
          <cell r="H3934" t="str">
            <v>白</v>
          </cell>
          <cell r="I3934" t="str">
            <v>ラインガウ国営醸造所</v>
          </cell>
          <cell r="J3934" t="str">
            <v>ラインガウ</v>
          </cell>
          <cell r="K3934">
            <v>750</v>
          </cell>
          <cell r="L3934"/>
          <cell r="M3934">
            <v>13.1</v>
          </cell>
          <cell r="N3934">
            <v>132</v>
          </cell>
          <cell r="O3934">
            <v>350</v>
          </cell>
          <cell r="P3934">
            <v>2087.5167999999999</v>
          </cell>
          <cell r="Q3934">
            <v>93.75</v>
          </cell>
          <cell r="R3934">
            <v>2331.2667999999999</v>
          </cell>
          <cell r="S3934">
            <v>2982.6668235294119</v>
          </cell>
          <cell r="T3934">
            <v>6000</v>
          </cell>
          <cell r="U3934">
            <v>2196</v>
          </cell>
          <cell r="V3934">
            <v>2783.5294117647059</v>
          </cell>
          <cell r="W3934">
            <v>5600</v>
          </cell>
          <cell r="X3934">
            <v>5500</v>
          </cell>
        </row>
        <row r="3935">
          <cell r="B3935" t="str">
            <v>9Y002715</v>
          </cell>
          <cell r="C3935" t="str">
            <v>完売</v>
          </cell>
          <cell r="D3935"/>
          <cell r="E3935">
            <v>0</v>
          </cell>
          <cell r="F3935" t="str">
            <v>シュタインベルガー SP</v>
          </cell>
          <cell r="G3935">
            <v>2015</v>
          </cell>
          <cell r="H3935" t="str">
            <v>白</v>
          </cell>
          <cell r="I3935" t="str">
            <v>ラインガウ国営醸造所</v>
          </cell>
          <cell r="J3935" t="str">
            <v>ラインガウ</v>
          </cell>
          <cell r="K3935">
            <v>750</v>
          </cell>
          <cell r="L3935"/>
          <cell r="M3935">
            <v>14.2</v>
          </cell>
          <cell r="N3935">
            <v>132</v>
          </cell>
          <cell r="O3935">
            <v>350</v>
          </cell>
          <cell r="P3935">
            <v>2233.2975999999994</v>
          </cell>
          <cell r="Q3935">
            <v>93.75</v>
          </cell>
          <cell r="R3935">
            <v>2477.0475999999994</v>
          </cell>
          <cell r="S3935">
            <v>3154.173647058823</v>
          </cell>
          <cell r="T3935">
            <v>6300</v>
          </cell>
          <cell r="U3935">
            <v>2263.66</v>
          </cell>
          <cell r="V3935">
            <v>2863.1294117647058</v>
          </cell>
          <cell r="W3935">
            <v>5700</v>
          </cell>
          <cell r="X3935">
            <v>5600</v>
          </cell>
        </row>
        <row r="3936">
          <cell r="B3936" t="str">
            <v>9Y002717</v>
          </cell>
          <cell r="C3936" t="str">
            <v>完売</v>
          </cell>
          <cell r="D3936"/>
          <cell r="E3936">
            <v>0</v>
          </cell>
          <cell r="F3936" t="str">
            <v>シュタインベルガー SP</v>
          </cell>
          <cell r="G3936">
            <v>2017</v>
          </cell>
          <cell r="H3936" t="str">
            <v>白</v>
          </cell>
          <cell r="I3936" t="str">
            <v>ラインガウ国営醸造所</v>
          </cell>
          <cell r="J3936" t="str">
            <v>ラインガウ</v>
          </cell>
          <cell r="K3936">
            <v>750</v>
          </cell>
          <cell r="L3936"/>
          <cell r="M3936">
            <v>14.1</v>
          </cell>
          <cell r="N3936">
            <v>132</v>
          </cell>
          <cell r="O3936">
            <v>350</v>
          </cell>
          <cell r="P3936">
            <v>2220.0447999999997</v>
          </cell>
          <cell r="Q3936">
            <v>93.75</v>
          </cell>
          <cell r="R3936">
            <v>2463.7947999999997</v>
          </cell>
          <cell r="S3936">
            <v>3138.5821176470586</v>
          </cell>
          <cell r="T3936">
            <v>6300</v>
          </cell>
          <cell r="U3936">
            <v>2246.5100000000002</v>
          </cell>
          <cell r="V3936">
            <v>2842.9529411764711</v>
          </cell>
          <cell r="W3936">
            <v>5700</v>
          </cell>
          <cell r="X3936">
            <v>6000</v>
          </cell>
        </row>
        <row r="3937">
          <cell r="B3937" t="str">
            <v>9Y003186</v>
          </cell>
          <cell r="C3937" t="str">
            <v>完売</v>
          </cell>
          <cell r="D3937"/>
          <cell r="E3937">
            <v>0</v>
          </cell>
          <cell r="F3937" t="str">
            <v>ﾎｯﾎﾊｲﾏｰ･ﾄﾞﾑﾃﾞﾋｬﾅｲ･ﾘｰｽﾘﾝｸﾞ B.AUS</v>
          </cell>
          <cell r="G3937">
            <v>1986</v>
          </cell>
          <cell r="H3937" t="str">
            <v>白</v>
          </cell>
          <cell r="I3937" t="str">
            <v>ラインガウ国営醸造所</v>
          </cell>
          <cell r="J3937" t="str">
            <v>ラインガウ</v>
          </cell>
          <cell r="K3937">
            <v>750</v>
          </cell>
          <cell r="L3937"/>
          <cell r="M3937">
            <v>92.9</v>
          </cell>
          <cell r="N3937">
            <v>132</v>
          </cell>
          <cell r="O3937">
            <v>350</v>
          </cell>
          <cell r="P3937">
            <v>12663.251200000001</v>
          </cell>
          <cell r="Q3937">
            <v>93.75</v>
          </cell>
          <cell r="R3937">
            <v>12907.001200000001</v>
          </cell>
          <cell r="S3937">
            <v>15424.707294117648</v>
          </cell>
          <cell r="T3937">
            <v>30800</v>
          </cell>
          <cell r="U3937">
            <v>0</v>
          </cell>
          <cell r="V3937">
            <v>200</v>
          </cell>
          <cell r="W3937">
            <v>400</v>
          </cell>
          <cell r="X3937">
            <v>32800</v>
          </cell>
        </row>
        <row r="3938">
          <cell r="B3938" t="str">
            <v>9Y004508</v>
          </cell>
          <cell r="C3938" t="str">
            <v>完売</v>
          </cell>
          <cell r="D3938"/>
          <cell r="E3938">
            <v>0</v>
          </cell>
          <cell r="F3938" t="str">
            <v>ラウレンターラー・バイケン・リースリング SP</v>
          </cell>
          <cell r="G3938">
            <v>2008</v>
          </cell>
          <cell r="H3938" t="str">
            <v>白</v>
          </cell>
          <cell r="I3938" t="str">
            <v>ラインガウ国営醸造所</v>
          </cell>
          <cell r="J3938" t="str">
            <v>ラインガウ</v>
          </cell>
          <cell r="K3938">
            <v>750</v>
          </cell>
          <cell r="L3938"/>
          <cell r="M3938">
            <v>9.4</v>
          </cell>
          <cell r="N3938">
            <v>132</v>
          </cell>
          <cell r="O3938">
            <v>350</v>
          </cell>
          <cell r="P3938">
            <v>1597.1632</v>
          </cell>
          <cell r="Q3938">
            <v>93.75</v>
          </cell>
          <cell r="R3938">
            <v>1840.9132</v>
          </cell>
          <cell r="S3938">
            <v>2405.7802352941176</v>
          </cell>
          <cell r="T3938">
            <v>4800</v>
          </cell>
          <cell r="U3938">
            <v>0</v>
          </cell>
          <cell r="V3938">
            <v>200</v>
          </cell>
          <cell r="W3938">
            <v>400</v>
          </cell>
          <cell r="X3938">
            <v>4000</v>
          </cell>
        </row>
        <row r="3939">
          <cell r="B3939" t="str">
            <v>9Y018011</v>
          </cell>
          <cell r="C3939" t="str">
            <v>完売</v>
          </cell>
          <cell r="D3939"/>
          <cell r="E3939">
            <v>0</v>
          </cell>
          <cell r="F3939" t="str">
            <v>ラウレンターラー・バイケン・リースリング TBA</v>
          </cell>
          <cell r="G3939">
            <v>2011</v>
          </cell>
          <cell r="H3939" t="str">
            <v>白</v>
          </cell>
          <cell r="I3939" t="str">
            <v>ラインガウ国営醸造所</v>
          </cell>
          <cell r="J3939" t="str">
            <v>ラインガウ</v>
          </cell>
          <cell r="K3939">
            <v>750</v>
          </cell>
          <cell r="L3939"/>
          <cell r="M3939">
            <v>161</v>
          </cell>
          <cell r="N3939">
            <v>132</v>
          </cell>
          <cell r="O3939">
            <v>350</v>
          </cell>
          <cell r="P3939">
            <v>21688.407999999999</v>
          </cell>
          <cell r="Q3939">
            <v>93.75</v>
          </cell>
          <cell r="R3939">
            <v>21932.157999999999</v>
          </cell>
          <cell r="S3939">
            <v>26042.538823529412</v>
          </cell>
          <cell r="T3939">
            <v>52100</v>
          </cell>
          <cell r="U3939">
            <v>16949.5</v>
          </cell>
          <cell r="V3939">
            <v>20140.588235294119</v>
          </cell>
          <cell r="W3939">
            <v>40300</v>
          </cell>
          <cell r="X3939">
            <v>52000</v>
          </cell>
        </row>
        <row r="3940">
          <cell r="B3940" t="str">
            <v>9Y020716</v>
          </cell>
          <cell r="C3940" t="str">
            <v>完売</v>
          </cell>
          <cell r="D3940"/>
          <cell r="E3940">
            <v>0</v>
          </cell>
          <cell r="F3940" t="str">
            <v>フランクヴァイラー・ビエンガルテン・リースリング</v>
          </cell>
          <cell r="G3940">
            <v>2016</v>
          </cell>
          <cell r="H3940" t="str">
            <v>白</v>
          </cell>
          <cell r="I3940" t="str">
            <v>レープホルツ</v>
          </cell>
          <cell r="J3940" t="str">
            <v>プファルツ</v>
          </cell>
          <cell r="K3940">
            <v>750</v>
          </cell>
          <cell r="L3940"/>
          <cell r="M3940">
            <v>18.3</v>
          </cell>
          <cell r="N3940">
            <v>132</v>
          </cell>
          <cell r="O3940">
            <v>350</v>
          </cell>
          <cell r="P3940">
            <v>2776.6623999999997</v>
          </cell>
          <cell r="Q3940">
            <v>93.75</v>
          </cell>
          <cell r="R3940">
            <v>3020.4123999999997</v>
          </cell>
          <cell r="S3940">
            <v>3793.426352941176</v>
          </cell>
          <cell r="T3940">
            <v>7600</v>
          </cell>
          <cell r="U3940">
            <v>2826.5</v>
          </cell>
          <cell r="V3940">
            <v>3525.294117647059</v>
          </cell>
          <cell r="W3940">
            <v>7100</v>
          </cell>
          <cell r="X3940">
            <v>7100</v>
          </cell>
        </row>
        <row r="3941">
          <cell r="B3941" t="str">
            <v>9Y015212</v>
          </cell>
          <cell r="C3941" t="str">
            <v>完売</v>
          </cell>
          <cell r="D3941"/>
          <cell r="E3941">
            <v>0</v>
          </cell>
          <cell r="F3941" t="str">
            <v>キードリッヒャー・グレフエンベルグ・リースリング GG</v>
          </cell>
          <cell r="G3941">
            <v>2012</v>
          </cell>
          <cell r="H3941" t="str">
            <v>白</v>
          </cell>
          <cell r="I3941" t="str">
            <v>ロバート・ヴァイル</v>
          </cell>
          <cell r="J3941" t="str">
            <v>モーゼル</v>
          </cell>
          <cell r="K3941">
            <v>750</v>
          </cell>
          <cell r="L3941"/>
          <cell r="M3941">
            <v>26.5</v>
          </cell>
          <cell r="N3941">
            <v>132</v>
          </cell>
          <cell r="O3941">
            <v>350</v>
          </cell>
          <cell r="P3941">
            <v>3863.3919999999998</v>
          </cell>
          <cell r="Q3941">
            <v>93.75</v>
          </cell>
          <cell r="R3941">
            <v>4107.1419999999998</v>
          </cell>
          <cell r="S3941">
            <v>5071.9317647058824</v>
          </cell>
          <cell r="T3941">
            <v>10100</v>
          </cell>
          <cell r="U3941">
            <v>4044</v>
          </cell>
          <cell r="V3941">
            <v>4957.6470588235297</v>
          </cell>
          <cell r="W3941">
            <v>9900</v>
          </cell>
          <cell r="X3941">
            <v>10200</v>
          </cell>
        </row>
        <row r="3942">
          <cell r="B3942" t="str">
            <v>9Y006008</v>
          </cell>
          <cell r="C3942" t="str">
            <v>完売</v>
          </cell>
          <cell r="D3942"/>
          <cell r="E3942">
            <v>0</v>
          </cell>
          <cell r="F3942" t="str">
            <v>キードリッヒャー・グレフエンベルグ・リースリング SP</v>
          </cell>
          <cell r="G3942">
            <v>2008</v>
          </cell>
          <cell r="H3942" t="str">
            <v>白</v>
          </cell>
          <cell r="I3942" t="str">
            <v>ロバート・ヴァイル</v>
          </cell>
          <cell r="J3942" t="str">
            <v>モーゼル</v>
          </cell>
          <cell r="K3942">
            <v>750</v>
          </cell>
          <cell r="L3942"/>
          <cell r="M3942">
            <v>24</v>
          </cell>
          <cell r="N3942">
            <v>132</v>
          </cell>
          <cell r="O3942">
            <v>350</v>
          </cell>
          <cell r="P3942">
            <v>3532.0720000000001</v>
          </cell>
          <cell r="Q3942">
            <v>93.75</v>
          </cell>
          <cell r="R3942">
            <v>3775.8220000000001</v>
          </cell>
          <cell r="S3942">
            <v>4682.1435294117646</v>
          </cell>
          <cell r="T3942">
            <v>9400</v>
          </cell>
          <cell r="U3942">
            <v>0</v>
          </cell>
          <cell r="V3942">
            <v>200</v>
          </cell>
          <cell r="W3942">
            <v>400</v>
          </cell>
          <cell r="X3942">
            <v>9000</v>
          </cell>
        </row>
        <row r="3943">
          <cell r="B3943" t="str">
            <v>9Y006108</v>
          </cell>
          <cell r="C3943" t="str">
            <v>完売</v>
          </cell>
          <cell r="D3943"/>
          <cell r="E3943">
            <v>0</v>
          </cell>
          <cell r="F3943" t="str">
            <v>キードリッヒャー・トゥルムベルグ・リースリング SP</v>
          </cell>
          <cell r="G3943">
            <v>2008</v>
          </cell>
          <cell r="H3943" t="str">
            <v>白</v>
          </cell>
          <cell r="I3943" t="str">
            <v>ロバート・ヴァイル</v>
          </cell>
          <cell r="J3943" t="str">
            <v>モーゼル</v>
          </cell>
          <cell r="K3943">
            <v>750</v>
          </cell>
          <cell r="L3943"/>
          <cell r="M3943">
            <v>24</v>
          </cell>
          <cell r="N3943">
            <v>132</v>
          </cell>
          <cell r="O3943">
            <v>350</v>
          </cell>
          <cell r="P3943">
            <v>3532.0720000000001</v>
          </cell>
          <cell r="Q3943">
            <v>93.75</v>
          </cell>
          <cell r="R3943">
            <v>3775.8220000000001</v>
          </cell>
          <cell r="S3943">
            <v>4682.1435294117646</v>
          </cell>
          <cell r="T3943">
            <v>9400</v>
          </cell>
          <cell r="U3943">
            <v>0</v>
          </cell>
          <cell r="V3943">
            <v>200</v>
          </cell>
          <cell r="W3943">
            <v>400</v>
          </cell>
          <cell r="X3943">
            <v>9000</v>
          </cell>
        </row>
        <row r="3944">
          <cell r="B3944" t="str">
            <v>9Y008410</v>
          </cell>
          <cell r="C3944" t="str">
            <v>完売</v>
          </cell>
          <cell r="D3944"/>
          <cell r="E3944">
            <v>0</v>
          </cell>
          <cell r="F3944" t="str">
            <v>ロバート・ヴァイル・シュペートブルグンダー・トロッケン</v>
          </cell>
          <cell r="G3944">
            <v>2010</v>
          </cell>
          <cell r="H3944" t="str">
            <v>赤</v>
          </cell>
          <cell r="I3944" t="str">
            <v>ロバート・ヴァイル</v>
          </cell>
          <cell r="J3944" t="str">
            <v>モーゼル</v>
          </cell>
          <cell r="K3944">
            <v>750</v>
          </cell>
          <cell r="L3944"/>
          <cell r="M3944">
            <v>13</v>
          </cell>
          <cell r="N3944">
            <v>132</v>
          </cell>
          <cell r="O3944">
            <v>350</v>
          </cell>
          <cell r="P3944">
            <v>2074.2640000000001</v>
          </cell>
          <cell r="Q3944">
            <v>93.75</v>
          </cell>
          <cell r="R3944">
            <v>2318.0140000000001</v>
          </cell>
          <cell r="S3944">
            <v>2967.0752941176474</v>
          </cell>
          <cell r="T3944">
            <v>5900</v>
          </cell>
          <cell r="U3944">
            <v>0</v>
          </cell>
          <cell r="V3944">
            <v>200</v>
          </cell>
          <cell r="W3944">
            <v>400</v>
          </cell>
          <cell r="X3944">
            <v>5300</v>
          </cell>
        </row>
        <row r="3945">
          <cell r="B3945" t="str">
            <v>9Y008411</v>
          </cell>
          <cell r="C3945" t="str">
            <v>完売</v>
          </cell>
          <cell r="D3945"/>
          <cell r="E3945">
            <v>0</v>
          </cell>
          <cell r="F3945" t="str">
            <v>ロバート・ヴァイル・シュペートブルグンダー・トロッケン</v>
          </cell>
          <cell r="G3945">
            <v>2011</v>
          </cell>
          <cell r="H3945" t="str">
            <v>赤</v>
          </cell>
          <cell r="I3945" t="str">
            <v>ロバート・ヴァイル</v>
          </cell>
          <cell r="J3945" t="str">
            <v>モーゼル</v>
          </cell>
          <cell r="K3945">
            <v>750</v>
          </cell>
          <cell r="L3945"/>
          <cell r="M3945">
            <v>13.5</v>
          </cell>
          <cell r="N3945">
            <v>132</v>
          </cell>
          <cell r="O3945">
            <v>350</v>
          </cell>
          <cell r="P3945">
            <v>2140.5279999999998</v>
          </cell>
          <cell r="Q3945">
            <v>93.75</v>
          </cell>
          <cell r="R3945">
            <v>2384.2779999999998</v>
          </cell>
          <cell r="S3945">
            <v>3045.0329411764706</v>
          </cell>
          <cell r="T3945">
            <v>6100</v>
          </cell>
          <cell r="U3945">
            <v>0</v>
          </cell>
          <cell r="V3945">
            <v>200</v>
          </cell>
          <cell r="W3945">
            <v>400</v>
          </cell>
          <cell r="X3945">
            <v>5000</v>
          </cell>
        </row>
        <row r="3946">
          <cell r="B3946" t="str">
            <v>9Y005908</v>
          </cell>
          <cell r="C3946" t="str">
            <v>完売</v>
          </cell>
          <cell r="D3946"/>
          <cell r="E3946">
            <v>0</v>
          </cell>
          <cell r="F3946" t="str">
            <v>ロバート・ヴァイル・リースリング SP</v>
          </cell>
          <cell r="G3946">
            <v>2008</v>
          </cell>
          <cell r="H3946" t="str">
            <v>白</v>
          </cell>
          <cell r="I3946" t="str">
            <v>ロバート・ヴァイル</v>
          </cell>
          <cell r="J3946" t="str">
            <v>モーゼル</v>
          </cell>
          <cell r="K3946">
            <v>750</v>
          </cell>
          <cell r="L3946"/>
          <cell r="M3946">
            <v>14</v>
          </cell>
          <cell r="N3946">
            <v>132</v>
          </cell>
          <cell r="O3946">
            <v>350</v>
          </cell>
          <cell r="P3946">
            <v>2206.7919999999999</v>
          </cell>
          <cell r="Q3946">
            <v>93.75</v>
          </cell>
          <cell r="R3946">
            <v>2450.5419999999999</v>
          </cell>
          <cell r="S3946">
            <v>3122.9905882352941</v>
          </cell>
          <cell r="T3946">
            <v>6200</v>
          </cell>
          <cell r="U3946">
            <v>0</v>
          </cell>
          <cell r="V3946">
            <v>200</v>
          </cell>
          <cell r="W3946">
            <v>400</v>
          </cell>
          <cell r="X3946">
            <v>5500</v>
          </cell>
        </row>
        <row r="3947">
          <cell r="B3947" t="str">
            <v>9Y033113</v>
          </cell>
          <cell r="C3947" t="str">
            <v>完売</v>
          </cell>
          <cell r="D3947"/>
          <cell r="E3947">
            <v>0</v>
          </cell>
          <cell r="F3947" t="str">
            <v>レス・テラッセス・ヴィエイユ・ヴィーニュ</v>
          </cell>
          <cell r="G3947">
            <v>2013</v>
          </cell>
          <cell r="H3947" t="str">
            <v>赤</v>
          </cell>
          <cell r="I3947" t="str">
            <v>アルバロ・パラシオス</v>
          </cell>
          <cell r="J3947" t="str">
            <v>プリオラート</v>
          </cell>
          <cell r="K3947">
            <v>750</v>
          </cell>
          <cell r="L3947" t="str">
            <v>９３点</v>
          </cell>
          <cell r="M3947">
            <v>21.2</v>
          </cell>
          <cell r="N3947">
            <v>132</v>
          </cell>
          <cell r="O3947">
            <v>350</v>
          </cell>
          <cell r="P3947">
            <v>3160.9936000000002</v>
          </cell>
          <cell r="Q3947">
            <v>93.75</v>
          </cell>
          <cell r="R3947">
            <v>3404.7436000000002</v>
          </cell>
          <cell r="S3947">
            <v>4245.5807058823539</v>
          </cell>
          <cell r="T3947">
            <v>8500</v>
          </cell>
          <cell r="U3947">
            <v>2944.5</v>
          </cell>
          <cell r="V3947">
            <v>3664.1176470588234</v>
          </cell>
          <cell r="W3947">
            <v>7300</v>
          </cell>
          <cell r="X3947">
            <v>7800</v>
          </cell>
        </row>
        <row r="3948">
          <cell r="B3948" t="str">
            <v>9Y030897</v>
          </cell>
          <cell r="C3948" t="str">
            <v>完売</v>
          </cell>
          <cell r="D3948"/>
          <cell r="E3948">
            <v>0</v>
          </cell>
          <cell r="F3948" t="str">
            <v>ティント・ペスケラ･クリアンサ</v>
          </cell>
          <cell r="G3948">
            <v>1997</v>
          </cell>
          <cell r="H3948" t="str">
            <v>赤</v>
          </cell>
          <cell r="I3948" t="str">
            <v>アレハンドロ・フェルナンデス</v>
          </cell>
          <cell r="J3948" t="str">
            <v>リベラ・デル・デュエロ</v>
          </cell>
          <cell r="K3948">
            <v>750</v>
          </cell>
          <cell r="L3948"/>
          <cell r="M3948">
            <v>26</v>
          </cell>
          <cell r="N3948">
            <v>132</v>
          </cell>
          <cell r="O3948">
            <v>350</v>
          </cell>
          <cell r="P3948">
            <v>3797.1280000000002</v>
          </cell>
          <cell r="Q3948">
            <v>93.75</v>
          </cell>
          <cell r="R3948">
            <v>4040.8780000000002</v>
          </cell>
          <cell r="S3948">
            <v>4993.9741176470588</v>
          </cell>
          <cell r="T3948">
            <v>10000</v>
          </cell>
          <cell r="U3948">
            <v>0</v>
          </cell>
          <cell r="V3948">
            <v>200</v>
          </cell>
          <cell r="W3948">
            <v>400</v>
          </cell>
          <cell r="X3948">
            <v>6200</v>
          </cell>
        </row>
        <row r="3949">
          <cell r="B3949" t="str">
            <v>9Y031811</v>
          </cell>
          <cell r="C3949" t="str">
            <v>完売</v>
          </cell>
          <cell r="D3949"/>
          <cell r="E3949">
            <v>0</v>
          </cell>
          <cell r="F3949" t="str">
            <v>フロール・ド・ピングス</v>
          </cell>
          <cell r="G3949">
            <v>2011</v>
          </cell>
          <cell r="H3949" t="str">
            <v>赤</v>
          </cell>
          <cell r="I3949" t="str">
            <v>ドミニオ・デ・ピングス</v>
          </cell>
          <cell r="J3949" t="str">
            <v>リベラ・デル・デュエロ</v>
          </cell>
          <cell r="K3949">
            <v>750</v>
          </cell>
          <cell r="L3949" t="str">
            <v>９５点</v>
          </cell>
          <cell r="M3949">
            <v>63</v>
          </cell>
          <cell r="N3949">
            <v>132</v>
          </cell>
          <cell r="O3949">
            <v>350</v>
          </cell>
          <cell r="P3949">
            <v>8700.6640000000007</v>
          </cell>
          <cell r="Q3949">
            <v>93.75</v>
          </cell>
          <cell r="R3949">
            <v>8944.4140000000007</v>
          </cell>
          <cell r="S3949">
            <v>10762.840000000002</v>
          </cell>
          <cell r="T3949">
            <v>21500</v>
          </cell>
          <cell r="U3949">
            <v>8539.66</v>
          </cell>
          <cell r="V3949">
            <v>10246.658823529411</v>
          </cell>
          <cell r="W3949">
            <v>20500</v>
          </cell>
          <cell r="X3949">
            <v>22000</v>
          </cell>
        </row>
        <row r="3950">
          <cell r="B3950" t="str">
            <v>9Y030396</v>
          </cell>
          <cell r="C3950" t="str">
            <v>完売</v>
          </cell>
          <cell r="D3950"/>
          <cell r="E3950">
            <v>0</v>
          </cell>
          <cell r="F3950" t="str">
            <v>アバディア・レトゥエルタ・キュヴェ・エル・カンパナリオ</v>
          </cell>
          <cell r="G3950">
            <v>1996</v>
          </cell>
          <cell r="H3950" t="str">
            <v>赤</v>
          </cell>
          <cell r="I3950" t="str">
            <v>パスカル・デルベック</v>
          </cell>
          <cell r="J3950" t="str">
            <v>リベラ・デル・デュエロ</v>
          </cell>
          <cell r="K3950">
            <v>750</v>
          </cell>
          <cell r="L3950" t="str">
            <v>９１－９３＋点</v>
          </cell>
          <cell r="M3950">
            <v>21</v>
          </cell>
          <cell r="N3950">
            <v>132</v>
          </cell>
          <cell r="O3950">
            <v>350</v>
          </cell>
          <cell r="P3950">
            <v>3134.4879999999998</v>
          </cell>
          <cell r="Q3950">
            <v>93.75</v>
          </cell>
          <cell r="R3950">
            <v>3378.2379999999998</v>
          </cell>
          <cell r="S3950">
            <v>4214.3976470588241</v>
          </cell>
          <cell r="T3950">
            <v>8400</v>
          </cell>
          <cell r="U3950">
            <v>0</v>
          </cell>
          <cell r="V3950">
            <v>200</v>
          </cell>
          <cell r="W3950">
            <v>400</v>
          </cell>
          <cell r="X3950">
            <v>5300</v>
          </cell>
        </row>
        <row r="3951">
          <cell r="B3951" t="str">
            <v>9Y030295</v>
          </cell>
          <cell r="C3951" t="str">
            <v>完売</v>
          </cell>
          <cell r="D3951"/>
          <cell r="E3951">
            <v>0</v>
          </cell>
          <cell r="F3951" t="str">
            <v>アレンサ</v>
          </cell>
          <cell r="G3951">
            <v>1995</v>
          </cell>
          <cell r="H3951" t="str">
            <v>赤</v>
          </cell>
          <cell r="I3951" t="str">
            <v>ぺスケラ（アレハンドロ・フェルナンデス）</v>
          </cell>
          <cell r="J3951" t="str">
            <v>リベラ・デル・デュエロ</v>
          </cell>
          <cell r="K3951">
            <v>750</v>
          </cell>
          <cell r="L3951" t="str">
            <v>９１点</v>
          </cell>
          <cell r="M3951">
            <v>45</v>
          </cell>
          <cell r="N3951">
            <v>132</v>
          </cell>
          <cell r="O3951">
            <v>350</v>
          </cell>
          <cell r="P3951">
            <v>6315.16</v>
          </cell>
          <cell r="Q3951">
            <v>93.75</v>
          </cell>
          <cell r="R3951">
            <v>6558.91</v>
          </cell>
          <cell r="S3951">
            <v>7956.3647058823526</v>
          </cell>
          <cell r="T3951">
            <v>15900</v>
          </cell>
          <cell r="U3951">
            <v>0</v>
          </cell>
          <cell r="V3951">
            <v>200</v>
          </cell>
          <cell r="W3951">
            <v>400</v>
          </cell>
          <cell r="X3951">
            <v>10500</v>
          </cell>
        </row>
        <row r="3952">
          <cell r="B3952" t="str">
            <v>9Y030296</v>
          </cell>
          <cell r="C3952" t="str">
            <v>完売</v>
          </cell>
          <cell r="D3952"/>
          <cell r="E3952">
            <v>0</v>
          </cell>
          <cell r="F3952" t="str">
            <v>アレンサ</v>
          </cell>
          <cell r="G3952">
            <v>1996</v>
          </cell>
          <cell r="H3952" t="str">
            <v>赤</v>
          </cell>
          <cell r="I3952" t="str">
            <v>ぺスケラ（アレハンドロ・フェルナンデス）</v>
          </cell>
          <cell r="J3952" t="str">
            <v>リベラ・デル・デュエロ</v>
          </cell>
          <cell r="K3952">
            <v>750</v>
          </cell>
          <cell r="L3952" t="str">
            <v>９１点</v>
          </cell>
          <cell r="M3952">
            <v>30</v>
          </cell>
          <cell r="N3952">
            <v>132</v>
          </cell>
          <cell r="O3952">
            <v>350</v>
          </cell>
          <cell r="P3952">
            <v>4327.24</v>
          </cell>
          <cell r="Q3952">
            <v>93.75</v>
          </cell>
          <cell r="R3952">
            <v>4570.99</v>
          </cell>
          <cell r="S3952">
            <v>5617.6352941176474</v>
          </cell>
          <cell r="T3952">
            <v>11200</v>
          </cell>
          <cell r="U3952">
            <v>0</v>
          </cell>
          <cell r="V3952">
            <v>200</v>
          </cell>
          <cell r="W3952">
            <v>400</v>
          </cell>
          <cell r="X3952">
            <v>12000</v>
          </cell>
        </row>
        <row r="3953">
          <cell r="B3953" t="str">
            <v>9Y032412</v>
          </cell>
          <cell r="C3953" t="str">
            <v>完売</v>
          </cell>
          <cell r="D3953"/>
          <cell r="E3953">
            <v>0</v>
          </cell>
          <cell r="F3953" t="str">
            <v>マカン・クラシコ</v>
          </cell>
          <cell r="G3953">
            <v>2012</v>
          </cell>
          <cell r="H3953" t="str">
            <v>赤</v>
          </cell>
          <cell r="I3953" t="str">
            <v>ベンジャミンロートシルト＆ボデガスベガシシリア</v>
          </cell>
          <cell r="J3953" t="str">
            <v>リオハ</v>
          </cell>
          <cell r="K3953">
            <v>750</v>
          </cell>
          <cell r="L3953" t="str">
            <v>８８点（WS)</v>
          </cell>
          <cell r="M3953">
            <v>27</v>
          </cell>
          <cell r="N3953">
            <v>132</v>
          </cell>
          <cell r="O3953">
            <v>350</v>
          </cell>
          <cell r="P3953">
            <v>3929.6559999999999</v>
          </cell>
          <cell r="Q3953">
            <v>93.75</v>
          </cell>
          <cell r="R3953">
            <v>4173.4059999999999</v>
          </cell>
          <cell r="S3953">
            <v>5149.889411764706</v>
          </cell>
          <cell r="T3953">
            <v>10300</v>
          </cell>
          <cell r="U3953">
            <v>4309.16</v>
          </cell>
          <cell r="V3953">
            <v>5269.6</v>
          </cell>
          <cell r="W3953">
            <v>10500</v>
          </cell>
          <cell r="X3953">
            <v>10000</v>
          </cell>
        </row>
        <row r="3954">
          <cell r="B3954" t="str">
            <v>9Y031209</v>
          </cell>
          <cell r="C3954" t="str">
            <v>完売</v>
          </cell>
          <cell r="D3954"/>
          <cell r="E3954">
            <v>0</v>
          </cell>
          <cell r="F3954" t="str">
            <v>プレディカドール</v>
          </cell>
          <cell r="G3954">
            <v>2009</v>
          </cell>
          <cell r="H3954" t="str">
            <v>赤</v>
          </cell>
          <cell r="I3954" t="str">
            <v>ベンハミン・ロメオ</v>
          </cell>
          <cell r="J3954" t="str">
            <v>リオハ</v>
          </cell>
          <cell r="K3954">
            <v>750</v>
          </cell>
          <cell r="L3954"/>
          <cell r="M3954">
            <v>14.6</v>
          </cell>
          <cell r="N3954">
            <v>132</v>
          </cell>
          <cell r="O3954">
            <v>350</v>
          </cell>
          <cell r="P3954">
            <v>2286.3087999999998</v>
          </cell>
          <cell r="Q3954">
            <v>93.75</v>
          </cell>
          <cell r="R3954">
            <v>2530.0587999999998</v>
          </cell>
          <cell r="S3954">
            <v>3216.5397647058821</v>
          </cell>
          <cell r="T3954">
            <v>6400</v>
          </cell>
          <cell r="U3954">
            <v>2284.16</v>
          </cell>
          <cell r="V3954">
            <v>2887.2470588235292</v>
          </cell>
          <cell r="W3954">
            <v>5800</v>
          </cell>
          <cell r="X3954">
            <v>5700</v>
          </cell>
        </row>
        <row r="3955">
          <cell r="B3955" t="str">
            <v>9Y030917</v>
          </cell>
          <cell r="C3955" t="str">
            <v>完売</v>
          </cell>
          <cell r="D3955"/>
          <cell r="E3955">
            <v>0</v>
          </cell>
          <cell r="F3955" t="str">
            <v>アアルト</v>
          </cell>
          <cell r="G3955">
            <v>2017</v>
          </cell>
          <cell r="H3955" t="str">
            <v>赤</v>
          </cell>
          <cell r="I3955" t="str">
            <v>ボディガス・アルト</v>
          </cell>
          <cell r="J3955" t="str">
            <v>リベラ・デル・デュエロ</v>
          </cell>
          <cell r="K3955">
            <v>750</v>
          </cell>
          <cell r="L3955"/>
          <cell r="M3955">
            <v>22</v>
          </cell>
          <cell r="N3955">
            <v>132</v>
          </cell>
          <cell r="O3955">
            <v>350</v>
          </cell>
          <cell r="P3955">
            <v>3267.0160000000001</v>
          </cell>
          <cell r="Q3955">
            <v>93.75</v>
          </cell>
          <cell r="R3955">
            <v>3510.7660000000001</v>
          </cell>
          <cell r="S3955">
            <v>4370.3129411764712</v>
          </cell>
          <cell r="T3955">
            <v>8700</v>
          </cell>
          <cell r="U3955">
            <v>3354</v>
          </cell>
          <cell r="V3955">
            <v>4145.8823529411766</v>
          </cell>
          <cell r="W3955">
            <v>8300</v>
          </cell>
          <cell r="X3955">
            <v>8100</v>
          </cell>
        </row>
        <row r="3956">
          <cell r="B3956" t="str">
            <v>9Y031013</v>
          </cell>
          <cell r="C3956">
            <v>2</v>
          </cell>
          <cell r="D3956"/>
          <cell r="E3956">
            <v>2</v>
          </cell>
          <cell r="F3956" t="str">
            <v>アリオン</v>
          </cell>
          <cell r="G3956">
            <v>2013</v>
          </cell>
          <cell r="H3956" t="str">
            <v>赤</v>
          </cell>
          <cell r="I3956" t="str">
            <v>ﾎﾞﾃﾞｶﾞｽ･ｳﾞｪｶﾞ･ｼｼﾘｱ</v>
          </cell>
          <cell r="J3956" t="str">
            <v>リベラ・デル・デュエロ</v>
          </cell>
          <cell r="K3956">
            <v>750</v>
          </cell>
          <cell r="L3956" t="str">
            <v>９４点</v>
          </cell>
          <cell r="M3956">
            <v>44.9</v>
          </cell>
          <cell r="N3956">
            <v>132</v>
          </cell>
          <cell r="O3956">
            <v>350</v>
          </cell>
          <cell r="P3956">
            <v>6301.9072000000006</v>
          </cell>
          <cell r="Q3956">
            <v>93.75</v>
          </cell>
          <cell r="R3956">
            <v>6545.6572000000006</v>
          </cell>
          <cell r="S3956">
            <v>7940.7731764705895</v>
          </cell>
          <cell r="T3956">
            <v>15900</v>
          </cell>
          <cell r="U3956">
            <v>5951.5</v>
          </cell>
          <cell r="V3956">
            <v>7201.7647058823532</v>
          </cell>
          <cell r="W3956">
            <v>14400</v>
          </cell>
          <cell r="X3956">
            <v>17000</v>
          </cell>
        </row>
        <row r="3957">
          <cell r="B3957" t="str">
            <v>9Y030005</v>
          </cell>
          <cell r="C3957" t="str">
            <v>完売</v>
          </cell>
          <cell r="D3957"/>
          <cell r="E3957">
            <v>0</v>
          </cell>
          <cell r="F3957" t="str">
            <v>ヴェガ・シシリア・ウニコ</v>
          </cell>
          <cell r="G3957">
            <v>2005</v>
          </cell>
          <cell r="H3957" t="str">
            <v>赤</v>
          </cell>
          <cell r="I3957" t="str">
            <v>ﾎﾞﾃﾞｶﾞｽ･ｳﾞｪｶﾞ･ｼｼﾘｱ</v>
          </cell>
          <cell r="J3957" t="str">
            <v>リベラ・デル・デュエロ</v>
          </cell>
          <cell r="K3957">
            <v>750</v>
          </cell>
          <cell r="L3957" t="str">
            <v>９７点</v>
          </cell>
          <cell r="M3957">
            <v>208.8</v>
          </cell>
          <cell r="N3957">
            <v>132</v>
          </cell>
          <cell r="O3957">
            <v>350</v>
          </cell>
          <cell r="P3957">
            <v>28023.246400000004</v>
          </cell>
          <cell r="Q3957">
            <v>93.75</v>
          </cell>
          <cell r="R3957">
            <v>28266.996400000004</v>
          </cell>
          <cell r="S3957">
            <v>33495.289882352947</v>
          </cell>
          <cell r="T3957">
            <v>67000</v>
          </cell>
          <cell r="U3957">
            <v>27260.799999999999</v>
          </cell>
          <cell r="V3957">
            <v>32271.529411764706</v>
          </cell>
          <cell r="W3957">
            <v>64500</v>
          </cell>
          <cell r="X3957">
            <v>68000</v>
          </cell>
        </row>
        <row r="3958">
          <cell r="B3958" t="str">
            <v>9Y030006</v>
          </cell>
          <cell r="C3958" t="str">
            <v>完売</v>
          </cell>
          <cell r="D3958"/>
          <cell r="E3958">
            <v>0</v>
          </cell>
          <cell r="F3958" t="str">
            <v>ヴェガ・シシリア・ウニコ</v>
          </cell>
          <cell r="G3958">
            <v>2006</v>
          </cell>
          <cell r="H3958" t="str">
            <v>赤</v>
          </cell>
          <cell r="I3958" t="str">
            <v>ﾎﾞﾃﾞｶﾞｽ･ｳﾞｪｶﾞ･ｼｼﾘｱ</v>
          </cell>
          <cell r="J3958" t="str">
            <v>リベラ・デル・デュエロ</v>
          </cell>
          <cell r="K3958">
            <v>750</v>
          </cell>
          <cell r="L3958" t="str">
            <v>９８点</v>
          </cell>
          <cell r="M3958">
            <v>245</v>
          </cell>
          <cell r="N3958">
            <v>132</v>
          </cell>
          <cell r="O3958">
            <v>350</v>
          </cell>
          <cell r="P3958">
            <v>32820.76</v>
          </cell>
          <cell r="Q3958">
            <v>93.75</v>
          </cell>
          <cell r="R3958">
            <v>33064.51</v>
          </cell>
          <cell r="S3958">
            <v>39139.423529411768</v>
          </cell>
          <cell r="T3958">
            <v>78300</v>
          </cell>
          <cell r="U3958">
            <v>29209.33</v>
          </cell>
          <cell r="V3958">
            <v>34563.917647058828</v>
          </cell>
          <cell r="W3958">
            <v>69100</v>
          </cell>
          <cell r="X3958">
            <v>72100</v>
          </cell>
        </row>
        <row r="3959">
          <cell r="B3959" t="str">
            <v>9Y030007</v>
          </cell>
          <cell r="C3959" t="str">
            <v>完売</v>
          </cell>
          <cell r="D3959"/>
          <cell r="E3959">
            <v>0</v>
          </cell>
          <cell r="F3959" t="str">
            <v>ヴェガ・シシリア・ウニコ</v>
          </cell>
          <cell r="G3959">
            <v>2007</v>
          </cell>
          <cell r="H3959" t="str">
            <v>赤</v>
          </cell>
          <cell r="I3959" t="str">
            <v>ﾎﾞﾃﾞｶﾞｽ･ｳﾞｪｶﾞ･ｼｼﾘｱ</v>
          </cell>
          <cell r="J3959" t="str">
            <v>リベラ・デル・デュエロ</v>
          </cell>
          <cell r="K3959">
            <v>750</v>
          </cell>
          <cell r="L3959" t="str">
            <v>95点</v>
          </cell>
          <cell r="M3959">
            <v>242</v>
          </cell>
          <cell r="N3959">
            <v>132</v>
          </cell>
          <cell r="O3959">
            <v>350</v>
          </cell>
          <cell r="P3959">
            <v>32423.175999999999</v>
          </cell>
          <cell r="Q3959">
            <v>93.75</v>
          </cell>
          <cell r="R3959">
            <v>32666.925999999999</v>
          </cell>
          <cell r="S3959">
            <v>38671.677647058823</v>
          </cell>
          <cell r="T3959">
            <v>77300</v>
          </cell>
          <cell r="U3959">
            <v>29627.83</v>
          </cell>
          <cell r="V3959">
            <v>35056.270588235297</v>
          </cell>
          <cell r="W3959">
            <v>70100</v>
          </cell>
          <cell r="X3959">
            <v>71200</v>
          </cell>
        </row>
        <row r="3960">
          <cell r="B3960" t="str">
            <v>9Y030009</v>
          </cell>
          <cell r="C3960" t="str">
            <v>完売</v>
          </cell>
          <cell r="D3960"/>
          <cell r="E3960">
            <v>0</v>
          </cell>
          <cell r="F3960" t="str">
            <v>ヴェガ・シシリア・ウニコ</v>
          </cell>
          <cell r="G3960">
            <v>2009</v>
          </cell>
          <cell r="H3960" t="str">
            <v>赤</v>
          </cell>
          <cell r="I3960" t="str">
            <v>ﾎﾞﾃﾞｶﾞｽ･ｳﾞｪｶﾞ･ｼｼﾘｱ</v>
          </cell>
          <cell r="J3960" t="str">
            <v>リベラ・デル・デュエロ</v>
          </cell>
          <cell r="K3960">
            <v>750</v>
          </cell>
          <cell r="L3960" t="str">
            <v>95-99点</v>
          </cell>
          <cell r="M3960">
            <v>235</v>
          </cell>
          <cell r="N3960">
            <v>132</v>
          </cell>
          <cell r="O3960">
            <v>350</v>
          </cell>
          <cell r="P3960">
            <v>31495.48</v>
          </cell>
          <cell r="Q3960">
            <v>93.75</v>
          </cell>
          <cell r="R3960">
            <v>31739.23</v>
          </cell>
          <cell r="S3960">
            <v>37580.270588235297</v>
          </cell>
          <cell r="T3960">
            <v>75200</v>
          </cell>
          <cell r="U3960">
            <v>28356</v>
          </cell>
          <cell r="V3960">
            <v>33560</v>
          </cell>
          <cell r="W3960">
            <v>67100</v>
          </cell>
          <cell r="X3960">
            <v>69200</v>
          </cell>
        </row>
        <row r="3961">
          <cell r="B3961" t="str">
            <v>9Y030010</v>
          </cell>
          <cell r="C3961">
            <v>4</v>
          </cell>
          <cell r="D3961"/>
          <cell r="E3961">
            <v>4</v>
          </cell>
          <cell r="F3961" t="str">
            <v>ヴェガ・シシリア・ウニコ</v>
          </cell>
          <cell r="G3961">
            <v>2010</v>
          </cell>
          <cell r="H3961" t="str">
            <v>赤</v>
          </cell>
          <cell r="I3961" t="str">
            <v>ﾎﾞﾃﾞｶﾞｽ･ｳﾞｪｶﾞ･ｼｼﾘｱ</v>
          </cell>
          <cell r="J3961" t="str">
            <v>リベラ・デル・デュエロ</v>
          </cell>
          <cell r="K3961">
            <v>750</v>
          </cell>
          <cell r="L3961"/>
          <cell r="M3961">
            <v>264.14999999999998</v>
          </cell>
          <cell r="N3961">
            <v>132</v>
          </cell>
          <cell r="O3961">
            <v>350</v>
          </cell>
          <cell r="P3961">
            <v>35358.671199999997</v>
          </cell>
          <cell r="Q3961">
            <v>93.75</v>
          </cell>
          <cell r="R3961">
            <v>35602.421199999997</v>
          </cell>
          <cell r="S3961">
            <v>42125.201411764705</v>
          </cell>
          <cell r="T3961">
            <v>84300</v>
          </cell>
          <cell r="U3961">
            <v>34244.25</v>
          </cell>
          <cell r="V3961">
            <v>40487.352941176468</v>
          </cell>
          <cell r="W3961">
            <v>81000</v>
          </cell>
          <cell r="X3961">
            <v>86000</v>
          </cell>
        </row>
        <row r="3962">
          <cell r="B3962" t="str">
            <v>9Y031413</v>
          </cell>
          <cell r="C3962" t="str">
            <v>完売</v>
          </cell>
          <cell r="D3962"/>
          <cell r="E3962">
            <v>0</v>
          </cell>
          <cell r="F3962" t="str">
            <v>ヴェガ・シシリア・ウニコ・リゼルヴァ・エスペシアル</v>
          </cell>
          <cell r="G3962">
            <v>2013</v>
          </cell>
          <cell r="H3962" t="str">
            <v>赤</v>
          </cell>
          <cell r="I3962" t="str">
            <v>ﾎﾞﾃﾞｶﾞｽ･ｳﾞｪｶﾞ･ｼｼﾘｱ</v>
          </cell>
          <cell r="J3962" t="str">
            <v>リベラ・デル・デュエロ</v>
          </cell>
          <cell r="K3962">
            <v>750</v>
          </cell>
          <cell r="L3962"/>
          <cell r="M3962">
            <v>268.10000000000002</v>
          </cell>
          <cell r="N3962">
            <v>132</v>
          </cell>
          <cell r="O3962">
            <v>350</v>
          </cell>
          <cell r="P3962">
            <v>35882.156800000004</v>
          </cell>
          <cell r="Q3962">
            <v>93.75</v>
          </cell>
          <cell r="R3962">
            <v>36125.906800000004</v>
          </cell>
          <cell r="S3962">
            <v>42741.066823529422</v>
          </cell>
          <cell r="T3962">
            <v>85500</v>
          </cell>
          <cell r="U3962">
            <v>36924</v>
          </cell>
          <cell r="V3962">
            <v>43640</v>
          </cell>
          <cell r="W3962">
            <v>87300</v>
          </cell>
          <cell r="X3962">
            <v>84000</v>
          </cell>
        </row>
        <row r="3963">
          <cell r="B3963" t="str">
            <v>9Y031416</v>
          </cell>
          <cell r="C3963" t="str">
            <v>完売</v>
          </cell>
          <cell r="D3963"/>
          <cell r="E3963">
            <v>0</v>
          </cell>
          <cell r="F3963" t="str">
            <v>ヴェガ・シシリア・ウニコ・リゼルヴァ・エスペシアル</v>
          </cell>
          <cell r="G3963">
            <v>2016</v>
          </cell>
          <cell r="H3963" t="str">
            <v>赤</v>
          </cell>
          <cell r="I3963" t="str">
            <v>ﾎﾞﾃﾞｶﾞｽ･ｳﾞｪｶﾞ･ｼｼﾘｱ</v>
          </cell>
          <cell r="J3963" t="str">
            <v>リベラ・デル・デュエロ</v>
          </cell>
          <cell r="K3963">
            <v>750</v>
          </cell>
          <cell r="L3963" t="str">
            <v>９５点</v>
          </cell>
          <cell r="M3963">
            <v>285</v>
          </cell>
          <cell r="N3963">
            <v>132</v>
          </cell>
          <cell r="O3963">
            <v>350</v>
          </cell>
          <cell r="P3963">
            <v>38121.879999999997</v>
          </cell>
          <cell r="Q3963">
            <v>93.75</v>
          </cell>
          <cell r="R3963">
            <v>38365.629999999997</v>
          </cell>
          <cell r="S3963">
            <v>45376.035294117646</v>
          </cell>
          <cell r="T3963">
            <v>90800</v>
          </cell>
          <cell r="U3963">
            <v>35006.400000000001</v>
          </cell>
          <cell r="V3963">
            <v>41384</v>
          </cell>
          <cell r="W3963">
            <v>82800</v>
          </cell>
          <cell r="X3963">
            <v>82000</v>
          </cell>
        </row>
        <row r="3964">
          <cell r="B3964" t="str">
            <v>9Y031107</v>
          </cell>
          <cell r="C3964" t="str">
            <v>完売</v>
          </cell>
          <cell r="D3964"/>
          <cell r="E3964">
            <v>0</v>
          </cell>
          <cell r="F3964" t="str">
            <v>バルブエナ</v>
          </cell>
          <cell r="G3964">
            <v>2007</v>
          </cell>
          <cell r="H3964" t="str">
            <v>赤</v>
          </cell>
          <cell r="I3964" t="str">
            <v>ﾎﾞﾃﾞｶﾞｽ･ｳﾞｪｶﾞ･ｼｼﾘｱ</v>
          </cell>
          <cell r="J3964" t="str">
            <v>リベラ・デル・デュエロ</v>
          </cell>
          <cell r="K3964">
            <v>750</v>
          </cell>
          <cell r="L3964" t="str">
            <v>92点</v>
          </cell>
          <cell r="M3964">
            <v>86</v>
          </cell>
          <cell r="N3964">
            <v>132</v>
          </cell>
          <cell r="O3964">
            <v>350</v>
          </cell>
          <cell r="P3964">
            <v>11748.808000000001</v>
          </cell>
          <cell r="Q3964">
            <v>93.75</v>
          </cell>
          <cell r="R3964">
            <v>11992.558000000001</v>
          </cell>
          <cell r="S3964">
            <v>14348.891764705884</v>
          </cell>
          <cell r="T3964">
            <v>28700</v>
          </cell>
          <cell r="U3964">
            <v>11152.75</v>
          </cell>
          <cell r="V3964">
            <v>13320.882352941177</v>
          </cell>
          <cell r="W3964">
            <v>26600</v>
          </cell>
          <cell r="X3964">
            <v>27300</v>
          </cell>
        </row>
        <row r="3965">
          <cell r="B3965" t="str">
            <v>9Y031114</v>
          </cell>
          <cell r="C3965">
            <v>6</v>
          </cell>
          <cell r="D3965"/>
          <cell r="E3965">
            <v>6</v>
          </cell>
          <cell r="F3965" t="str">
            <v>バルブエナ</v>
          </cell>
          <cell r="G3965">
            <v>2014</v>
          </cell>
          <cell r="H3965" t="str">
            <v>赤</v>
          </cell>
          <cell r="I3965" t="str">
            <v>ﾎﾞﾃﾞｶﾞｽ･ｳﾞｪｶﾞ･ｼｼﾘｱ</v>
          </cell>
          <cell r="J3965" t="str">
            <v>リベラ・デル・デュエロ</v>
          </cell>
          <cell r="K3965">
            <v>750</v>
          </cell>
          <cell r="L3965" t="str">
            <v>96点</v>
          </cell>
          <cell r="M3965">
            <v>91.850000000000009</v>
          </cell>
          <cell r="N3965">
            <v>132</v>
          </cell>
          <cell r="O3965">
            <v>350</v>
          </cell>
          <cell r="P3965">
            <v>12524.096800000001</v>
          </cell>
          <cell r="Q3965">
            <v>93.75</v>
          </cell>
          <cell r="R3965">
            <v>12767.846800000001</v>
          </cell>
          <cell r="S3965">
            <v>15260.99623529412</v>
          </cell>
          <cell r="T3965">
            <v>30500</v>
          </cell>
          <cell r="U3965">
            <v>12328.5</v>
          </cell>
          <cell r="V3965">
            <v>14704.117647058823</v>
          </cell>
          <cell r="W3965">
            <v>29400</v>
          </cell>
          <cell r="X3965">
            <v>28600</v>
          </cell>
        </row>
        <row r="3966">
          <cell r="B3966" t="str">
            <v>9Y031708</v>
          </cell>
          <cell r="C3966" t="str">
            <v>完売</v>
          </cell>
          <cell r="D3966"/>
          <cell r="E3966">
            <v>0</v>
          </cell>
          <cell r="F3966" t="str">
            <v>ピンティア</v>
          </cell>
          <cell r="G3966">
            <v>2008</v>
          </cell>
          <cell r="H3966" t="str">
            <v>赤</v>
          </cell>
          <cell r="I3966" t="str">
            <v>ピンティア（ｳﾞｪｶﾞ･ｼｼﾘｱ）</v>
          </cell>
          <cell r="J3966" t="str">
            <v>トロ</v>
          </cell>
          <cell r="K3966">
            <v>750</v>
          </cell>
          <cell r="L3966" t="str">
            <v>95点</v>
          </cell>
          <cell r="M3966">
            <v>37</v>
          </cell>
          <cell r="N3966">
            <v>132</v>
          </cell>
          <cell r="O3966">
            <v>350</v>
          </cell>
          <cell r="P3966">
            <v>5254.9359999999997</v>
          </cell>
          <cell r="Q3966">
            <v>93.75</v>
          </cell>
          <cell r="R3966">
            <v>5498.6859999999997</v>
          </cell>
          <cell r="S3966">
            <v>6709.0423529411764</v>
          </cell>
          <cell r="T3966">
            <v>13400</v>
          </cell>
          <cell r="U3966">
            <v>5256.5</v>
          </cell>
          <cell r="V3966">
            <v>6384.1176470588234</v>
          </cell>
          <cell r="W3966">
            <v>12800</v>
          </cell>
          <cell r="X3966">
            <v>14000</v>
          </cell>
        </row>
        <row r="3967">
          <cell r="B3967" t="str">
            <v>9Y031309</v>
          </cell>
          <cell r="C3967" t="str">
            <v>完売</v>
          </cell>
          <cell r="D3967"/>
          <cell r="E3967">
            <v>0</v>
          </cell>
          <cell r="F3967" t="str">
            <v>アルティガス</v>
          </cell>
          <cell r="G3967">
            <v>2009</v>
          </cell>
          <cell r="H3967" t="str">
            <v>赤</v>
          </cell>
          <cell r="I3967" t="str">
            <v>ボデガス・マス・アルタ</v>
          </cell>
          <cell r="J3967" t="str">
            <v>プリオラート</v>
          </cell>
          <cell r="K3967">
            <v>750</v>
          </cell>
          <cell r="L3967" t="str">
            <v>９２点</v>
          </cell>
          <cell r="M3967">
            <v>17.600000000000001</v>
          </cell>
          <cell r="N3967">
            <v>132</v>
          </cell>
          <cell r="O3967">
            <v>350</v>
          </cell>
          <cell r="P3967">
            <v>2683.8928000000001</v>
          </cell>
          <cell r="Q3967">
            <v>93.75</v>
          </cell>
          <cell r="R3967">
            <v>2927.6428000000001</v>
          </cell>
          <cell r="S3967">
            <v>3684.2856470588235</v>
          </cell>
          <cell r="T3967">
            <v>7400</v>
          </cell>
          <cell r="U3967">
            <v>2889</v>
          </cell>
          <cell r="V3967">
            <v>3598.8235294117649</v>
          </cell>
          <cell r="W3967">
            <v>7200</v>
          </cell>
          <cell r="X3967">
            <v>7100</v>
          </cell>
        </row>
        <row r="3968">
          <cell r="B3968" t="str">
            <v>9Y090310</v>
          </cell>
          <cell r="C3968" t="str">
            <v>完売</v>
          </cell>
          <cell r="D3968"/>
          <cell r="E3968">
            <v>0</v>
          </cell>
          <cell r="F3968" t="str">
            <v>トカイ・エッセンシア【ハーフ】</v>
          </cell>
          <cell r="G3968">
            <v>2010</v>
          </cell>
          <cell r="H3968" t="str">
            <v>白</v>
          </cell>
          <cell r="I3968" t="str">
            <v>シャトー・パジョス</v>
          </cell>
          <cell r="J3968" t="str">
            <v>ハンガリー</v>
          </cell>
          <cell r="K3968">
            <v>375</v>
          </cell>
          <cell r="L3968"/>
          <cell r="M3968">
            <v>85</v>
          </cell>
          <cell r="N3968">
            <v>132</v>
          </cell>
          <cell r="O3968">
            <v>175</v>
          </cell>
          <cell r="P3968">
            <v>11440.58</v>
          </cell>
          <cell r="Q3968">
            <v>46.875</v>
          </cell>
          <cell r="R3968">
            <v>11607.455</v>
          </cell>
          <cell r="S3968">
            <v>13895.829411764706</v>
          </cell>
          <cell r="T3968">
            <v>27800</v>
          </cell>
          <cell r="U3968">
            <v>10709.25</v>
          </cell>
          <cell r="V3968">
            <v>12799.117647058823</v>
          </cell>
          <cell r="W3968">
            <v>25600</v>
          </cell>
          <cell r="X3968">
            <v>25100</v>
          </cell>
        </row>
        <row r="3969">
          <cell r="B3969" t="str">
            <v>9Y090057</v>
          </cell>
          <cell r="C3969" t="str">
            <v>完売</v>
          </cell>
          <cell r="D3969"/>
          <cell r="E3969">
            <v>0</v>
          </cell>
          <cell r="F3969" t="str">
            <v>トカイ・アスー・エッセンシア</v>
          </cell>
          <cell r="G3969">
            <v>1957</v>
          </cell>
          <cell r="H3969" t="str">
            <v>赤</v>
          </cell>
          <cell r="I3969" t="str">
            <v>シャトー・メジェル</v>
          </cell>
          <cell r="J3969" t="str">
            <v>ハンガリー</v>
          </cell>
          <cell r="K3969">
            <v>750</v>
          </cell>
          <cell r="L3969"/>
          <cell r="M3969">
            <v>156</v>
          </cell>
          <cell r="N3969">
            <v>132</v>
          </cell>
          <cell r="O3969">
            <v>350</v>
          </cell>
          <cell r="P3969">
            <v>21025.768</v>
          </cell>
          <cell r="Q3969">
            <v>93.75</v>
          </cell>
          <cell r="R3969">
            <v>21269.518</v>
          </cell>
          <cell r="S3969">
            <v>25262.962352941177</v>
          </cell>
          <cell r="T3969">
            <v>50500</v>
          </cell>
          <cell r="U3969">
            <v>19002</v>
          </cell>
          <cell r="V3969">
            <v>22555.294117647059</v>
          </cell>
          <cell r="W3969">
            <v>45100</v>
          </cell>
          <cell r="X3969">
            <v>44000</v>
          </cell>
        </row>
        <row r="3970">
          <cell r="B3970" t="str">
            <v>9Y090215</v>
          </cell>
          <cell r="C3970">
            <v>24</v>
          </cell>
          <cell r="D3970"/>
          <cell r="E3970">
            <v>32</v>
          </cell>
          <cell r="F3970" t="str">
            <v>ミュスカ・レイト・ハーヴェスト【500ml】</v>
          </cell>
          <cell r="G3970">
            <v>2015</v>
          </cell>
          <cell r="H3970" t="str">
            <v>白</v>
          </cell>
          <cell r="I3970" t="str">
            <v>シャトー・メジェル</v>
          </cell>
          <cell r="J3970" t="str">
            <v>ハンガリー</v>
          </cell>
          <cell r="K3970">
            <v>500</v>
          </cell>
          <cell r="L3970"/>
          <cell r="M3970">
            <v>3.9000000000000004</v>
          </cell>
          <cell r="N3970">
            <v>132</v>
          </cell>
          <cell r="O3970">
            <v>233.33333333333331</v>
          </cell>
          <cell r="P3970">
            <v>751.12586666666675</v>
          </cell>
          <cell r="Q3970">
            <v>62.5</v>
          </cell>
          <cell r="R3970">
            <v>943.62586666666675</v>
          </cell>
          <cell r="S3970">
            <v>1350.1480784313726</v>
          </cell>
          <cell r="T3970">
            <v>2700</v>
          </cell>
          <cell r="U3970">
            <v>840.82</v>
          </cell>
          <cell r="V3970">
            <v>1189.2</v>
          </cell>
          <cell r="W3970">
            <v>2400</v>
          </cell>
          <cell r="X3970">
            <v>2500</v>
          </cell>
        </row>
        <row r="3971">
          <cell r="B3971" t="str">
            <v>9Y060315</v>
          </cell>
          <cell r="C3971" t="str">
            <v>完売</v>
          </cell>
          <cell r="D3971"/>
          <cell r="E3971">
            <v>0</v>
          </cell>
          <cell r="F3971" t="str">
            <v>No.10 ショイレーベ・ツヴァイッシェン・デン・ゼーン【ハーフ】</v>
          </cell>
          <cell r="G3971">
            <v>2015</v>
          </cell>
          <cell r="H3971" t="str">
            <v>白</v>
          </cell>
          <cell r="I3971" t="str">
            <v>クラッハー・コレクション</v>
          </cell>
          <cell r="J3971" t="str">
            <v>オーストリア</v>
          </cell>
          <cell r="K3971">
            <v>375</v>
          </cell>
          <cell r="L3971"/>
          <cell r="M3971">
            <v>27.5</v>
          </cell>
          <cell r="N3971">
            <v>132</v>
          </cell>
          <cell r="O3971">
            <v>175</v>
          </cell>
          <cell r="P3971">
            <v>3820.22</v>
          </cell>
          <cell r="Q3971">
            <v>46.875</v>
          </cell>
          <cell r="R3971">
            <v>3987.0949999999998</v>
          </cell>
          <cell r="S3971">
            <v>4930.7</v>
          </cell>
          <cell r="T3971">
            <v>9900</v>
          </cell>
          <cell r="U3971">
            <v>3755.75</v>
          </cell>
          <cell r="V3971">
            <v>4618.5294117647063</v>
          </cell>
          <cell r="W3971">
            <v>9200</v>
          </cell>
          <cell r="X3971">
            <v>9100</v>
          </cell>
        </row>
        <row r="3972">
          <cell r="B3972" t="str">
            <v>9Y143312</v>
          </cell>
          <cell r="C3972" t="e">
            <v>#N/A</v>
          </cell>
          <cell r="D3972"/>
          <cell r="E3972" t="e">
            <v>#N/A</v>
          </cell>
          <cell r="F3972" t="str">
            <v>ヘレナ・ダコタ・ヴィンヤード・カベルネ・ソーヴィニヨン</v>
          </cell>
          <cell r="G3972">
            <v>2012</v>
          </cell>
          <cell r="H3972" t="str">
            <v>赤</v>
          </cell>
          <cell r="I3972" t="str">
            <v>アナコタ</v>
          </cell>
          <cell r="J3972" t="str">
            <v>ソノマ</v>
          </cell>
          <cell r="K3972">
            <v>750</v>
          </cell>
          <cell r="L3972" t="str">
            <v>96点</v>
          </cell>
          <cell r="M3972">
            <v>87.1</v>
          </cell>
          <cell r="N3972">
            <v>132</v>
          </cell>
          <cell r="O3972">
            <v>350</v>
          </cell>
          <cell r="P3972">
            <v>11894.5888</v>
          </cell>
          <cell r="Q3972">
            <v>93.75</v>
          </cell>
          <cell r="R3972">
            <v>12138.3388</v>
          </cell>
          <cell r="S3972">
            <v>14520.398588235294</v>
          </cell>
          <cell r="T3972">
            <v>29000</v>
          </cell>
          <cell r="U3972" t="e">
            <v>#N/A</v>
          </cell>
          <cell r="V3972" t="e">
            <v>#N/A</v>
          </cell>
          <cell r="W3972" t="e">
            <v>#N/A</v>
          </cell>
          <cell r="X3972">
            <v>27900</v>
          </cell>
        </row>
        <row r="3973">
          <cell r="B3973" t="str">
            <v>9Y143314</v>
          </cell>
          <cell r="C3973" t="str">
            <v>完売</v>
          </cell>
          <cell r="D3973"/>
          <cell r="E3973">
            <v>0</v>
          </cell>
          <cell r="F3973" t="str">
            <v>ヘレナ・ダコタ・ヴィンヤード・カベルネ・ソーヴィニヨン</v>
          </cell>
          <cell r="G3973">
            <v>2014</v>
          </cell>
          <cell r="H3973" t="str">
            <v>赤</v>
          </cell>
          <cell r="I3973" t="str">
            <v>アナコタ</v>
          </cell>
          <cell r="J3973" t="str">
            <v>ソノマ</v>
          </cell>
          <cell r="K3973">
            <v>750</v>
          </cell>
          <cell r="L3973"/>
          <cell r="M3973"/>
          <cell r="N3973">
            <v>132</v>
          </cell>
          <cell r="O3973">
            <v>350</v>
          </cell>
          <cell r="P3973">
            <v>351.4</v>
          </cell>
          <cell r="Q3973">
            <v>52.709999999999994</v>
          </cell>
          <cell r="R3973">
            <v>554.1099999999999</v>
          </cell>
          <cell r="S3973">
            <v>891.89411764705869</v>
          </cell>
          <cell r="T3973">
            <v>1800</v>
          </cell>
          <cell r="U3973">
            <v>11288</v>
          </cell>
          <cell r="V3973">
            <v>13480</v>
          </cell>
          <cell r="W3973">
            <v>27000</v>
          </cell>
          <cell r="X3973">
            <v>27900</v>
          </cell>
        </row>
        <row r="3974">
          <cell r="B3974" t="str">
            <v>9Y143213</v>
          </cell>
          <cell r="C3974" t="str">
            <v>完売</v>
          </cell>
          <cell r="D3974"/>
          <cell r="E3974">
            <v>0</v>
          </cell>
          <cell r="F3974" t="str">
            <v>ヴァン・ペルデュ</v>
          </cell>
          <cell r="G3974">
            <v>2013</v>
          </cell>
          <cell r="H3974" t="str">
            <v>赤</v>
          </cell>
          <cell r="I3974" t="str">
            <v>アミューズ・ブーシュ</v>
          </cell>
          <cell r="J3974" t="str">
            <v>ナパ・ヴァレー</v>
          </cell>
          <cell r="K3974">
            <v>750</v>
          </cell>
          <cell r="L3974"/>
          <cell r="M3974">
            <v>77.3</v>
          </cell>
          <cell r="N3974">
            <v>132</v>
          </cell>
          <cell r="O3974">
            <v>350</v>
          </cell>
          <cell r="P3974">
            <v>10595.814400000001</v>
          </cell>
          <cell r="Q3974">
            <v>93.75</v>
          </cell>
          <cell r="R3974">
            <v>10839.564400000001</v>
          </cell>
          <cell r="S3974">
            <v>12992.428705882354</v>
          </cell>
          <cell r="T3974">
            <v>26000</v>
          </cell>
          <cell r="U3974">
            <v>9991</v>
          </cell>
          <cell r="V3974">
            <v>11954.117647058823</v>
          </cell>
          <cell r="W3974">
            <v>23900</v>
          </cell>
          <cell r="X3974">
            <v>24800</v>
          </cell>
        </row>
        <row r="3975">
          <cell r="B3975" t="str">
            <v>9Y142714</v>
          </cell>
          <cell r="C3975" t="str">
            <v>完売</v>
          </cell>
          <cell r="D3975"/>
          <cell r="E3975">
            <v>0</v>
          </cell>
          <cell r="F3975" t="str">
            <v>イングルヌック・ルビコン</v>
          </cell>
          <cell r="G3975">
            <v>2014</v>
          </cell>
          <cell r="H3975" t="str">
            <v>赤</v>
          </cell>
          <cell r="I3975" t="str">
            <v>イングルヌック</v>
          </cell>
          <cell r="J3975" t="str">
            <v>ナパ・ヴァレー</v>
          </cell>
          <cell r="K3975">
            <v>750</v>
          </cell>
          <cell r="L3975"/>
          <cell r="M3975">
            <v>110</v>
          </cell>
          <cell r="N3975">
            <v>132</v>
          </cell>
          <cell r="O3975">
            <v>350</v>
          </cell>
          <cell r="P3975">
            <v>14929.48</v>
          </cell>
          <cell r="Q3975">
            <v>93.75</v>
          </cell>
          <cell r="R3975">
            <v>15173.23</v>
          </cell>
          <cell r="S3975">
            <v>18090.858823529412</v>
          </cell>
          <cell r="T3975">
            <v>36200</v>
          </cell>
          <cell r="U3975">
            <v>14543.55</v>
          </cell>
          <cell r="V3975">
            <v>17310.058823529413</v>
          </cell>
          <cell r="W3975">
            <v>34600</v>
          </cell>
          <cell r="X3975">
            <v>39000</v>
          </cell>
        </row>
        <row r="3976">
          <cell r="B3976" t="str">
            <v>9Y146815</v>
          </cell>
          <cell r="C3976" t="str">
            <v>完売</v>
          </cell>
          <cell r="D3976"/>
          <cell r="E3976">
            <v>0</v>
          </cell>
          <cell r="F3976" t="str">
            <v>イングルヌック・カベルネソーヴィニヨン</v>
          </cell>
          <cell r="G3976">
            <v>2015</v>
          </cell>
          <cell r="H3976" t="str">
            <v>赤</v>
          </cell>
          <cell r="I3976" t="str">
            <v>イングルヌック</v>
          </cell>
          <cell r="J3976" t="str">
            <v>ナパ・ヴァレー</v>
          </cell>
          <cell r="K3976">
            <v>750</v>
          </cell>
          <cell r="L3976"/>
          <cell r="M3976">
            <v>46</v>
          </cell>
          <cell r="N3976">
            <v>132</v>
          </cell>
          <cell r="O3976">
            <v>350</v>
          </cell>
          <cell r="P3976">
            <v>6447.6880000000001</v>
          </cell>
          <cell r="Q3976">
            <v>93.75</v>
          </cell>
          <cell r="R3976">
            <v>6691.4380000000001</v>
          </cell>
          <cell r="S3976">
            <v>8112.2800000000007</v>
          </cell>
          <cell r="T3976">
            <v>16200</v>
          </cell>
          <cell r="U3976">
            <v>5910</v>
          </cell>
          <cell r="V3976">
            <v>7152.9411764705883</v>
          </cell>
          <cell r="W3976">
            <v>14300</v>
          </cell>
          <cell r="X3976">
            <v>15100</v>
          </cell>
        </row>
        <row r="3977">
          <cell r="B3977" t="str">
            <v>9Y139414</v>
          </cell>
          <cell r="C3977" t="str">
            <v>完売</v>
          </cell>
          <cell r="D3977"/>
          <cell r="E3977">
            <v>0</v>
          </cell>
          <cell r="F3977" t="str">
            <v>ラ・ジョワ</v>
          </cell>
          <cell r="G3977">
            <v>2014</v>
          </cell>
          <cell r="H3977" t="str">
            <v>赤</v>
          </cell>
          <cell r="I3977" t="str">
            <v>ヴェリテ</v>
          </cell>
          <cell r="J3977" t="str">
            <v>ソノマ</v>
          </cell>
          <cell r="K3977">
            <v>750</v>
          </cell>
          <cell r="L3977" t="str">
            <v>97点</v>
          </cell>
          <cell r="M3977">
            <v>210</v>
          </cell>
          <cell r="N3977">
            <v>132</v>
          </cell>
          <cell r="O3977">
            <v>350</v>
          </cell>
          <cell r="P3977">
            <v>28182.28</v>
          </cell>
          <cell r="Q3977">
            <v>93.75</v>
          </cell>
          <cell r="R3977">
            <v>28426.03</v>
          </cell>
          <cell r="S3977">
            <v>33682.388235294115</v>
          </cell>
          <cell r="T3977">
            <v>67400</v>
          </cell>
          <cell r="U3977">
            <v>28762.78</v>
          </cell>
          <cell r="V3977">
            <v>34038.564705882352</v>
          </cell>
          <cell r="W3977">
            <v>68100</v>
          </cell>
          <cell r="X3977">
            <v>70000</v>
          </cell>
        </row>
        <row r="3978">
          <cell r="B3978" t="str">
            <v>9Y139514</v>
          </cell>
          <cell r="C3978" t="str">
            <v>完売</v>
          </cell>
          <cell r="D3978"/>
          <cell r="E3978">
            <v>0</v>
          </cell>
          <cell r="F3978" t="str">
            <v>ラ・ミューズ</v>
          </cell>
          <cell r="G3978">
            <v>2014</v>
          </cell>
          <cell r="H3978" t="str">
            <v>赤</v>
          </cell>
          <cell r="I3978" t="str">
            <v>ヴェリテ</v>
          </cell>
          <cell r="J3978" t="str">
            <v>ソノマ</v>
          </cell>
          <cell r="K3978">
            <v>750</v>
          </cell>
          <cell r="L3978" t="str">
            <v>100点</v>
          </cell>
          <cell r="M3978">
            <v>210</v>
          </cell>
          <cell r="N3978">
            <v>132</v>
          </cell>
          <cell r="O3978">
            <v>350</v>
          </cell>
          <cell r="P3978">
            <v>28182.28</v>
          </cell>
          <cell r="Q3978">
            <v>93.75</v>
          </cell>
          <cell r="R3978">
            <v>28426.03</v>
          </cell>
          <cell r="S3978">
            <v>33682.388235294115</v>
          </cell>
          <cell r="T3978">
            <v>67400</v>
          </cell>
          <cell r="U3978">
            <v>27209.75</v>
          </cell>
          <cell r="V3978">
            <v>32211.470588235294</v>
          </cell>
          <cell r="W3978">
            <v>64400</v>
          </cell>
          <cell r="X3978">
            <v>75000</v>
          </cell>
        </row>
        <row r="3979">
          <cell r="B3979" t="str">
            <v>9Y139614</v>
          </cell>
          <cell r="C3979" t="str">
            <v>完売</v>
          </cell>
          <cell r="D3979"/>
          <cell r="E3979">
            <v>0</v>
          </cell>
          <cell r="F3979" t="str">
            <v>ル・デジール</v>
          </cell>
          <cell r="G3979">
            <v>2014</v>
          </cell>
          <cell r="H3979" t="str">
            <v>赤</v>
          </cell>
          <cell r="I3979" t="str">
            <v>ヴェリテ</v>
          </cell>
          <cell r="J3979" t="str">
            <v>ソノマ</v>
          </cell>
          <cell r="K3979">
            <v>750</v>
          </cell>
          <cell r="L3979" t="str">
            <v>98点</v>
          </cell>
          <cell r="M3979">
            <v>210</v>
          </cell>
          <cell r="N3979">
            <v>132</v>
          </cell>
          <cell r="O3979">
            <v>350</v>
          </cell>
          <cell r="P3979">
            <v>28182.28</v>
          </cell>
          <cell r="Q3979">
            <v>93.75</v>
          </cell>
          <cell r="R3979">
            <v>28426.03</v>
          </cell>
          <cell r="S3979">
            <v>33682.388235294115</v>
          </cell>
          <cell r="T3979">
            <v>67400</v>
          </cell>
          <cell r="U3979">
            <v>28763</v>
          </cell>
          <cell r="V3979">
            <v>34038.823529411762</v>
          </cell>
          <cell r="W3979">
            <v>68100</v>
          </cell>
          <cell r="X3979">
            <v>70000</v>
          </cell>
        </row>
        <row r="3980">
          <cell r="B3980" t="str">
            <v>9Y142812</v>
          </cell>
          <cell r="C3980" t="str">
            <v>完売</v>
          </cell>
          <cell r="D3980"/>
          <cell r="E3980">
            <v>0</v>
          </cell>
          <cell r="F3980" t="str">
            <v>ラザフォード・ピノ・ノワール</v>
          </cell>
          <cell r="G3980">
            <v>2012</v>
          </cell>
          <cell r="H3980" t="str">
            <v>赤</v>
          </cell>
          <cell r="I3980" t="str">
            <v>エル・モリーノ</v>
          </cell>
          <cell r="J3980" t="str">
            <v>ナパ・ヴァレー</v>
          </cell>
          <cell r="K3980">
            <v>750</v>
          </cell>
          <cell r="L3980"/>
          <cell r="M3980">
            <v>57.3</v>
          </cell>
          <cell r="N3980">
            <v>132</v>
          </cell>
          <cell r="O3980">
            <v>350</v>
          </cell>
          <cell r="P3980">
            <v>7945.2543999999998</v>
          </cell>
          <cell r="Q3980">
            <v>93.75</v>
          </cell>
          <cell r="R3980">
            <v>8189.0043999999998</v>
          </cell>
          <cell r="S3980">
            <v>9874.1228235294111</v>
          </cell>
          <cell r="T3980">
            <v>19700</v>
          </cell>
          <cell r="U3980">
            <v>7773.83</v>
          </cell>
          <cell r="V3980">
            <v>9345.6823529411758</v>
          </cell>
          <cell r="W3980">
            <v>18700</v>
          </cell>
          <cell r="X3980">
            <v>19900</v>
          </cell>
        </row>
        <row r="3981">
          <cell r="B3981" t="str">
            <v>9Y143413</v>
          </cell>
          <cell r="C3981" t="str">
            <v>完売</v>
          </cell>
          <cell r="D3981"/>
          <cell r="E3981">
            <v>0</v>
          </cell>
          <cell r="F3981" t="str">
            <v>アトラス・ピーク・カベルネ・ソーヴィニヨン</v>
          </cell>
          <cell r="G3981">
            <v>2013</v>
          </cell>
          <cell r="H3981" t="str">
            <v>赤</v>
          </cell>
          <cell r="I3981" t="str">
            <v>オー・ソメ</v>
          </cell>
          <cell r="J3981" t="str">
            <v>ナパ・ヴァレー</v>
          </cell>
          <cell r="K3981">
            <v>750</v>
          </cell>
          <cell r="L3981"/>
          <cell r="M3981">
            <v>226.9</v>
          </cell>
          <cell r="N3981">
            <v>132</v>
          </cell>
          <cell r="O3981">
            <v>350</v>
          </cell>
          <cell r="P3981">
            <v>30422.003199999999</v>
          </cell>
          <cell r="Q3981">
            <v>93.75</v>
          </cell>
          <cell r="R3981">
            <v>30665.753199999999</v>
          </cell>
          <cell r="S3981">
            <v>36317.356705882354</v>
          </cell>
          <cell r="T3981">
            <v>72600</v>
          </cell>
          <cell r="U3981">
            <v>28482</v>
          </cell>
          <cell r="V3981">
            <v>33708.23529411765</v>
          </cell>
          <cell r="W3981">
            <v>67400</v>
          </cell>
          <cell r="X3981">
            <v>70400</v>
          </cell>
        </row>
        <row r="3982">
          <cell r="B3982" t="str">
            <v>9Y1376XX</v>
          </cell>
          <cell r="C3982" t="str">
            <v>完売</v>
          </cell>
          <cell r="D3982"/>
          <cell r="E3982">
            <v>7</v>
          </cell>
          <cell r="F3982" t="str">
            <v>オーヴァチャー</v>
          </cell>
          <cell r="G3982" t="str">
            <v>NV</v>
          </cell>
          <cell r="H3982" t="str">
            <v>赤</v>
          </cell>
          <cell r="I3982" t="str">
            <v>オーパス・ワン</v>
          </cell>
          <cell r="J3982" t="str">
            <v>ナパ・ヴァレー</v>
          </cell>
          <cell r="K3982">
            <v>750</v>
          </cell>
          <cell r="L3982" t="str">
            <v>９６点、９７点(ＷＳ)</v>
          </cell>
          <cell r="M3982">
            <v>95.74</v>
          </cell>
          <cell r="N3982">
            <v>132</v>
          </cell>
          <cell r="O3982">
            <v>350</v>
          </cell>
          <cell r="P3982">
            <v>13039.630719999999</v>
          </cell>
          <cell r="Q3982">
            <v>93.75</v>
          </cell>
          <cell r="R3982">
            <v>13283.380719999999</v>
          </cell>
          <cell r="S3982">
            <v>15867.506729411763</v>
          </cell>
          <cell r="T3982">
            <v>31700</v>
          </cell>
          <cell r="U3982">
            <v>12826</v>
          </cell>
          <cell r="V3982">
            <v>15289.411764705883</v>
          </cell>
          <cell r="W3982">
            <v>30600</v>
          </cell>
          <cell r="X3982">
            <v>33000</v>
          </cell>
        </row>
        <row r="3983">
          <cell r="B3983" t="str">
            <v>9Y131113</v>
          </cell>
          <cell r="C3983" t="str">
            <v>完売</v>
          </cell>
          <cell r="D3983"/>
          <cell r="E3983">
            <v>0</v>
          </cell>
          <cell r="F3983" t="str">
            <v>オーパス・ワン【ハーフ】</v>
          </cell>
          <cell r="G3983">
            <v>2013</v>
          </cell>
          <cell r="H3983" t="str">
            <v>赤</v>
          </cell>
          <cell r="I3983" t="str">
            <v>オーパス・ワン</v>
          </cell>
          <cell r="J3983" t="str">
            <v>ナパ・ヴァレー</v>
          </cell>
          <cell r="K3983">
            <v>375</v>
          </cell>
          <cell r="L3983"/>
          <cell r="M3983">
            <v>135</v>
          </cell>
          <cell r="N3983">
            <v>132</v>
          </cell>
          <cell r="O3983">
            <v>175</v>
          </cell>
          <cell r="P3983">
            <v>18066.98</v>
          </cell>
          <cell r="Q3983">
            <v>46.875</v>
          </cell>
          <cell r="R3983">
            <v>18233.855</v>
          </cell>
          <cell r="S3983">
            <v>21691.594117647059</v>
          </cell>
          <cell r="T3983">
            <v>43400</v>
          </cell>
          <cell r="U3983">
            <v>17107.75</v>
          </cell>
          <cell r="V3983">
            <v>20326.764705882353</v>
          </cell>
          <cell r="W3983">
            <v>40700</v>
          </cell>
          <cell r="X3983">
            <v>44000</v>
          </cell>
        </row>
        <row r="3984">
          <cell r="B3984" t="str">
            <v>9Y131115</v>
          </cell>
          <cell r="C3984">
            <v>42</v>
          </cell>
          <cell r="D3984"/>
          <cell r="E3984">
            <v>42</v>
          </cell>
          <cell r="F3984" t="str">
            <v>オーパス・ワン【ハーフ】</v>
          </cell>
          <cell r="G3984" t="str">
            <v>2015</v>
          </cell>
          <cell r="H3984" t="str">
            <v>赤</v>
          </cell>
          <cell r="I3984" t="str">
            <v>オーパス・ワン</v>
          </cell>
          <cell r="J3984" t="str">
            <v>ナパ・ヴァレー</v>
          </cell>
          <cell r="K3984">
            <v>375</v>
          </cell>
          <cell r="L3984" t="str">
            <v>WA97</v>
          </cell>
          <cell r="M3984">
            <v>139</v>
          </cell>
          <cell r="N3984">
            <v>132</v>
          </cell>
          <cell r="O3984">
            <v>175</v>
          </cell>
          <cell r="P3984">
            <v>18597.092000000001</v>
          </cell>
          <cell r="Q3984">
            <v>46.875</v>
          </cell>
          <cell r="R3984">
            <v>18763.967000000001</v>
          </cell>
          <cell r="S3984">
            <v>22315.255294117647</v>
          </cell>
          <cell r="T3984">
            <v>44600</v>
          </cell>
          <cell r="U3984"/>
          <cell r="V3984"/>
          <cell r="W3984"/>
          <cell r="X3984">
            <v>46900</v>
          </cell>
        </row>
        <row r="3985">
          <cell r="B3985" t="str">
            <v>9Y131116</v>
          </cell>
          <cell r="C3985">
            <v>22</v>
          </cell>
          <cell r="D3985" t="str">
            <v>NEW</v>
          </cell>
          <cell r="E3985">
            <v>24</v>
          </cell>
          <cell r="F3985" t="str">
            <v>オーパス・ワン【ハーフ】</v>
          </cell>
          <cell r="G3985">
            <v>2016</v>
          </cell>
          <cell r="H3985" t="str">
            <v>赤</v>
          </cell>
          <cell r="I3985" t="str">
            <v>オーパス・ワン</v>
          </cell>
          <cell r="J3985" t="str">
            <v>ナパ・ヴァレー</v>
          </cell>
          <cell r="K3985">
            <v>375</v>
          </cell>
          <cell r="L3985" t="str">
            <v xml:space="preserve">WA97+    </v>
          </cell>
          <cell r="M3985">
            <v>144.86000000000001</v>
          </cell>
          <cell r="N3985">
            <v>132</v>
          </cell>
          <cell r="O3985">
            <v>175</v>
          </cell>
          <cell r="P3985">
            <v>19373.70608</v>
          </cell>
          <cell r="Q3985">
            <v>46.875</v>
          </cell>
          <cell r="R3985">
            <v>19540.58108</v>
          </cell>
          <cell r="S3985">
            <v>23228.918917647061</v>
          </cell>
          <cell r="T3985">
            <v>46500</v>
          </cell>
          <cell r="U3985">
            <v>19151.62</v>
          </cell>
          <cell r="V3985">
            <v>22731.317647058822</v>
          </cell>
          <cell r="W3985">
            <v>45500</v>
          </cell>
          <cell r="X3985">
            <v>48100</v>
          </cell>
        </row>
        <row r="3986">
          <cell r="B3986" t="str">
            <v>9Y130079</v>
          </cell>
          <cell r="C3986" t="str">
            <v>完売</v>
          </cell>
          <cell r="D3986"/>
          <cell r="E3986">
            <v>0</v>
          </cell>
          <cell r="F3986" t="str">
            <v>オーパス・ワン</v>
          </cell>
          <cell r="G3986">
            <v>1979</v>
          </cell>
          <cell r="H3986" t="str">
            <v>赤</v>
          </cell>
          <cell r="I3986" t="str">
            <v>オーパス・ワン</v>
          </cell>
          <cell r="J3986" t="str">
            <v>ナパ・ヴァレー</v>
          </cell>
          <cell r="K3986">
            <v>750</v>
          </cell>
          <cell r="L3986" t="str">
            <v>ファースト・ヴィンテージ、93点</v>
          </cell>
          <cell r="M3986">
            <v>450</v>
          </cell>
          <cell r="N3986">
            <v>132</v>
          </cell>
          <cell r="O3986">
            <v>350</v>
          </cell>
          <cell r="P3986">
            <v>59989</v>
          </cell>
          <cell r="Q3986">
            <v>93.75</v>
          </cell>
          <cell r="R3986">
            <v>60232.75</v>
          </cell>
          <cell r="S3986">
            <v>71102.058823529413</v>
          </cell>
          <cell r="T3986">
            <v>142200</v>
          </cell>
          <cell r="U3986">
            <v>52305</v>
          </cell>
          <cell r="V3986">
            <v>61735.294117647063</v>
          </cell>
          <cell r="W3986">
            <v>123500</v>
          </cell>
          <cell r="X3986">
            <v>130000</v>
          </cell>
        </row>
        <row r="3987">
          <cell r="B3987" t="str">
            <v>9Y130089</v>
          </cell>
          <cell r="C3987" t="str">
            <v>完売</v>
          </cell>
          <cell r="D3987"/>
          <cell r="E3987">
            <v>0</v>
          </cell>
          <cell r="F3987" t="str">
            <v>オーパス・ワン</v>
          </cell>
          <cell r="G3987">
            <v>1989</v>
          </cell>
          <cell r="H3987" t="str">
            <v>赤</v>
          </cell>
          <cell r="I3987" t="str">
            <v>オーパス・ワン</v>
          </cell>
          <cell r="J3987" t="str">
            <v>ナパ・ヴァレー</v>
          </cell>
          <cell r="K3987">
            <v>750</v>
          </cell>
          <cell r="L3987" t="str">
            <v>８９点</v>
          </cell>
          <cell r="M3987">
            <v>250</v>
          </cell>
          <cell r="N3987">
            <v>132</v>
          </cell>
          <cell r="O3987">
            <v>350</v>
          </cell>
          <cell r="P3987">
            <v>33483.4</v>
          </cell>
          <cell r="Q3987">
            <v>93.75</v>
          </cell>
          <cell r="R3987">
            <v>33727.15</v>
          </cell>
          <cell r="S3987">
            <v>39919</v>
          </cell>
          <cell r="T3987">
            <v>79800</v>
          </cell>
          <cell r="U3987">
            <v>0</v>
          </cell>
          <cell r="V3987">
            <v>200</v>
          </cell>
          <cell r="W3987">
            <v>400</v>
          </cell>
          <cell r="X3987">
            <v>56000</v>
          </cell>
        </row>
        <row r="3988">
          <cell r="B3988" t="str">
            <v>9Y130093</v>
          </cell>
          <cell r="C3988" t="str">
            <v>完売</v>
          </cell>
          <cell r="D3988"/>
          <cell r="E3988">
            <v>0</v>
          </cell>
          <cell r="F3988" t="str">
            <v>オーパス・ワン</v>
          </cell>
          <cell r="G3988">
            <v>1993</v>
          </cell>
          <cell r="H3988" t="str">
            <v>赤</v>
          </cell>
          <cell r="I3988" t="str">
            <v>オーパス・ワン</v>
          </cell>
          <cell r="J3988" t="str">
            <v>ナパ・ヴァレー</v>
          </cell>
          <cell r="K3988">
            <v>750</v>
          </cell>
          <cell r="L3988" t="str">
            <v>９３点</v>
          </cell>
          <cell r="M3988">
            <v>179</v>
          </cell>
          <cell r="N3988">
            <v>132</v>
          </cell>
          <cell r="O3988">
            <v>350</v>
          </cell>
          <cell r="P3988">
            <v>24073.912</v>
          </cell>
          <cell r="Q3988">
            <v>93.75</v>
          </cell>
          <cell r="R3988">
            <v>24317.662</v>
          </cell>
          <cell r="S3988">
            <v>28849.014117647061</v>
          </cell>
          <cell r="T3988">
            <v>57700</v>
          </cell>
          <cell r="U3988">
            <v>0</v>
          </cell>
          <cell r="V3988">
            <v>200</v>
          </cell>
          <cell r="W3988">
            <v>400</v>
          </cell>
          <cell r="X3988">
            <v>67000</v>
          </cell>
        </row>
        <row r="3989">
          <cell r="B3989" t="str">
            <v>9Y130094</v>
          </cell>
          <cell r="C3989" t="str">
            <v>完売</v>
          </cell>
          <cell r="D3989"/>
          <cell r="E3989">
            <v>0</v>
          </cell>
          <cell r="F3989" t="str">
            <v>オーパス・ワン</v>
          </cell>
          <cell r="G3989">
            <v>1994</v>
          </cell>
          <cell r="H3989" t="str">
            <v>赤</v>
          </cell>
          <cell r="I3989" t="str">
            <v>オーパス・ワン</v>
          </cell>
          <cell r="J3989" t="str">
            <v>ナパ・ヴァレー</v>
          </cell>
          <cell r="K3989">
            <v>750</v>
          </cell>
          <cell r="L3989" t="str">
            <v>９２点</v>
          </cell>
          <cell r="M3989">
            <v>275</v>
          </cell>
          <cell r="N3989">
            <v>132</v>
          </cell>
          <cell r="O3989">
            <v>350</v>
          </cell>
          <cell r="P3989">
            <v>36796.6</v>
          </cell>
          <cell r="Q3989">
            <v>93.75</v>
          </cell>
          <cell r="R3989">
            <v>37040.35</v>
          </cell>
          <cell r="S3989">
            <v>43816.882352941175</v>
          </cell>
          <cell r="T3989">
            <v>87600</v>
          </cell>
          <cell r="U3989">
            <v>31478.5</v>
          </cell>
          <cell r="V3989">
            <v>37233.529411764706</v>
          </cell>
          <cell r="W3989">
            <v>74500</v>
          </cell>
          <cell r="X3989">
            <v>80000</v>
          </cell>
        </row>
        <row r="3990">
          <cell r="B3990" t="str">
            <v>9Y130095</v>
          </cell>
          <cell r="C3990" t="str">
            <v>完売</v>
          </cell>
          <cell r="D3990"/>
          <cell r="E3990">
            <v>0</v>
          </cell>
          <cell r="F3990" t="str">
            <v>オーパス・ワン</v>
          </cell>
          <cell r="G3990">
            <v>1995</v>
          </cell>
          <cell r="H3990" t="str">
            <v>赤</v>
          </cell>
          <cell r="I3990" t="str">
            <v>オーパス・ワン</v>
          </cell>
          <cell r="J3990" t="str">
            <v>ナパ・ヴァレー</v>
          </cell>
          <cell r="K3990">
            <v>750</v>
          </cell>
          <cell r="L3990" t="str">
            <v>９３点</v>
          </cell>
          <cell r="M3990">
            <v>220</v>
          </cell>
          <cell r="N3990">
            <v>132</v>
          </cell>
          <cell r="O3990">
            <v>350</v>
          </cell>
          <cell r="P3990">
            <v>29507.56</v>
          </cell>
          <cell r="Q3990">
            <v>93.75</v>
          </cell>
          <cell r="R3990">
            <v>29751.31</v>
          </cell>
          <cell r="S3990">
            <v>35241.541176470593</v>
          </cell>
          <cell r="T3990">
            <v>70500</v>
          </cell>
          <cell r="U3990">
            <v>24093</v>
          </cell>
          <cell r="V3990">
            <v>28544.705882352941</v>
          </cell>
          <cell r="W3990">
            <v>57100</v>
          </cell>
          <cell r="X3990">
            <v>59600</v>
          </cell>
        </row>
        <row r="3991">
          <cell r="B3991" t="str">
            <v>9Y130096</v>
          </cell>
          <cell r="C3991" t="str">
            <v>完売</v>
          </cell>
          <cell r="D3991"/>
          <cell r="E3991">
            <v>0</v>
          </cell>
          <cell r="F3991" t="str">
            <v>オーパス・ワン</v>
          </cell>
          <cell r="G3991">
            <v>1996</v>
          </cell>
          <cell r="H3991" t="str">
            <v>赤</v>
          </cell>
          <cell r="I3991" t="str">
            <v>オーパス・ワン</v>
          </cell>
          <cell r="J3991" t="str">
            <v>ナパ・ヴァレー</v>
          </cell>
          <cell r="K3991">
            <v>750</v>
          </cell>
          <cell r="L3991" t="str">
            <v>９４天</v>
          </cell>
          <cell r="M3991">
            <v>184</v>
          </cell>
          <cell r="N3991">
            <v>132</v>
          </cell>
          <cell r="O3991">
            <v>350</v>
          </cell>
          <cell r="P3991">
            <v>24736.552</v>
          </cell>
          <cell r="Q3991">
            <v>93.75</v>
          </cell>
          <cell r="R3991">
            <v>24980.302</v>
          </cell>
          <cell r="S3991">
            <v>29628.590588235296</v>
          </cell>
          <cell r="T3991">
            <v>59300</v>
          </cell>
          <cell r="U3991">
            <v>0</v>
          </cell>
          <cell r="V3991">
            <v>200</v>
          </cell>
          <cell r="W3991">
            <v>400</v>
          </cell>
          <cell r="X3991">
            <v>68000</v>
          </cell>
        </row>
        <row r="3992">
          <cell r="B3992" t="str">
            <v>9Y130097</v>
          </cell>
          <cell r="C3992" t="str">
            <v>完売</v>
          </cell>
          <cell r="D3992"/>
          <cell r="E3992">
            <v>0</v>
          </cell>
          <cell r="F3992" t="str">
            <v>オーパス・ワン</v>
          </cell>
          <cell r="G3992">
            <v>1997</v>
          </cell>
          <cell r="H3992" t="str">
            <v>赤</v>
          </cell>
          <cell r="I3992" t="str">
            <v>オーパス・ワン</v>
          </cell>
          <cell r="J3992" t="str">
            <v>ナパ・ヴァレー</v>
          </cell>
          <cell r="K3992">
            <v>750</v>
          </cell>
          <cell r="L3992" t="str">
            <v>88点、94点(ＷＳ)</v>
          </cell>
          <cell r="M3992">
            <v>278</v>
          </cell>
          <cell r="N3992">
            <v>132</v>
          </cell>
          <cell r="O3992">
            <v>350</v>
          </cell>
          <cell r="P3992">
            <v>37194.184000000001</v>
          </cell>
          <cell r="Q3992">
            <v>93.75</v>
          </cell>
          <cell r="R3992">
            <v>37437.934000000001</v>
          </cell>
          <cell r="S3992">
            <v>44284.62823529412</v>
          </cell>
          <cell r="T3992">
            <v>88600</v>
          </cell>
          <cell r="U3992">
            <v>33281</v>
          </cell>
          <cell r="V3992">
            <v>39354.117647058825</v>
          </cell>
          <cell r="W3992">
            <v>78700</v>
          </cell>
          <cell r="X3992">
            <v>90400</v>
          </cell>
        </row>
        <row r="3993">
          <cell r="B3993" t="str">
            <v>9Y130098</v>
          </cell>
          <cell r="C3993" t="str">
            <v>完売</v>
          </cell>
          <cell r="D3993"/>
          <cell r="E3993">
            <v>0</v>
          </cell>
          <cell r="F3993" t="str">
            <v>オーパス・ワン</v>
          </cell>
          <cell r="G3993">
            <v>1998</v>
          </cell>
          <cell r="H3993" t="str">
            <v>赤</v>
          </cell>
          <cell r="I3993" t="str">
            <v>オーパス・ワン</v>
          </cell>
          <cell r="J3993" t="str">
            <v>ナパ・ヴァレー</v>
          </cell>
          <cell r="K3993">
            <v>750</v>
          </cell>
          <cell r="L3993" t="str">
            <v>８６点</v>
          </cell>
          <cell r="M3993">
            <v>240</v>
          </cell>
          <cell r="N3993">
            <v>132</v>
          </cell>
          <cell r="O3993">
            <v>350</v>
          </cell>
          <cell r="P3993">
            <v>32158.12</v>
          </cell>
          <cell r="Q3993">
            <v>93.75</v>
          </cell>
          <cell r="R3993">
            <v>32401.87</v>
          </cell>
          <cell r="S3993">
            <v>38359.847058823529</v>
          </cell>
          <cell r="T3993">
            <v>76700</v>
          </cell>
          <cell r="U3993">
            <v>41039.5</v>
          </cell>
          <cell r="V3993">
            <v>48481.764705882357</v>
          </cell>
          <cell r="W3993">
            <v>97000</v>
          </cell>
          <cell r="X3993">
            <v>52100</v>
          </cell>
        </row>
        <row r="3994">
          <cell r="B3994" t="str">
            <v>9Y130099</v>
          </cell>
          <cell r="C3994" t="str">
            <v>完売</v>
          </cell>
          <cell r="D3994"/>
          <cell r="E3994">
            <v>0</v>
          </cell>
          <cell r="F3994" t="str">
            <v>オーパス・ワン</v>
          </cell>
          <cell r="G3994">
            <v>1999</v>
          </cell>
          <cell r="H3994" t="str">
            <v>赤</v>
          </cell>
          <cell r="I3994" t="str">
            <v>オーパス・ワン</v>
          </cell>
          <cell r="J3994" t="str">
            <v>ナパ・ヴァレー</v>
          </cell>
          <cell r="K3994">
            <v>750</v>
          </cell>
          <cell r="L3994" t="str">
            <v>８８点、93点(ＷＳ)</v>
          </cell>
          <cell r="M3994">
            <v>369.8</v>
          </cell>
          <cell r="N3994">
            <v>132</v>
          </cell>
          <cell r="O3994">
            <v>350</v>
          </cell>
          <cell r="P3994">
            <v>49360.254399999998</v>
          </cell>
          <cell r="Q3994">
            <v>93.75</v>
          </cell>
          <cell r="R3994">
            <v>49604.004399999998</v>
          </cell>
          <cell r="S3994">
            <v>58597.652235294117</v>
          </cell>
          <cell r="T3994">
            <v>117200</v>
          </cell>
          <cell r="U3994">
            <v>48425</v>
          </cell>
          <cell r="V3994">
            <v>57170.588235294119</v>
          </cell>
          <cell r="W3994">
            <v>114300</v>
          </cell>
          <cell r="X3994">
            <v>120000</v>
          </cell>
        </row>
        <row r="3995">
          <cell r="B3995" t="str">
            <v>9Y130000</v>
          </cell>
          <cell r="C3995" t="str">
            <v>完売</v>
          </cell>
          <cell r="D3995"/>
          <cell r="E3995">
            <v>0</v>
          </cell>
          <cell r="F3995" t="str">
            <v>オーパス・ワン</v>
          </cell>
          <cell r="G3995">
            <v>2000</v>
          </cell>
          <cell r="H3995" t="str">
            <v>赤</v>
          </cell>
          <cell r="I3995" t="str">
            <v>オーパス・ワン</v>
          </cell>
          <cell r="J3995" t="str">
            <v>ナパ・ヴァレー</v>
          </cell>
          <cell r="K3995">
            <v>750</v>
          </cell>
          <cell r="L3995" t="str">
            <v>８９点(WS)</v>
          </cell>
          <cell r="M3995">
            <v>105</v>
          </cell>
          <cell r="N3995">
            <v>132</v>
          </cell>
          <cell r="O3995">
            <v>350</v>
          </cell>
          <cell r="P3995">
            <v>14266.84</v>
          </cell>
          <cell r="Q3995">
            <v>93.75</v>
          </cell>
          <cell r="R3995">
            <v>14510.59</v>
          </cell>
          <cell r="S3995">
            <v>17311.282352941176</v>
          </cell>
          <cell r="T3995">
            <v>34600</v>
          </cell>
          <cell r="U3995">
            <v>29287.5</v>
          </cell>
          <cell r="V3995">
            <v>34655.882352941175</v>
          </cell>
          <cell r="W3995">
            <v>69300</v>
          </cell>
          <cell r="X3995">
            <v>34000</v>
          </cell>
        </row>
        <row r="3996">
          <cell r="B3996" t="str">
            <v>9Y130001</v>
          </cell>
          <cell r="C3996" t="str">
            <v>完売</v>
          </cell>
          <cell r="D3996"/>
          <cell r="E3996">
            <v>0</v>
          </cell>
          <cell r="F3996" t="str">
            <v>オーパス・ワン</v>
          </cell>
          <cell r="G3996">
            <v>2001</v>
          </cell>
          <cell r="H3996" t="str">
            <v>赤</v>
          </cell>
          <cell r="I3996" t="str">
            <v>オーパス・ワン</v>
          </cell>
          <cell r="J3996" t="str">
            <v>ナパ・ヴァレー</v>
          </cell>
          <cell r="K3996">
            <v>750</v>
          </cell>
          <cell r="L3996" t="str">
            <v>８７点</v>
          </cell>
          <cell r="M3996">
            <v>250</v>
          </cell>
          <cell r="N3996">
            <v>132</v>
          </cell>
          <cell r="O3996">
            <v>350</v>
          </cell>
          <cell r="P3996">
            <v>33483.4</v>
          </cell>
          <cell r="Q3996">
            <v>93.75</v>
          </cell>
          <cell r="R3996">
            <v>33727.15</v>
          </cell>
          <cell r="S3996">
            <v>39919</v>
          </cell>
          <cell r="T3996">
            <v>79800</v>
          </cell>
          <cell r="U3996">
            <v>27421</v>
          </cell>
          <cell r="V3996">
            <v>32460</v>
          </cell>
          <cell r="W3996">
            <v>64900</v>
          </cell>
          <cell r="X3996">
            <v>55000</v>
          </cell>
        </row>
        <row r="3997">
          <cell r="B3997" t="str">
            <v>9Y130002</v>
          </cell>
          <cell r="C3997" t="str">
            <v>完売</v>
          </cell>
          <cell r="D3997"/>
          <cell r="E3997">
            <v>0</v>
          </cell>
          <cell r="F3997" t="str">
            <v>オーパス・ワン</v>
          </cell>
          <cell r="G3997">
            <v>2002</v>
          </cell>
          <cell r="H3997" t="str">
            <v>赤</v>
          </cell>
          <cell r="I3997" t="str">
            <v>オーパス・ワン</v>
          </cell>
          <cell r="J3997" t="str">
            <v>ナパ・ヴァレー</v>
          </cell>
          <cell r="K3997">
            <v>750</v>
          </cell>
          <cell r="L3997" t="str">
            <v>８９点</v>
          </cell>
          <cell r="M3997">
            <v>96.5</v>
          </cell>
          <cell r="N3997">
            <v>132</v>
          </cell>
          <cell r="O3997">
            <v>350</v>
          </cell>
          <cell r="P3997">
            <v>13140.352000000001</v>
          </cell>
          <cell r="Q3997">
            <v>93.75</v>
          </cell>
          <cell r="R3997">
            <v>13384.102000000001</v>
          </cell>
          <cell r="S3997">
            <v>15986.002352941177</v>
          </cell>
          <cell r="T3997">
            <v>32000</v>
          </cell>
          <cell r="U3997">
            <v>0</v>
          </cell>
          <cell r="V3997">
            <v>200</v>
          </cell>
          <cell r="W3997">
            <v>400</v>
          </cell>
          <cell r="X3997">
            <v>45000</v>
          </cell>
        </row>
        <row r="3998">
          <cell r="B3998" t="str">
            <v>9Y130003</v>
          </cell>
          <cell r="C3998" t="str">
            <v>完売</v>
          </cell>
          <cell r="D3998"/>
          <cell r="E3998">
            <v>0</v>
          </cell>
          <cell r="F3998" t="str">
            <v>オーパス・ワン</v>
          </cell>
          <cell r="G3998">
            <v>2003</v>
          </cell>
          <cell r="H3998" t="str">
            <v>赤</v>
          </cell>
          <cell r="I3998" t="str">
            <v>オーパス・ワン</v>
          </cell>
          <cell r="J3998" t="str">
            <v>ナパ・ヴァレー</v>
          </cell>
          <cell r="K3998">
            <v>750</v>
          </cell>
          <cell r="L3998" t="str">
            <v>８７点(WS)</v>
          </cell>
          <cell r="M3998">
            <v>155</v>
          </cell>
          <cell r="N3998">
            <v>132</v>
          </cell>
          <cell r="O3998">
            <v>350</v>
          </cell>
          <cell r="P3998">
            <v>20893.240000000002</v>
          </cell>
          <cell r="Q3998">
            <v>93.75</v>
          </cell>
          <cell r="R3998">
            <v>21136.99</v>
          </cell>
          <cell r="S3998">
            <v>25107.047058823533</v>
          </cell>
          <cell r="T3998">
            <v>50200</v>
          </cell>
          <cell r="U3998">
            <v>0</v>
          </cell>
          <cell r="V3998">
            <v>200</v>
          </cell>
          <cell r="W3998">
            <v>400</v>
          </cell>
          <cell r="X3998">
            <v>55000</v>
          </cell>
        </row>
        <row r="3999">
          <cell r="B3999" t="str">
            <v>9Y130004</v>
          </cell>
          <cell r="C3999" t="str">
            <v>完売</v>
          </cell>
          <cell r="D3999"/>
          <cell r="E3999">
            <v>0</v>
          </cell>
          <cell r="F3999" t="str">
            <v>オーパス・ワン</v>
          </cell>
          <cell r="G3999">
            <v>2004</v>
          </cell>
          <cell r="H3999" t="str">
            <v>赤</v>
          </cell>
          <cell r="I3999" t="str">
            <v>オーパス・ワン</v>
          </cell>
          <cell r="J3999" t="str">
            <v>ナパ・ヴァレー</v>
          </cell>
          <cell r="K3999">
            <v>750</v>
          </cell>
          <cell r="L3999" t="str">
            <v>９０点(WS)</v>
          </cell>
          <cell r="M3999">
            <v>142</v>
          </cell>
          <cell r="N3999">
            <v>132</v>
          </cell>
          <cell r="O3999">
            <v>350</v>
          </cell>
          <cell r="P3999">
            <v>19170.376</v>
          </cell>
          <cell r="Q3999">
            <v>93.75</v>
          </cell>
          <cell r="R3999">
            <v>19414.126</v>
          </cell>
          <cell r="S3999">
            <v>23080.14823529412</v>
          </cell>
          <cell r="T3999">
            <v>46200</v>
          </cell>
          <cell r="U3999">
            <v>0</v>
          </cell>
          <cell r="V3999">
            <v>200</v>
          </cell>
          <cell r="W3999">
            <v>400</v>
          </cell>
          <cell r="X3999">
            <v>43000</v>
          </cell>
        </row>
        <row r="4000">
          <cell r="B4000" t="str">
            <v>9Y130005</v>
          </cell>
          <cell r="C4000" t="str">
            <v>完売</v>
          </cell>
          <cell r="D4000"/>
          <cell r="E4000">
            <v>1</v>
          </cell>
          <cell r="F4000" t="str">
            <v>オーパス・ワン</v>
          </cell>
          <cell r="G4000">
            <v>2005</v>
          </cell>
          <cell r="H4000" t="str">
            <v>赤</v>
          </cell>
          <cell r="I4000" t="str">
            <v>オーパス・ワン</v>
          </cell>
          <cell r="J4000" t="str">
            <v>ナパ・ヴァレー</v>
          </cell>
          <cell r="K4000">
            <v>750</v>
          </cell>
          <cell r="L4000" t="str">
            <v>９５点</v>
          </cell>
          <cell r="M4000">
            <v>280</v>
          </cell>
          <cell r="N4000">
            <v>132</v>
          </cell>
          <cell r="O4000">
            <v>350</v>
          </cell>
          <cell r="P4000">
            <v>37459.24</v>
          </cell>
          <cell r="Q4000">
            <v>93.75</v>
          </cell>
          <cell r="R4000">
            <v>37702.99</v>
          </cell>
          <cell r="S4000">
            <v>44596.458823529414</v>
          </cell>
          <cell r="T4000">
            <v>89200</v>
          </cell>
          <cell r="U4000">
            <v>38293</v>
          </cell>
          <cell r="V4000">
            <v>45250.588235294119</v>
          </cell>
          <cell r="W4000">
            <v>90500</v>
          </cell>
          <cell r="X4000">
            <v>92800</v>
          </cell>
        </row>
        <row r="4001">
          <cell r="B4001" t="str">
            <v>9Y130006</v>
          </cell>
          <cell r="C4001" t="str">
            <v>完売</v>
          </cell>
          <cell r="D4001"/>
          <cell r="E4001">
            <v>0</v>
          </cell>
          <cell r="F4001" t="str">
            <v>オーパス・ワン</v>
          </cell>
          <cell r="G4001">
            <v>2006</v>
          </cell>
          <cell r="H4001" t="str">
            <v>赤</v>
          </cell>
          <cell r="I4001" t="str">
            <v>オーパス・ワン</v>
          </cell>
          <cell r="J4001" t="str">
            <v>ナパ・ヴァレー</v>
          </cell>
          <cell r="K4001">
            <v>750</v>
          </cell>
          <cell r="L4001" t="str">
            <v>９３点＋</v>
          </cell>
          <cell r="M4001">
            <v>300</v>
          </cell>
          <cell r="N4001">
            <v>132</v>
          </cell>
          <cell r="O4001">
            <v>350</v>
          </cell>
          <cell r="P4001">
            <v>40109.800000000003</v>
          </cell>
          <cell r="Q4001">
            <v>93.75</v>
          </cell>
          <cell r="R4001">
            <v>40353.550000000003</v>
          </cell>
          <cell r="S4001">
            <v>47714.764705882357</v>
          </cell>
          <cell r="T4001">
            <v>95400</v>
          </cell>
          <cell r="U4001">
            <v>40042</v>
          </cell>
          <cell r="V4001">
            <v>47308.23529411765</v>
          </cell>
          <cell r="W4001">
            <v>94600</v>
          </cell>
          <cell r="X4001">
            <v>96000</v>
          </cell>
        </row>
        <row r="4002">
          <cell r="B4002" t="str">
            <v>9Y130007</v>
          </cell>
          <cell r="C4002" t="str">
            <v>完売</v>
          </cell>
          <cell r="D4002"/>
          <cell r="E4002">
            <v>0</v>
          </cell>
          <cell r="F4002" t="str">
            <v>オーパス・ワン</v>
          </cell>
          <cell r="G4002">
            <v>2007</v>
          </cell>
          <cell r="H4002" t="str">
            <v>赤</v>
          </cell>
          <cell r="I4002" t="str">
            <v>オーパス・ワン</v>
          </cell>
          <cell r="J4002" t="str">
            <v>ナパ・ヴァレー</v>
          </cell>
          <cell r="K4002">
            <v>750</v>
          </cell>
          <cell r="L4002" t="str">
            <v>９５点</v>
          </cell>
          <cell r="M4002">
            <v>305</v>
          </cell>
          <cell r="N4002">
            <v>132</v>
          </cell>
          <cell r="O4002">
            <v>350</v>
          </cell>
          <cell r="P4002">
            <v>40772.44</v>
          </cell>
          <cell r="Q4002">
            <v>93.75</v>
          </cell>
          <cell r="R4002">
            <v>41016.19</v>
          </cell>
          <cell r="S4002">
            <v>48494.341176470589</v>
          </cell>
          <cell r="T4002">
            <v>97000</v>
          </cell>
          <cell r="U4002">
            <v>39739</v>
          </cell>
          <cell r="V4002">
            <v>46951.764705882357</v>
          </cell>
          <cell r="W4002">
            <v>93900</v>
          </cell>
          <cell r="X4002">
            <v>98000</v>
          </cell>
        </row>
        <row r="4003">
          <cell r="B4003" t="str">
            <v>9Y130008</v>
          </cell>
          <cell r="C4003" t="str">
            <v>完売</v>
          </cell>
          <cell r="D4003"/>
          <cell r="E4003">
            <v>0</v>
          </cell>
          <cell r="F4003" t="str">
            <v>オーパス・ワン</v>
          </cell>
          <cell r="G4003">
            <v>2008</v>
          </cell>
          <cell r="H4003" t="str">
            <v>赤</v>
          </cell>
          <cell r="I4003" t="str">
            <v>オーパス・ワン</v>
          </cell>
          <cell r="J4003" t="str">
            <v>ナパ・ヴァレー</v>
          </cell>
          <cell r="K4003">
            <v>750</v>
          </cell>
          <cell r="L4003" t="str">
            <v>９３点</v>
          </cell>
          <cell r="M4003">
            <v>163.30000000000001</v>
          </cell>
          <cell r="N4003">
            <v>132</v>
          </cell>
          <cell r="O4003">
            <v>350</v>
          </cell>
          <cell r="P4003">
            <v>21993.222400000002</v>
          </cell>
          <cell r="Q4003">
            <v>93.75</v>
          </cell>
          <cell r="R4003">
            <v>22236.972400000002</v>
          </cell>
          <cell r="S4003">
            <v>26401.144000000004</v>
          </cell>
          <cell r="T4003">
            <v>52800</v>
          </cell>
          <cell r="U4003">
            <v>17202.46</v>
          </cell>
          <cell r="V4003">
            <v>20438.188235294117</v>
          </cell>
          <cell r="W4003">
            <v>40900</v>
          </cell>
          <cell r="X4003">
            <v>39000</v>
          </cell>
        </row>
        <row r="4004">
          <cell r="B4004" t="str">
            <v>9Y130009</v>
          </cell>
          <cell r="C4004" t="str">
            <v>完売</v>
          </cell>
          <cell r="D4004"/>
          <cell r="E4004">
            <v>0</v>
          </cell>
          <cell r="F4004" t="str">
            <v>オーパス・ワン</v>
          </cell>
          <cell r="G4004">
            <v>2009</v>
          </cell>
          <cell r="H4004" t="str">
            <v>赤</v>
          </cell>
          <cell r="I4004" t="str">
            <v>オーパス・ワン</v>
          </cell>
          <cell r="J4004" t="str">
            <v>ナパ・ヴァレー</v>
          </cell>
          <cell r="K4004">
            <v>750</v>
          </cell>
          <cell r="L4004" t="str">
            <v>９３点、９２点(ＷＳ)</v>
          </cell>
          <cell r="M4004">
            <v>275</v>
          </cell>
          <cell r="N4004">
            <v>132</v>
          </cell>
          <cell r="O4004">
            <v>350</v>
          </cell>
          <cell r="P4004">
            <v>36796.6</v>
          </cell>
          <cell r="Q4004">
            <v>93.75</v>
          </cell>
          <cell r="R4004">
            <v>37040.35</v>
          </cell>
          <cell r="S4004">
            <v>43816.882352941175</v>
          </cell>
          <cell r="T4004">
            <v>87600</v>
          </cell>
          <cell r="U4004">
            <v>34157</v>
          </cell>
          <cell r="V4004">
            <v>40384.705882352944</v>
          </cell>
          <cell r="W4004">
            <v>80800</v>
          </cell>
          <cell r="X4004">
            <v>85000</v>
          </cell>
        </row>
        <row r="4005">
          <cell r="B4005" t="str">
            <v>9Y130010</v>
          </cell>
          <cell r="C4005" t="str">
            <v>完売</v>
          </cell>
          <cell r="D4005"/>
          <cell r="E4005">
            <v>0</v>
          </cell>
          <cell r="F4005" t="str">
            <v>オーパス・ワン</v>
          </cell>
          <cell r="G4005">
            <v>2010</v>
          </cell>
          <cell r="H4005" t="str">
            <v>赤</v>
          </cell>
          <cell r="I4005" t="str">
            <v>オーパス・ワン</v>
          </cell>
          <cell r="J4005" t="str">
            <v>ナパ・ヴァレー</v>
          </cell>
          <cell r="K4005">
            <v>750</v>
          </cell>
          <cell r="L4005" t="str">
            <v>９６点</v>
          </cell>
          <cell r="M4005">
            <v>275</v>
          </cell>
          <cell r="N4005">
            <v>132</v>
          </cell>
          <cell r="O4005">
            <v>350</v>
          </cell>
          <cell r="P4005">
            <v>36796.6</v>
          </cell>
          <cell r="Q4005">
            <v>93.75</v>
          </cell>
          <cell r="R4005">
            <v>37040.35</v>
          </cell>
          <cell r="S4005">
            <v>43816.882352941175</v>
          </cell>
          <cell r="T4005">
            <v>87600</v>
          </cell>
          <cell r="U4005">
            <v>35406.33</v>
          </cell>
          <cell r="V4005">
            <v>41854.505882352947</v>
          </cell>
          <cell r="W4005">
            <v>83700</v>
          </cell>
          <cell r="X4005">
            <v>85000</v>
          </cell>
        </row>
        <row r="4006">
          <cell r="B4006" t="str">
            <v>9Y130011</v>
          </cell>
          <cell r="C4006">
            <v>4</v>
          </cell>
          <cell r="D4006"/>
          <cell r="E4006">
            <v>7</v>
          </cell>
          <cell r="F4006" t="str">
            <v>オーパス・ワン</v>
          </cell>
          <cell r="G4006">
            <v>2011</v>
          </cell>
          <cell r="H4006" t="str">
            <v>赤</v>
          </cell>
          <cell r="I4006" t="str">
            <v>オーパス・ワン</v>
          </cell>
          <cell r="J4006" t="str">
            <v>ナパ・ヴァレー</v>
          </cell>
          <cell r="K4006">
            <v>750</v>
          </cell>
          <cell r="L4006" t="str">
            <v>９１点</v>
          </cell>
          <cell r="M4006">
            <v>328.9</v>
          </cell>
          <cell r="N4006">
            <v>132</v>
          </cell>
          <cell r="O4006">
            <v>350</v>
          </cell>
          <cell r="P4006">
            <v>43939.859199999999</v>
          </cell>
          <cell r="Q4006">
            <v>93.75</v>
          </cell>
          <cell r="R4006">
            <v>44183.609199999999</v>
          </cell>
          <cell r="S4006">
            <v>52220.716705882354</v>
          </cell>
          <cell r="T4006">
            <v>104400</v>
          </cell>
          <cell r="U4006">
            <v>33230.25</v>
          </cell>
          <cell r="V4006">
            <v>39294.411764705881</v>
          </cell>
          <cell r="W4006">
            <v>78600</v>
          </cell>
          <cell r="X4006">
            <v>85000</v>
          </cell>
        </row>
        <row r="4007">
          <cell r="B4007" t="str">
            <v>9Y130012</v>
          </cell>
          <cell r="C4007" t="str">
            <v>完売</v>
          </cell>
          <cell r="D4007" t="str">
            <v>割当</v>
          </cell>
          <cell r="E4007">
            <v>61</v>
          </cell>
          <cell r="F4007" t="str">
            <v>オーパス・ワン</v>
          </cell>
          <cell r="G4007">
            <v>2012</v>
          </cell>
          <cell r="H4007" t="str">
            <v>赤</v>
          </cell>
          <cell r="I4007" t="str">
            <v>オーパス・ワン</v>
          </cell>
          <cell r="J4007" t="str">
            <v>ナパ・ヴァレー</v>
          </cell>
          <cell r="K4007">
            <v>750</v>
          </cell>
          <cell r="L4007" t="str">
            <v xml:space="preserve">    </v>
          </cell>
          <cell r="M4007">
            <v>288</v>
          </cell>
          <cell r="N4007">
            <v>132</v>
          </cell>
          <cell r="O4007">
            <v>350</v>
          </cell>
          <cell r="P4007">
            <v>38519.464</v>
          </cell>
          <cell r="Q4007">
            <v>93.75</v>
          </cell>
          <cell r="R4007">
            <v>38763.214</v>
          </cell>
          <cell r="S4007">
            <v>45843.781176470591</v>
          </cell>
          <cell r="T4007">
            <v>91700</v>
          </cell>
          <cell r="U4007">
            <v>38306.959999999999</v>
          </cell>
          <cell r="V4007">
            <v>45267.01176470588</v>
          </cell>
          <cell r="W4007">
            <v>90500</v>
          </cell>
          <cell r="X4007">
            <v>95000</v>
          </cell>
        </row>
        <row r="4008">
          <cell r="B4008" t="str">
            <v>9Y130013</v>
          </cell>
          <cell r="C4008" t="str">
            <v>完売</v>
          </cell>
          <cell r="D4008" t="str">
            <v>割当</v>
          </cell>
          <cell r="E4008">
            <v>17</v>
          </cell>
          <cell r="F4008" t="str">
            <v>オーパス・ワン</v>
          </cell>
          <cell r="G4008">
            <v>2013</v>
          </cell>
          <cell r="H4008" t="str">
            <v>赤</v>
          </cell>
          <cell r="I4008" t="str">
            <v>オーパス・ワン</v>
          </cell>
          <cell r="J4008" t="str">
            <v>ナパ・ヴァレー</v>
          </cell>
          <cell r="K4008">
            <v>750</v>
          </cell>
          <cell r="L4008" t="str">
            <v xml:space="preserve">    </v>
          </cell>
          <cell r="M4008">
            <v>280</v>
          </cell>
          <cell r="N4008">
            <v>132</v>
          </cell>
          <cell r="O4008">
            <v>350</v>
          </cell>
          <cell r="P4008">
            <v>37459.24</v>
          </cell>
          <cell r="Q4008">
            <v>93.75</v>
          </cell>
          <cell r="R4008">
            <v>37702.99</v>
          </cell>
          <cell r="S4008">
            <v>44596.458823529414</v>
          </cell>
          <cell r="T4008">
            <v>89200</v>
          </cell>
          <cell r="U4008">
            <v>37157.42</v>
          </cell>
          <cell r="V4008">
            <v>43914.611764705878</v>
          </cell>
          <cell r="W4008">
            <v>87800</v>
          </cell>
          <cell r="X4008">
            <v>92300</v>
          </cell>
        </row>
        <row r="4009">
          <cell r="B4009" t="str">
            <v>9Y130014</v>
          </cell>
          <cell r="C4009" t="str">
            <v>完売</v>
          </cell>
          <cell r="D4009"/>
          <cell r="E4009">
            <v>1</v>
          </cell>
          <cell r="F4009" t="str">
            <v>オーパス・ワン</v>
          </cell>
          <cell r="G4009">
            <v>2014</v>
          </cell>
          <cell r="H4009" t="str">
            <v>赤</v>
          </cell>
          <cell r="I4009" t="str">
            <v>オーパス・ワン</v>
          </cell>
          <cell r="J4009" t="str">
            <v>ナパ・ヴァレー</v>
          </cell>
          <cell r="K4009">
            <v>750</v>
          </cell>
          <cell r="L4009" t="str">
            <v>９６点</v>
          </cell>
          <cell r="M4009">
            <v>265</v>
          </cell>
          <cell r="N4009">
            <v>132</v>
          </cell>
          <cell r="O4009">
            <v>350</v>
          </cell>
          <cell r="P4009">
            <v>35471.32</v>
          </cell>
          <cell r="Q4009">
            <v>93.75</v>
          </cell>
          <cell r="R4009">
            <v>35715.07</v>
          </cell>
          <cell r="S4009">
            <v>42257.729411764703</v>
          </cell>
          <cell r="T4009">
            <v>84500</v>
          </cell>
          <cell r="U4009">
            <v>33546</v>
          </cell>
          <cell r="V4009">
            <v>39665.882352941175</v>
          </cell>
          <cell r="W4009">
            <v>79300</v>
          </cell>
          <cell r="X4009">
            <v>82000</v>
          </cell>
        </row>
        <row r="4010">
          <cell r="B4010" t="str">
            <v>9Y130015</v>
          </cell>
          <cell r="C4010" t="str">
            <v>完売</v>
          </cell>
          <cell r="D4010" t="str">
            <v>割当</v>
          </cell>
          <cell r="E4010">
            <v>22</v>
          </cell>
          <cell r="F4010" t="str">
            <v>オーパス・ワン</v>
          </cell>
          <cell r="G4010">
            <v>2015</v>
          </cell>
          <cell r="H4010" t="str">
            <v>赤</v>
          </cell>
          <cell r="I4010" t="str">
            <v>オーパス・ワン</v>
          </cell>
          <cell r="J4010" t="str">
            <v>ナパ・ヴァレー</v>
          </cell>
          <cell r="K4010">
            <v>750</v>
          </cell>
          <cell r="L4010" t="str">
            <v xml:space="preserve">    </v>
          </cell>
          <cell r="M4010">
            <v>275</v>
          </cell>
          <cell r="N4010">
            <v>132</v>
          </cell>
          <cell r="O4010">
            <v>350</v>
          </cell>
          <cell r="P4010">
            <v>36796.6</v>
          </cell>
          <cell r="Q4010">
            <v>93.75</v>
          </cell>
          <cell r="R4010">
            <v>37040.35</v>
          </cell>
          <cell r="S4010">
            <v>43816.882352941175</v>
          </cell>
          <cell r="T4010">
            <v>87600</v>
          </cell>
          <cell r="U4010">
            <v>36703.120000000003</v>
          </cell>
          <cell r="V4010">
            <v>43380.141176470592</v>
          </cell>
          <cell r="W4010">
            <v>86800</v>
          </cell>
          <cell r="X4010">
            <v>90800</v>
          </cell>
        </row>
        <row r="4011">
          <cell r="B4011" t="str">
            <v>9Y130016</v>
          </cell>
          <cell r="C4011" t="str">
            <v>完売</v>
          </cell>
          <cell r="D4011" t="str">
            <v>割当</v>
          </cell>
          <cell r="E4011">
            <v>132</v>
          </cell>
          <cell r="F4011" t="str">
            <v>オーパス・ワン</v>
          </cell>
          <cell r="G4011">
            <v>2016</v>
          </cell>
          <cell r="H4011" t="str">
            <v>赤</v>
          </cell>
          <cell r="I4011" t="str">
            <v>オーパス・ワン</v>
          </cell>
          <cell r="J4011" t="str">
            <v>ナパ・ヴァレー</v>
          </cell>
          <cell r="K4011">
            <v>750</v>
          </cell>
          <cell r="L4011"/>
          <cell r="M4011">
            <v>265</v>
          </cell>
          <cell r="N4011">
            <v>132</v>
          </cell>
          <cell r="O4011">
            <v>350</v>
          </cell>
          <cell r="P4011">
            <v>35471.32</v>
          </cell>
          <cell r="Q4011">
            <v>93.75</v>
          </cell>
          <cell r="R4011">
            <v>35715.07</v>
          </cell>
          <cell r="S4011">
            <v>42257.729411764703</v>
          </cell>
          <cell r="T4011">
            <v>84500</v>
          </cell>
          <cell r="U4011">
            <v>35976.82</v>
          </cell>
          <cell r="V4011">
            <v>42525.670588235298</v>
          </cell>
          <cell r="W4011">
            <v>85100</v>
          </cell>
          <cell r="X4011">
            <v>85000</v>
          </cell>
        </row>
        <row r="4012">
          <cell r="B4012" t="str">
            <v>9Y130017</v>
          </cell>
          <cell r="C4012" t="str">
            <v>完売</v>
          </cell>
          <cell r="D4012"/>
          <cell r="E4012">
            <v>0</v>
          </cell>
          <cell r="F4012" t="str">
            <v>オーパス・ワン</v>
          </cell>
          <cell r="G4012">
            <v>2017</v>
          </cell>
          <cell r="H4012" t="str">
            <v>赤</v>
          </cell>
          <cell r="I4012" t="str">
            <v>オーパス・ワン</v>
          </cell>
          <cell r="J4012" t="str">
            <v>ナパ・ヴァレー</v>
          </cell>
          <cell r="K4012">
            <v>750</v>
          </cell>
          <cell r="L4012" t="str">
            <v>ロット条件あり</v>
          </cell>
          <cell r="M4012">
            <v>215</v>
          </cell>
          <cell r="N4012">
            <v>132</v>
          </cell>
          <cell r="O4012">
            <v>350</v>
          </cell>
          <cell r="P4012">
            <v>28844.920000000002</v>
          </cell>
          <cell r="Q4012">
            <v>93.75</v>
          </cell>
          <cell r="R4012">
            <v>29088.670000000002</v>
          </cell>
          <cell r="S4012">
            <v>34461.964705882354</v>
          </cell>
          <cell r="T4012">
            <v>68900</v>
          </cell>
          <cell r="U4012">
            <v>30180.76</v>
          </cell>
          <cell r="V4012">
            <v>35706.776470588236</v>
          </cell>
          <cell r="W4012">
            <v>71400</v>
          </cell>
          <cell r="X4012">
            <v>76000</v>
          </cell>
        </row>
        <row r="4013">
          <cell r="B4013" t="str">
            <v>9Y132213</v>
          </cell>
          <cell r="C4013" t="str">
            <v>完売</v>
          </cell>
          <cell r="D4013"/>
          <cell r="E4013">
            <v>0</v>
          </cell>
          <cell r="F4013" t="str">
            <v>オーパス・ワン【マグナム】</v>
          </cell>
          <cell r="G4013">
            <v>2013</v>
          </cell>
          <cell r="H4013" t="str">
            <v>赤</v>
          </cell>
          <cell r="I4013" t="str">
            <v>オーパス・ワン</v>
          </cell>
          <cell r="J4013" t="str">
            <v>ナパ・ヴァレー</v>
          </cell>
          <cell r="K4013">
            <v>1500</v>
          </cell>
          <cell r="L4013" t="str">
            <v>９６点、９７点(ＷＳ)</v>
          </cell>
          <cell r="M4013">
            <v>580</v>
          </cell>
          <cell r="N4013">
            <v>132</v>
          </cell>
          <cell r="O4013">
            <v>700</v>
          </cell>
          <cell r="P4013">
            <v>77569.039999999994</v>
          </cell>
          <cell r="Q4013">
            <v>187.5</v>
          </cell>
          <cell r="R4013">
            <v>77966.539999999994</v>
          </cell>
          <cell r="S4013">
            <v>91965.341176470582</v>
          </cell>
          <cell r="T4013">
            <v>183900</v>
          </cell>
          <cell r="U4013">
            <v>72705.66</v>
          </cell>
          <cell r="V4013">
            <v>85736.070588235307</v>
          </cell>
          <cell r="W4013">
            <v>171500</v>
          </cell>
          <cell r="X4013">
            <v>180000</v>
          </cell>
        </row>
        <row r="4014">
          <cell r="B4014" t="str">
            <v>9Y132214</v>
          </cell>
          <cell r="C4014">
            <v>13</v>
          </cell>
          <cell r="D4014"/>
          <cell r="E4014">
            <v>13</v>
          </cell>
          <cell r="F4014" t="str">
            <v>オーパス・ワン【マグナム】</v>
          </cell>
          <cell r="G4014">
            <v>2014</v>
          </cell>
          <cell r="H4014" t="str">
            <v>赤</v>
          </cell>
          <cell r="I4014" t="str">
            <v>オーパス・ワン</v>
          </cell>
          <cell r="J4014" t="str">
            <v>ナパ・ヴァレー</v>
          </cell>
          <cell r="K4014">
            <v>1500</v>
          </cell>
          <cell r="L4014" t="str">
            <v>９６点</v>
          </cell>
          <cell r="M4014">
            <v>505</v>
          </cell>
          <cell r="N4014">
            <v>132</v>
          </cell>
          <cell r="O4014">
            <v>700</v>
          </cell>
          <cell r="P4014">
            <v>67629.440000000002</v>
          </cell>
          <cell r="Q4014">
            <v>187.5</v>
          </cell>
          <cell r="R4014">
            <v>68026.94</v>
          </cell>
          <cell r="S4014">
            <v>80271.694117647057</v>
          </cell>
          <cell r="T4014">
            <v>160500</v>
          </cell>
          <cell r="U4014">
            <v>61887</v>
          </cell>
          <cell r="V4014">
            <v>73008.23529411765</v>
          </cell>
          <cell r="W4014">
            <v>146000</v>
          </cell>
          <cell r="X4014">
            <v>170000</v>
          </cell>
        </row>
        <row r="4015">
          <cell r="B4015" t="str">
            <v>9Y132215</v>
          </cell>
          <cell r="C4015">
            <v>8</v>
          </cell>
          <cell r="D4015"/>
          <cell r="E4015">
            <v>8</v>
          </cell>
          <cell r="F4015" t="str">
            <v>オーパス・ワン【マグナム】</v>
          </cell>
          <cell r="G4015">
            <v>2015</v>
          </cell>
          <cell r="H4015" t="str">
            <v>赤</v>
          </cell>
          <cell r="I4015" t="str">
            <v>オーパス・ワン</v>
          </cell>
          <cell r="J4015" t="str">
            <v>ナパ・ヴァレー</v>
          </cell>
          <cell r="K4015">
            <v>1500</v>
          </cell>
          <cell r="L4015" t="str">
            <v>97点</v>
          </cell>
          <cell r="M4015">
            <v>505</v>
          </cell>
          <cell r="N4015">
            <v>132</v>
          </cell>
          <cell r="O4015">
            <v>700</v>
          </cell>
          <cell r="P4015">
            <v>67629.440000000002</v>
          </cell>
          <cell r="Q4015">
            <v>187.5</v>
          </cell>
          <cell r="R4015">
            <v>68026.94</v>
          </cell>
          <cell r="S4015">
            <v>80271.694117647057</v>
          </cell>
          <cell r="T4015">
            <v>160500</v>
          </cell>
          <cell r="U4015">
            <v>64819.23</v>
          </cell>
          <cell r="V4015">
            <v>76457.917647058828</v>
          </cell>
          <cell r="W4015">
            <v>152900</v>
          </cell>
          <cell r="X4015">
            <v>170000</v>
          </cell>
        </row>
        <row r="4016">
          <cell r="B4016" t="str">
            <v>9Y142513</v>
          </cell>
          <cell r="C4016" t="str">
            <v>完売</v>
          </cell>
          <cell r="D4016"/>
          <cell r="E4016">
            <v>0</v>
          </cell>
          <cell r="F4016" t="str">
            <v>カーディナル</v>
          </cell>
          <cell r="G4016">
            <v>2013</v>
          </cell>
          <cell r="H4016" t="str">
            <v>赤</v>
          </cell>
          <cell r="I4016" t="str">
            <v>カーディナル・エステート</v>
          </cell>
          <cell r="J4016" t="str">
            <v>ナパ・ヴァレー</v>
          </cell>
          <cell r="K4016">
            <v>750</v>
          </cell>
          <cell r="L4016" t="str">
            <v>９６点</v>
          </cell>
          <cell r="M4016">
            <v>175</v>
          </cell>
          <cell r="N4016">
            <v>132</v>
          </cell>
          <cell r="O4016">
            <v>350</v>
          </cell>
          <cell r="P4016">
            <v>23543.8</v>
          </cell>
          <cell r="Q4016">
            <v>93.75</v>
          </cell>
          <cell r="R4016">
            <v>23787.55</v>
          </cell>
          <cell r="S4016">
            <v>28225.352941176472</v>
          </cell>
          <cell r="T4016">
            <v>56500</v>
          </cell>
          <cell r="U4016">
            <v>22571.5</v>
          </cell>
          <cell r="V4016">
            <v>26754.705882352941</v>
          </cell>
          <cell r="W4016">
            <v>53500</v>
          </cell>
          <cell r="X4016">
            <v>55300</v>
          </cell>
        </row>
        <row r="4017">
          <cell r="B4017" t="str">
            <v>9Y131306</v>
          </cell>
          <cell r="C4017" t="str">
            <v>完売</v>
          </cell>
          <cell r="D4017"/>
          <cell r="E4017">
            <v>0</v>
          </cell>
          <cell r="F4017" t="str">
            <v>カレラ・ジェンセン</v>
          </cell>
          <cell r="G4017">
            <v>2006</v>
          </cell>
          <cell r="H4017" t="str">
            <v>赤</v>
          </cell>
          <cell r="I4017" t="str">
            <v>カレラ</v>
          </cell>
          <cell r="J4017" t="str">
            <v>セントラルコースト</v>
          </cell>
          <cell r="K4017">
            <v>750</v>
          </cell>
          <cell r="L4017"/>
          <cell r="M4017">
            <v>59</v>
          </cell>
          <cell r="N4017">
            <v>132</v>
          </cell>
          <cell r="O4017">
            <v>350</v>
          </cell>
          <cell r="P4017">
            <v>8170.5519999999997</v>
          </cell>
          <cell r="Q4017">
            <v>93.75</v>
          </cell>
          <cell r="R4017">
            <v>8414.3019999999997</v>
          </cell>
          <cell r="S4017">
            <v>10139.178823529412</v>
          </cell>
          <cell r="T4017">
            <v>20300</v>
          </cell>
          <cell r="U4017">
            <v>0</v>
          </cell>
          <cell r="V4017">
            <v>200</v>
          </cell>
          <cell r="W4017">
            <v>400</v>
          </cell>
          <cell r="X4017">
            <v>14000</v>
          </cell>
        </row>
        <row r="4018">
          <cell r="B4018" t="str">
            <v>9Y131317</v>
          </cell>
          <cell r="C4018" t="str">
            <v>完売</v>
          </cell>
          <cell r="D4018"/>
          <cell r="E4018">
            <v>12</v>
          </cell>
          <cell r="F4018" t="str">
            <v>カレラ・ジェンセン</v>
          </cell>
          <cell r="G4018">
            <v>2017</v>
          </cell>
          <cell r="H4018" t="str">
            <v>赤</v>
          </cell>
          <cell r="I4018" t="str">
            <v>カレラ</v>
          </cell>
          <cell r="J4018" t="str">
            <v>セントラルコースト</v>
          </cell>
          <cell r="K4018">
            <v>750</v>
          </cell>
          <cell r="L4018" t="str">
            <v/>
          </cell>
          <cell r="M4018">
            <v>79</v>
          </cell>
          <cell r="N4018">
            <v>132</v>
          </cell>
          <cell r="O4018">
            <v>350</v>
          </cell>
          <cell r="P4018">
            <v>10821.111999999999</v>
          </cell>
          <cell r="Q4018">
            <v>93.75</v>
          </cell>
          <cell r="R4018">
            <v>11064.861999999999</v>
          </cell>
          <cell r="S4018">
            <v>13257.484705882353</v>
          </cell>
          <cell r="T4018">
            <v>26500</v>
          </cell>
          <cell r="U4018">
            <v>10786.75</v>
          </cell>
          <cell r="V4018">
            <v>12890.294117647059</v>
          </cell>
          <cell r="W4018">
            <v>25800</v>
          </cell>
          <cell r="X4018">
            <v>27800</v>
          </cell>
        </row>
        <row r="4019">
          <cell r="B4019" t="str">
            <v>9Y135112</v>
          </cell>
          <cell r="C4019" t="str">
            <v>完売</v>
          </cell>
          <cell r="D4019"/>
          <cell r="E4019">
            <v>0</v>
          </cell>
          <cell r="F4019" t="str">
            <v>カレラ・ド・ヴィリエ</v>
          </cell>
          <cell r="G4019">
            <v>2012</v>
          </cell>
          <cell r="H4019" t="str">
            <v>赤</v>
          </cell>
          <cell r="I4019" t="str">
            <v>カレラ</v>
          </cell>
          <cell r="J4019" t="str">
            <v>セントラルコースト</v>
          </cell>
          <cell r="K4019">
            <v>750</v>
          </cell>
          <cell r="L4019"/>
          <cell r="M4019">
            <v>33</v>
          </cell>
          <cell r="N4019">
            <v>132</v>
          </cell>
          <cell r="O4019">
            <v>350</v>
          </cell>
          <cell r="P4019">
            <v>4724.8239999999996</v>
          </cell>
          <cell r="Q4019">
            <v>93.75</v>
          </cell>
          <cell r="R4019">
            <v>4968.5739999999996</v>
          </cell>
          <cell r="S4019">
            <v>6085.3811764705879</v>
          </cell>
          <cell r="T4019">
            <v>12200</v>
          </cell>
          <cell r="U4019">
            <v>5050.71</v>
          </cell>
          <cell r="V4019">
            <v>6142.0117647058823</v>
          </cell>
          <cell r="W4019">
            <v>12300</v>
          </cell>
          <cell r="X4019">
            <v>12000</v>
          </cell>
        </row>
        <row r="4020">
          <cell r="B4020" t="str">
            <v>9Y134612</v>
          </cell>
          <cell r="C4020" t="str">
            <v>完売</v>
          </cell>
          <cell r="D4020"/>
          <cell r="E4020">
            <v>0</v>
          </cell>
          <cell r="F4020" t="str">
            <v>カレラ・ピノ・ノワール・セントラル・コースト</v>
          </cell>
          <cell r="G4020">
            <v>2012</v>
          </cell>
          <cell r="H4020" t="str">
            <v>赤</v>
          </cell>
          <cell r="I4020" t="str">
            <v>カレラ</v>
          </cell>
          <cell r="J4020" t="str">
            <v>セントラルコースト</v>
          </cell>
          <cell r="K4020">
            <v>750</v>
          </cell>
          <cell r="L4020" t="str">
            <v>９０点</v>
          </cell>
          <cell r="M4020">
            <v>19.399999999999999</v>
          </cell>
          <cell r="N4020">
            <v>132</v>
          </cell>
          <cell r="O4020">
            <v>350</v>
          </cell>
          <cell r="P4020">
            <v>2922.4431999999997</v>
          </cell>
          <cell r="Q4020">
            <v>93.75</v>
          </cell>
          <cell r="R4020">
            <v>3166.1931999999997</v>
          </cell>
          <cell r="S4020">
            <v>3964.933176470588</v>
          </cell>
          <cell r="T4020">
            <v>7900</v>
          </cell>
          <cell r="U4020">
            <v>2967.25</v>
          </cell>
          <cell r="V4020">
            <v>3690.8823529411766</v>
          </cell>
          <cell r="W4020">
            <v>7400</v>
          </cell>
          <cell r="X4020">
            <v>7800</v>
          </cell>
        </row>
        <row r="4021">
          <cell r="B4021" t="str">
            <v>9Y131612</v>
          </cell>
          <cell r="C4021" t="str">
            <v>完売</v>
          </cell>
          <cell r="D4021"/>
          <cell r="E4021">
            <v>0</v>
          </cell>
          <cell r="F4021" t="str">
            <v>カレラ・ミルズ</v>
          </cell>
          <cell r="G4021">
            <v>2012</v>
          </cell>
          <cell r="H4021" t="str">
            <v>赤</v>
          </cell>
          <cell r="I4021" t="str">
            <v>カレラ</v>
          </cell>
          <cell r="J4021" t="str">
            <v>セントラルコースト</v>
          </cell>
          <cell r="K4021">
            <v>750</v>
          </cell>
          <cell r="L4021"/>
          <cell r="M4021">
            <v>43</v>
          </cell>
          <cell r="N4021">
            <v>132</v>
          </cell>
          <cell r="O4021">
            <v>350</v>
          </cell>
          <cell r="P4021">
            <v>6050.1040000000003</v>
          </cell>
          <cell r="Q4021">
            <v>93.75</v>
          </cell>
          <cell r="R4021">
            <v>6293.8540000000003</v>
          </cell>
          <cell r="S4021">
            <v>7644.5341176470592</v>
          </cell>
          <cell r="T4021">
            <v>15300</v>
          </cell>
          <cell r="U4021">
            <v>6392</v>
          </cell>
          <cell r="V4021">
            <v>7720</v>
          </cell>
          <cell r="W4021">
            <v>15400</v>
          </cell>
          <cell r="X4021">
            <v>15000</v>
          </cell>
        </row>
        <row r="4022">
          <cell r="B4022" t="str">
            <v>9Y131514</v>
          </cell>
          <cell r="C4022" t="str">
            <v>完売</v>
          </cell>
          <cell r="D4022"/>
          <cell r="E4022">
            <v>0</v>
          </cell>
          <cell r="F4022" t="str">
            <v>カレラ・ライアン</v>
          </cell>
          <cell r="G4022">
            <v>2014</v>
          </cell>
          <cell r="H4022" t="str">
            <v>赤</v>
          </cell>
          <cell r="I4022" t="str">
            <v>カレラ</v>
          </cell>
          <cell r="J4022" t="str">
            <v>セントラルコースト</v>
          </cell>
          <cell r="K4022">
            <v>750</v>
          </cell>
          <cell r="L4022"/>
          <cell r="M4022">
            <v>46.2</v>
          </cell>
          <cell r="N4022">
            <v>132</v>
          </cell>
          <cell r="O4022">
            <v>350</v>
          </cell>
          <cell r="P4022">
            <v>6474.1936000000005</v>
          </cell>
          <cell r="Q4022">
            <v>93.75</v>
          </cell>
          <cell r="R4022">
            <v>6717.9436000000005</v>
          </cell>
          <cell r="S4022">
            <v>8143.4630588235304</v>
          </cell>
          <cell r="T4022">
            <v>16300</v>
          </cell>
          <cell r="U4022">
            <v>6676.57</v>
          </cell>
          <cell r="V4022">
            <v>8054.7882352941178</v>
          </cell>
          <cell r="W4022">
            <v>16100</v>
          </cell>
          <cell r="X4022">
            <v>16100</v>
          </cell>
        </row>
        <row r="4023">
          <cell r="B4023" t="str">
            <v>9Y135212</v>
          </cell>
          <cell r="C4023" t="str">
            <v>完売</v>
          </cell>
          <cell r="D4023"/>
          <cell r="E4023">
            <v>0</v>
          </cell>
          <cell r="F4023" t="str">
            <v>カレラ・リード</v>
          </cell>
          <cell r="G4023">
            <v>2012</v>
          </cell>
          <cell r="H4023" t="str">
            <v>赤</v>
          </cell>
          <cell r="I4023" t="str">
            <v>カレラ</v>
          </cell>
          <cell r="J4023" t="str">
            <v>セントラルコースト</v>
          </cell>
          <cell r="K4023">
            <v>750</v>
          </cell>
          <cell r="L4023"/>
          <cell r="M4023">
            <v>48.5</v>
          </cell>
          <cell r="N4023">
            <v>132</v>
          </cell>
          <cell r="O4023">
            <v>350</v>
          </cell>
          <cell r="P4023">
            <v>6779.0079999999998</v>
          </cell>
          <cell r="Q4023">
            <v>93.75</v>
          </cell>
          <cell r="R4023">
            <v>7022.7579999999998</v>
          </cell>
          <cell r="S4023">
            <v>8502.0682352941185</v>
          </cell>
          <cell r="T4023">
            <v>17000</v>
          </cell>
          <cell r="U4023">
            <v>7130</v>
          </cell>
          <cell r="V4023">
            <v>8588.2352941176468</v>
          </cell>
          <cell r="W4023">
            <v>17200</v>
          </cell>
          <cell r="X4023">
            <v>17000</v>
          </cell>
        </row>
        <row r="4024">
          <cell r="B4024" t="str">
            <v>9Y131008</v>
          </cell>
          <cell r="C4024" t="str">
            <v>完売</v>
          </cell>
          <cell r="D4024"/>
          <cell r="E4024">
            <v>0</v>
          </cell>
          <cell r="F4024" t="str">
            <v>ヴァイン・ヒル・ヴィンヤード・シャルドネ</v>
          </cell>
          <cell r="G4024">
            <v>2008</v>
          </cell>
          <cell r="H4024" t="str">
            <v>白</v>
          </cell>
          <cell r="I4024" t="str">
            <v>キスラー</v>
          </cell>
          <cell r="J4024" t="str">
            <v>ソノマ</v>
          </cell>
          <cell r="K4024">
            <v>750</v>
          </cell>
          <cell r="L4024"/>
          <cell r="M4024">
            <v>77.400000000000006</v>
          </cell>
          <cell r="N4024">
            <v>132</v>
          </cell>
          <cell r="O4024">
            <v>350</v>
          </cell>
          <cell r="P4024">
            <v>10609.067200000001</v>
          </cell>
          <cell r="Q4024">
            <v>93.75</v>
          </cell>
          <cell r="R4024">
            <v>10852.817200000001</v>
          </cell>
          <cell r="S4024">
            <v>13008.02023529412</v>
          </cell>
          <cell r="T4024">
            <v>26000</v>
          </cell>
          <cell r="U4024">
            <v>10990.7</v>
          </cell>
          <cell r="V4024">
            <v>13130.235294117649</v>
          </cell>
          <cell r="W4024">
            <v>26300</v>
          </cell>
          <cell r="X4024">
            <v>26300</v>
          </cell>
        </row>
        <row r="4025">
          <cell r="B4025" t="str">
            <v>9Y133605</v>
          </cell>
          <cell r="C4025" t="str">
            <v>完売</v>
          </cell>
          <cell r="D4025"/>
          <cell r="E4025">
            <v>0</v>
          </cell>
          <cell r="F4025" t="str">
            <v>トレントン・ロードハウス・シャルドネ</v>
          </cell>
          <cell r="G4025">
            <v>2016</v>
          </cell>
          <cell r="H4025" t="str">
            <v>白</v>
          </cell>
          <cell r="I4025" t="str">
            <v>キスラー</v>
          </cell>
          <cell r="J4025" t="str">
            <v>ソノマ</v>
          </cell>
          <cell r="K4025">
            <v>750</v>
          </cell>
          <cell r="L4025"/>
          <cell r="M4025">
            <v>144.86000000000001</v>
          </cell>
          <cell r="N4025">
            <v>132</v>
          </cell>
          <cell r="O4025">
            <v>350</v>
          </cell>
          <cell r="P4025">
            <v>19549.406080000001</v>
          </cell>
          <cell r="Q4025">
            <v>93.75</v>
          </cell>
          <cell r="R4025">
            <v>19793.156080000001</v>
          </cell>
          <cell r="S4025">
            <v>23526.065976470589</v>
          </cell>
          <cell r="T4025">
            <v>47100</v>
          </cell>
          <cell r="U4025">
            <v>13933</v>
          </cell>
          <cell r="V4025">
            <v>16591.764705882353</v>
          </cell>
          <cell r="W4025">
            <v>33200</v>
          </cell>
          <cell r="X4025">
            <v>41200</v>
          </cell>
        </row>
        <row r="4026">
          <cell r="B4026" t="str">
            <v>9Y133605</v>
          </cell>
          <cell r="C4026" t="str">
            <v>完売</v>
          </cell>
          <cell r="D4026"/>
          <cell r="E4026">
            <v>0</v>
          </cell>
          <cell r="F4026" t="str">
            <v>ハイド・ヴィンヤード・シャルドネ</v>
          </cell>
          <cell r="G4026">
            <v>2005</v>
          </cell>
          <cell r="H4026" t="str">
            <v>白</v>
          </cell>
          <cell r="I4026" t="str">
            <v>キスラー</v>
          </cell>
          <cell r="J4026" t="str">
            <v>ソノマ</v>
          </cell>
          <cell r="K4026">
            <v>750</v>
          </cell>
          <cell r="L4026" t="str">
            <v>９４－９６点</v>
          </cell>
          <cell r="M4026">
            <v>120</v>
          </cell>
          <cell r="N4026">
            <v>132</v>
          </cell>
          <cell r="O4026">
            <v>350</v>
          </cell>
          <cell r="P4026">
            <v>16254.76</v>
          </cell>
          <cell r="Q4026">
            <v>93.75</v>
          </cell>
          <cell r="R4026">
            <v>16498.510000000002</v>
          </cell>
          <cell r="S4026">
            <v>19650.011764705887</v>
          </cell>
          <cell r="T4026">
            <v>39300</v>
          </cell>
          <cell r="U4026">
            <v>13933</v>
          </cell>
          <cell r="V4026">
            <v>16591.764705882353</v>
          </cell>
          <cell r="W4026">
            <v>33200</v>
          </cell>
          <cell r="X4026">
            <v>37100</v>
          </cell>
        </row>
        <row r="4027">
          <cell r="B4027" t="str">
            <v>9Y134016</v>
          </cell>
          <cell r="C4027" t="str">
            <v>完売</v>
          </cell>
          <cell r="D4027"/>
          <cell r="E4027">
            <v>0</v>
          </cell>
          <cell r="F4027" t="str">
            <v>トレントン・ロード・ハウス・シャルドネ</v>
          </cell>
          <cell r="G4027" t="str">
            <v>2016</v>
          </cell>
          <cell r="H4027" t="str">
            <v>白</v>
          </cell>
          <cell r="I4027" t="str">
            <v>キスラー</v>
          </cell>
          <cell r="J4027" t="str">
            <v>ソノマ</v>
          </cell>
          <cell r="K4027">
            <v>750</v>
          </cell>
          <cell r="L4027"/>
          <cell r="M4027">
            <v>140.51</v>
          </cell>
          <cell r="N4027">
            <v>132</v>
          </cell>
          <cell r="O4027">
            <v>350</v>
          </cell>
          <cell r="P4027">
            <v>18972.90928</v>
          </cell>
          <cell r="Q4027">
            <v>93.75</v>
          </cell>
          <cell r="R4027">
            <v>19216.65928</v>
          </cell>
          <cell r="S4027">
            <v>22847.834447058824</v>
          </cell>
          <cell r="T4027">
            <v>45700</v>
          </cell>
          <cell r="U4027">
            <v>17132</v>
          </cell>
          <cell r="V4027">
            <v>20355.294117647059</v>
          </cell>
          <cell r="W4027">
            <v>40700</v>
          </cell>
          <cell r="X4027">
            <v>44600</v>
          </cell>
        </row>
        <row r="4028">
          <cell r="B4028" t="str">
            <v>9Y133507</v>
          </cell>
          <cell r="C4028" t="str">
            <v>完売</v>
          </cell>
          <cell r="D4028"/>
          <cell r="E4028">
            <v>0</v>
          </cell>
          <cell r="F4028" t="str">
            <v>ハドソン・ヴィンヤード・シャルドネ</v>
          </cell>
          <cell r="G4028">
            <v>2007</v>
          </cell>
          <cell r="H4028" t="str">
            <v>白</v>
          </cell>
          <cell r="I4028" t="str">
            <v>キスラー</v>
          </cell>
          <cell r="J4028" t="str">
            <v>ソノマ</v>
          </cell>
          <cell r="K4028">
            <v>750</v>
          </cell>
          <cell r="L4028" t="str">
            <v>９４－９７点</v>
          </cell>
          <cell r="M4028">
            <v>130</v>
          </cell>
          <cell r="N4028">
            <v>132</v>
          </cell>
          <cell r="O4028">
            <v>350</v>
          </cell>
          <cell r="P4028">
            <v>17580.04</v>
          </cell>
          <cell r="Q4028">
            <v>93.75</v>
          </cell>
          <cell r="R4028">
            <v>17823.79</v>
          </cell>
          <cell r="S4028">
            <v>21209.164705882355</v>
          </cell>
          <cell r="T4028">
            <v>42400</v>
          </cell>
          <cell r="U4028">
            <v>15059</v>
          </cell>
          <cell r="V4028">
            <v>17916.470588235294</v>
          </cell>
          <cell r="W4028">
            <v>35800</v>
          </cell>
          <cell r="X4028">
            <v>40000</v>
          </cell>
        </row>
        <row r="4029">
          <cell r="B4029" t="str">
            <v>9Y144618</v>
          </cell>
          <cell r="C4029" t="str">
            <v>完売</v>
          </cell>
          <cell r="D4029"/>
          <cell r="E4029">
            <v>0</v>
          </cell>
          <cell r="F4029" t="str">
            <v>レ・ノワゼッティエール・シャルドネ</v>
          </cell>
          <cell r="G4029">
            <v>2018</v>
          </cell>
          <cell r="H4029" t="str">
            <v>白</v>
          </cell>
          <cell r="I4029" t="str">
            <v>キスラー</v>
          </cell>
          <cell r="J4029" t="str">
            <v>ソノマ</v>
          </cell>
          <cell r="K4029">
            <v>750</v>
          </cell>
          <cell r="L4029"/>
          <cell r="M4029">
            <v>56</v>
          </cell>
          <cell r="N4029">
            <v>132</v>
          </cell>
          <cell r="O4029">
            <v>350</v>
          </cell>
          <cell r="P4029">
            <v>7772.9679999999998</v>
          </cell>
          <cell r="Q4029">
            <v>93.75</v>
          </cell>
          <cell r="R4029">
            <v>8016.7179999999998</v>
          </cell>
          <cell r="S4029">
            <v>9671.4329411764702</v>
          </cell>
          <cell r="T4029">
            <v>19300</v>
          </cell>
          <cell r="U4029">
            <v>7696.72</v>
          </cell>
          <cell r="V4029">
            <v>9254.9647058823539</v>
          </cell>
          <cell r="W4029">
            <v>18500</v>
          </cell>
          <cell r="X4029">
            <v>19000</v>
          </cell>
        </row>
        <row r="4030">
          <cell r="B4030" t="str">
            <v>9Y134502</v>
          </cell>
          <cell r="C4030" t="str">
            <v>完売</v>
          </cell>
          <cell r="D4030"/>
          <cell r="E4030">
            <v>0</v>
          </cell>
          <cell r="F4030" t="str">
            <v>キスラー・ヴィンヤード・ピノ・ノワール</v>
          </cell>
          <cell r="G4030" t="str">
            <v>2002</v>
          </cell>
          <cell r="H4030" t="str">
            <v>赤</v>
          </cell>
          <cell r="I4030" t="str">
            <v>キスラー</v>
          </cell>
          <cell r="J4030" t="str">
            <v>ソノマ</v>
          </cell>
          <cell r="K4030">
            <v>750</v>
          </cell>
          <cell r="L4030" t="str">
            <v>92点</v>
          </cell>
          <cell r="M4030">
            <v>112.15</v>
          </cell>
          <cell r="N4030">
            <v>132</v>
          </cell>
          <cell r="O4030">
            <v>350</v>
          </cell>
          <cell r="P4030">
            <v>15214.415200000001</v>
          </cell>
          <cell r="Q4030">
            <v>93.75</v>
          </cell>
          <cell r="R4030">
            <v>15458.165200000001</v>
          </cell>
          <cell r="S4030">
            <v>18426.076705882355</v>
          </cell>
          <cell r="T4030">
            <v>36900</v>
          </cell>
          <cell r="U4030">
            <v>13444</v>
          </cell>
          <cell r="V4030">
            <v>16016.470588235294</v>
          </cell>
          <cell r="W4030">
            <v>32000</v>
          </cell>
          <cell r="X4030">
            <v>33900</v>
          </cell>
        </row>
        <row r="4031">
          <cell r="B4031" t="str">
            <v>9Y145817</v>
          </cell>
          <cell r="C4031" t="str">
            <v>完売</v>
          </cell>
          <cell r="D4031"/>
          <cell r="E4031">
            <v>0</v>
          </cell>
          <cell r="F4031" t="str">
            <v>ロシアン・リヴァー・ヴァレー・ピノ・ノワール</v>
          </cell>
          <cell r="G4031">
            <v>2017</v>
          </cell>
          <cell r="H4031" t="str">
            <v>赤</v>
          </cell>
          <cell r="I4031" t="str">
            <v>キスラー</v>
          </cell>
          <cell r="J4031" t="str">
            <v>ソノマ</v>
          </cell>
          <cell r="K4031">
            <v>750</v>
          </cell>
          <cell r="L4031"/>
          <cell r="M4031">
            <v>56</v>
          </cell>
          <cell r="N4031">
            <v>132</v>
          </cell>
          <cell r="O4031">
            <v>350</v>
          </cell>
          <cell r="P4031">
            <v>7772.9679999999998</v>
          </cell>
          <cell r="Q4031">
            <v>93.75</v>
          </cell>
          <cell r="R4031">
            <v>8016.7179999999998</v>
          </cell>
          <cell r="S4031">
            <v>9671.4329411764702</v>
          </cell>
          <cell r="T4031">
            <v>19300</v>
          </cell>
          <cell r="U4031">
            <v>7696.58</v>
          </cell>
          <cell r="V4031">
            <v>9254.7999999999993</v>
          </cell>
          <cell r="W4031">
            <v>18500</v>
          </cell>
          <cell r="X4031">
            <v>20000</v>
          </cell>
        </row>
        <row r="4032">
          <cell r="B4032" t="str">
            <v>9Y147517</v>
          </cell>
          <cell r="C4032" t="str">
            <v>完売</v>
          </cell>
          <cell r="D4032"/>
          <cell r="E4032">
            <v>0</v>
          </cell>
          <cell r="F4032" t="str">
            <v>ソノマコースト・ピノ・ノワール</v>
          </cell>
          <cell r="G4032">
            <v>2017</v>
          </cell>
          <cell r="H4032" t="str">
            <v>赤</v>
          </cell>
          <cell r="I4032" t="str">
            <v>キスラー</v>
          </cell>
          <cell r="J4032" t="str">
            <v>ソノマ</v>
          </cell>
          <cell r="K4032">
            <v>750</v>
          </cell>
          <cell r="L4032"/>
          <cell r="M4032">
            <v>59.9</v>
          </cell>
          <cell r="N4032">
            <v>132</v>
          </cell>
          <cell r="O4032">
            <v>350</v>
          </cell>
          <cell r="P4032">
            <v>8289.8271999999997</v>
          </cell>
          <cell r="Q4032">
            <v>93.75</v>
          </cell>
          <cell r="R4032">
            <v>8533.5771999999997</v>
          </cell>
          <cell r="S4032">
            <v>10279.502588235295</v>
          </cell>
          <cell r="T4032">
            <v>20600</v>
          </cell>
          <cell r="U4032">
            <v>8189.77</v>
          </cell>
          <cell r="V4032">
            <v>9835.0235294117647</v>
          </cell>
          <cell r="W4032">
            <v>19700</v>
          </cell>
          <cell r="X4032">
            <v>20000</v>
          </cell>
        </row>
        <row r="4033">
          <cell r="B4033" t="str">
            <v>9Y147518</v>
          </cell>
          <cell r="C4033" t="str">
            <v>完売</v>
          </cell>
          <cell r="D4033" t="str">
            <v>NEW</v>
          </cell>
          <cell r="E4033">
            <v>0</v>
          </cell>
          <cell r="F4033" t="str">
            <v>ソノマコースト・ピノ・ノワール</v>
          </cell>
          <cell r="G4033">
            <v>2018</v>
          </cell>
          <cell r="H4033" t="str">
            <v>赤</v>
          </cell>
          <cell r="I4033" t="str">
            <v>キスラー</v>
          </cell>
          <cell r="J4033" t="str">
            <v>ソノマ</v>
          </cell>
          <cell r="K4033">
            <v>750</v>
          </cell>
          <cell r="L4033" t="str">
            <v xml:space="preserve">    </v>
          </cell>
          <cell r="M4033">
            <v>59.9</v>
          </cell>
          <cell r="N4033">
            <v>132</v>
          </cell>
          <cell r="O4033">
            <v>350</v>
          </cell>
          <cell r="P4033">
            <v>8289.8271999999997</v>
          </cell>
          <cell r="Q4033">
            <v>93.75</v>
          </cell>
          <cell r="R4033">
            <v>8533.5771999999997</v>
          </cell>
          <cell r="S4033">
            <v>10279.502588235295</v>
          </cell>
          <cell r="T4033">
            <v>20600</v>
          </cell>
          <cell r="U4033">
            <v>8328.2999999999993</v>
          </cell>
          <cell r="V4033">
            <v>9998</v>
          </cell>
          <cell r="W4033">
            <v>20000</v>
          </cell>
          <cell r="X4033">
            <v>21800</v>
          </cell>
        </row>
        <row r="4034">
          <cell r="B4034" t="str">
            <v>9Y135098</v>
          </cell>
          <cell r="C4034" t="str">
            <v>完売</v>
          </cell>
          <cell r="D4034"/>
          <cell r="E4034">
            <v>0</v>
          </cell>
          <cell r="F4034" t="str">
            <v>カベルネ・ソーヴィニヨン</v>
          </cell>
          <cell r="G4034">
            <v>1998</v>
          </cell>
          <cell r="H4034" t="str">
            <v>赤</v>
          </cell>
          <cell r="I4034" t="str">
            <v>ケイマス</v>
          </cell>
          <cell r="J4034" t="str">
            <v>ナパ・ヴァレー</v>
          </cell>
          <cell r="K4034">
            <v>750</v>
          </cell>
          <cell r="L4034"/>
          <cell r="M4034">
            <v>45.5</v>
          </cell>
          <cell r="N4034">
            <v>132</v>
          </cell>
          <cell r="O4034">
            <v>350</v>
          </cell>
          <cell r="P4034">
            <v>6381.424</v>
          </cell>
          <cell r="Q4034">
            <v>93.75</v>
          </cell>
          <cell r="R4034">
            <v>6625.174</v>
          </cell>
          <cell r="S4034">
            <v>8034.3223529411771</v>
          </cell>
          <cell r="T4034">
            <v>16100</v>
          </cell>
          <cell r="U4034">
            <v>6153.33</v>
          </cell>
          <cell r="V4034">
            <v>7439.2117647058822</v>
          </cell>
          <cell r="W4034">
            <v>14900</v>
          </cell>
          <cell r="X4034">
            <v>15800</v>
          </cell>
        </row>
        <row r="4035">
          <cell r="B4035" t="str">
            <v>9Y131798</v>
          </cell>
          <cell r="C4035" t="str">
            <v>完売</v>
          </cell>
          <cell r="D4035"/>
          <cell r="E4035">
            <v>0</v>
          </cell>
          <cell r="F4035" t="str">
            <v>スペシャル・セレクション</v>
          </cell>
          <cell r="G4035">
            <v>1998</v>
          </cell>
          <cell r="H4035" t="str">
            <v>赤</v>
          </cell>
          <cell r="I4035" t="str">
            <v>ケイマス</v>
          </cell>
          <cell r="J4035" t="str">
            <v>ナパ・ヴァレー</v>
          </cell>
          <cell r="K4035">
            <v>750</v>
          </cell>
          <cell r="L4035" t="str">
            <v>91点（WS)</v>
          </cell>
          <cell r="M4035">
            <v>132</v>
          </cell>
          <cell r="N4035">
            <v>132</v>
          </cell>
          <cell r="O4035">
            <v>350</v>
          </cell>
          <cell r="P4035">
            <v>17845.096000000001</v>
          </cell>
          <cell r="Q4035">
            <v>93.75</v>
          </cell>
          <cell r="R4035">
            <v>18088.846000000001</v>
          </cell>
          <cell r="S4035">
            <v>21520.995294117649</v>
          </cell>
          <cell r="T4035">
            <v>43000</v>
          </cell>
          <cell r="U4035">
            <v>15946</v>
          </cell>
          <cell r="V4035">
            <v>18960</v>
          </cell>
          <cell r="W4035">
            <v>37900</v>
          </cell>
          <cell r="X4035">
            <v>40000</v>
          </cell>
        </row>
        <row r="4036">
          <cell r="B4036" t="str">
            <v>9Y137209</v>
          </cell>
          <cell r="C4036" t="str">
            <v>完売</v>
          </cell>
          <cell r="D4036"/>
          <cell r="E4036">
            <v>0</v>
          </cell>
          <cell r="F4036" t="str">
            <v>シャルドネ・オロ・デ・プラタ</v>
          </cell>
          <cell r="G4036">
            <v>2009</v>
          </cell>
          <cell r="H4036" t="str">
            <v>白</v>
          </cell>
          <cell r="I4036" t="str">
            <v>ケラー・エステート</v>
          </cell>
          <cell r="J4036" t="str">
            <v>ソノマ</v>
          </cell>
          <cell r="K4036">
            <v>750</v>
          </cell>
          <cell r="L4036"/>
          <cell r="M4036">
            <v>19</v>
          </cell>
          <cell r="N4036">
            <v>132</v>
          </cell>
          <cell r="O4036">
            <v>350</v>
          </cell>
          <cell r="P4036">
            <v>2869.4319999999998</v>
          </cell>
          <cell r="Q4036">
            <v>93.75</v>
          </cell>
          <cell r="R4036">
            <v>3113.1819999999998</v>
          </cell>
          <cell r="S4036">
            <v>3902.5670588235294</v>
          </cell>
          <cell r="T4036">
            <v>7800</v>
          </cell>
          <cell r="U4036">
            <v>2662.75</v>
          </cell>
          <cell r="V4036">
            <v>3332.6470588235293</v>
          </cell>
          <cell r="W4036">
            <v>6700</v>
          </cell>
          <cell r="X4036">
            <v>6800</v>
          </cell>
        </row>
        <row r="4037">
          <cell r="B4037" t="str">
            <v>9Y132509</v>
          </cell>
          <cell r="C4037" t="str">
            <v>完売</v>
          </cell>
          <cell r="D4037"/>
          <cell r="E4037">
            <v>0</v>
          </cell>
          <cell r="F4037" t="str">
            <v>シャルドネ</v>
          </cell>
          <cell r="G4037">
            <v>2009</v>
          </cell>
          <cell r="H4037" t="str">
            <v>白</v>
          </cell>
          <cell r="I4037" t="str">
            <v>コングスガード</v>
          </cell>
          <cell r="J4037" t="str">
            <v>ナパ・ヴァレー</v>
          </cell>
          <cell r="K4037">
            <v>750</v>
          </cell>
          <cell r="L4037" t="str">
            <v>９２－９５点</v>
          </cell>
          <cell r="M4037">
            <v>55</v>
          </cell>
          <cell r="N4037">
            <v>132</v>
          </cell>
          <cell r="O4037">
            <v>350</v>
          </cell>
          <cell r="P4037">
            <v>7640.44</v>
          </cell>
          <cell r="Q4037">
            <v>93.75</v>
          </cell>
          <cell r="R4037">
            <v>7884.19</v>
          </cell>
          <cell r="S4037">
            <v>9515.5176470588231</v>
          </cell>
          <cell r="T4037">
            <v>19000</v>
          </cell>
          <cell r="U4037">
            <v>7508.14</v>
          </cell>
          <cell r="V4037">
            <v>9033.105882352942</v>
          </cell>
          <cell r="W4037">
            <v>18100</v>
          </cell>
          <cell r="X4037">
            <v>19400</v>
          </cell>
        </row>
        <row r="4038">
          <cell r="B4038" t="str">
            <v>9Y132706</v>
          </cell>
          <cell r="C4038" t="str">
            <v>完売</v>
          </cell>
          <cell r="D4038"/>
          <cell r="E4038">
            <v>0</v>
          </cell>
          <cell r="F4038" t="str">
            <v>シャルドネ・ザ・ジャッジ</v>
          </cell>
          <cell r="G4038">
            <v>2006</v>
          </cell>
          <cell r="H4038" t="str">
            <v>白</v>
          </cell>
          <cell r="I4038" t="str">
            <v>コングスガード</v>
          </cell>
          <cell r="J4038" t="str">
            <v>ナパ・ヴァレー</v>
          </cell>
          <cell r="K4038">
            <v>750</v>
          </cell>
          <cell r="L4038" t="str">
            <v>９３点</v>
          </cell>
          <cell r="M4038">
            <v>189.9</v>
          </cell>
          <cell r="N4038">
            <v>132</v>
          </cell>
          <cell r="O4038">
            <v>350</v>
          </cell>
          <cell r="P4038">
            <v>25518.467199999999</v>
          </cell>
          <cell r="Q4038">
            <v>93.75</v>
          </cell>
          <cell r="R4038">
            <v>25762.217199999999</v>
          </cell>
          <cell r="S4038">
            <v>30548.490823529413</v>
          </cell>
          <cell r="T4038">
            <v>61100</v>
          </cell>
          <cell r="U4038">
            <v>22410.33</v>
          </cell>
          <cell r="V4038">
            <v>26565.094117647062</v>
          </cell>
          <cell r="W4038">
            <v>53100</v>
          </cell>
          <cell r="X4038">
            <v>63200</v>
          </cell>
        </row>
        <row r="4039">
          <cell r="B4039" t="str">
            <v>9Y132709</v>
          </cell>
          <cell r="C4039" t="str">
            <v>完売</v>
          </cell>
          <cell r="D4039"/>
          <cell r="E4039">
            <v>0</v>
          </cell>
          <cell r="F4039" t="str">
            <v>シャルドネ・ザ・ジャッジ</v>
          </cell>
          <cell r="G4039">
            <v>2009</v>
          </cell>
          <cell r="H4039" t="str">
            <v>白</v>
          </cell>
          <cell r="I4039" t="str">
            <v>コングスガード</v>
          </cell>
          <cell r="J4039" t="str">
            <v>ナパ・ヴァレー</v>
          </cell>
          <cell r="K4039">
            <v>750</v>
          </cell>
          <cell r="L4039" t="str">
            <v>９５-９７点</v>
          </cell>
          <cell r="M4039">
            <v>130</v>
          </cell>
          <cell r="N4039">
            <v>132</v>
          </cell>
          <cell r="O4039">
            <v>350</v>
          </cell>
          <cell r="P4039">
            <v>17580.04</v>
          </cell>
          <cell r="Q4039">
            <v>93.75</v>
          </cell>
          <cell r="R4039">
            <v>17823.79</v>
          </cell>
          <cell r="S4039">
            <v>21209.164705882355</v>
          </cell>
          <cell r="T4039">
            <v>42400</v>
          </cell>
          <cell r="U4039">
            <v>16784.830000000002</v>
          </cell>
          <cell r="V4039">
            <v>19946.858823529416</v>
          </cell>
          <cell r="W4039">
            <v>39900</v>
          </cell>
          <cell r="X4039">
            <v>40500</v>
          </cell>
        </row>
        <row r="4040">
          <cell r="B4040" t="str">
            <v>9Y132100</v>
          </cell>
          <cell r="C4040" t="str">
            <v>完売</v>
          </cell>
          <cell r="D4040"/>
          <cell r="E4040">
            <v>0</v>
          </cell>
          <cell r="F4040" t="str">
            <v>シラー・ハドソン・ヴィンヤード</v>
          </cell>
          <cell r="G4040">
            <v>2000</v>
          </cell>
          <cell r="H4040" t="str">
            <v>赤</v>
          </cell>
          <cell r="I4040" t="str">
            <v>コングスガード</v>
          </cell>
          <cell r="J4040" t="str">
            <v>ナパ・ヴァレー</v>
          </cell>
          <cell r="K4040">
            <v>750</v>
          </cell>
          <cell r="L4040" t="str">
            <v>９３－９６点</v>
          </cell>
          <cell r="M4040">
            <v>195</v>
          </cell>
          <cell r="N4040">
            <v>132</v>
          </cell>
          <cell r="O4040">
            <v>350</v>
          </cell>
          <cell r="P4040">
            <v>26194.36</v>
          </cell>
          <cell r="Q4040">
            <v>93.75</v>
          </cell>
          <cell r="R4040">
            <v>26438.11</v>
          </cell>
          <cell r="S4040">
            <v>31343.658823529415</v>
          </cell>
          <cell r="T4040">
            <v>62700</v>
          </cell>
          <cell r="U4040">
            <v>16611</v>
          </cell>
          <cell r="V4040">
            <v>19742.352941176472</v>
          </cell>
          <cell r="W4040">
            <v>39500</v>
          </cell>
          <cell r="X4040">
            <v>42500</v>
          </cell>
        </row>
        <row r="4041">
          <cell r="B4041" t="str">
            <v>9Y135814</v>
          </cell>
          <cell r="C4041" t="str">
            <v>完売</v>
          </cell>
          <cell r="D4041"/>
          <cell r="E4041">
            <v>0</v>
          </cell>
          <cell r="F4041" t="str">
            <v>ナパ・ヴァレー・メルロ</v>
          </cell>
          <cell r="G4041">
            <v>2014</v>
          </cell>
          <cell r="H4041" t="str">
            <v>赤</v>
          </cell>
          <cell r="I4041" t="str">
            <v>シェーファー・ヴィンヤーズ</v>
          </cell>
          <cell r="J4041" t="str">
            <v>ナパ・ヴァレー</v>
          </cell>
          <cell r="K4041">
            <v>750</v>
          </cell>
          <cell r="L4041" t="str">
            <v>８７点</v>
          </cell>
          <cell r="M4041">
            <v>40.5</v>
          </cell>
          <cell r="N4041">
            <v>132</v>
          </cell>
          <cell r="O4041">
            <v>350</v>
          </cell>
          <cell r="P4041">
            <v>5718.7839999999997</v>
          </cell>
          <cell r="Q4041">
            <v>93.75</v>
          </cell>
          <cell r="R4041">
            <v>5962.5339999999997</v>
          </cell>
          <cell r="S4041">
            <v>7254.7458823529405</v>
          </cell>
          <cell r="T4041">
            <v>14500</v>
          </cell>
          <cell r="U4041">
            <v>6096</v>
          </cell>
          <cell r="V4041">
            <v>7371.7647058823532</v>
          </cell>
          <cell r="W4041">
            <v>14700</v>
          </cell>
          <cell r="X4041">
            <v>14000</v>
          </cell>
        </row>
        <row r="4042">
          <cell r="B4042" t="str">
            <v>9Y135615</v>
          </cell>
          <cell r="C4042" t="str">
            <v>完売</v>
          </cell>
          <cell r="D4042"/>
          <cell r="E4042">
            <v>0</v>
          </cell>
          <cell r="F4042" t="str">
            <v>レッド・ショルダー・ランチ・シャルドネ</v>
          </cell>
          <cell r="G4042">
            <v>2015</v>
          </cell>
          <cell r="H4042" t="str">
            <v>白</v>
          </cell>
          <cell r="I4042" t="str">
            <v>シェーファー・ヴィンヤーズ</v>
          </cell>
          <cell r="J4042" t="str">
            <v>ナパ・ヴァレー</v>
          </cell>
          <cell r="K4042">
            <v>750</v>
          </cell>
          <cell r="L4042"/>
          <cell r="M4042">
            <v>39</v>
          </cell>
          <cell r="N4042">
            <v>132</v>
          </cell>
          <cell r="O4042">
            <v>350</v>
          </cell>
          <cell r="P4042">
            <v>5519.9920000000002</v>
          </cell>
          <cell r="Q4042">
            <v>93.75</v>
          </cell>
          <cell r="R4042">
            <v>5763.7420000000002</v>
          </cell>
          <cell r="S4042">
            <v>7020.8729411764707</v>
          </cell>
          <cell r="T4042">
            <v>14000</v>
          </cell>
          <cell r="U4042">
            <v>4993.66</v>
          </cell>
          <cell r="V4042">
            <v>6074.8941176470589</v>
          </cell>
          <cell r="W4042">
            <v>12100</v>
          </cell>
          <cell r="X4042">
            <v>13100</v>
          </cell>
        </row>
        <row r="4043">
          <cell r="B4043" t="str">
            <v>9Y135513</v>
          </cell>
          <cell r="C4043" t="str">
            <v>完売</v>
          </cell>
          <cell r="D4043"/>
          <cell r="E4043">
            <v>0</v>
          </cell>
          <cell r="F4043" t="str">
            <v>ワン・ポイント・ファイヴ・カベルネ・ソーヴィニヨン</v>
          </cell>
          <cell r="G4043">
            <v>2013</v>
          </cell>
          <cell r="H4043" t="str">
            <v>赤</v>
          </cell>
          <cell r="I4043" t="str">
            <v>シェーファー・ヴィンヤーズ</v>
          </cell>
          <cell r="J4043" t="str">
            <v>ナパ・ヴァレー</v>
          </cell>
          <cell r="K4043">
            <v>750</v>
          </cell>
          <cell r="L4043" t="str">
            <v>９４点</v>
          </cell>
          <cell r="M4043">
            <v>60</v>
          </cell>
          <cell r="N4043">
            <v>132</v>
          </cell>
          <cell r="O4043">
            <v>350</v>
          </cell>
          <cell r="P4043">
            <v>8303.08</v>
          </cell>
          <cell r="Q4043">
            <v>93.75</v>
          </cell>
          <cell r="R4043">
            <v>8546.83</v>
          </cell>
          <cell r="S4043">
            <v>10295.094117647059</v>
          </cell>
          <cell r="T4043">
            <v>20600</v>
          </cell>
          <cell r="U4043">
            <v>8737.5</v>
          </cell>
          <cell r="V4043">
            <v>10479.411764705883</v>
          </cell>
          <cell r="W4043">
            <v>21000</v>
          </cell>
          <cell r="X4043">
            <v>20000</v>
          </cell>
        </row>
        <row r="4044">
          <cell r="B4044" t="str">
            <v>9Y137803</v>
          </cell>
          <cell r="C4044" t="str">
            <v>完売</v>
          </cell>
          <cell r="D4044"/>
          <cell r="E4044">
            <v>0</v>
          </cell>
          <cell r="F4044" t="str">
            <v>エステート・カベルネ・ソーヴィニヨン</v>
          </cell>
          <cell r="G4044">
            <v>2003</v>
          </cell>
          <cell r="H4044" t="str">
            <v>赤</v>
          </cell>
          <cell r="I4044" t="str">
            <v>シャトー・モンテリーナ</v>
          </cell>
          <cell r="J4044" t="str">
            <v>ナパ・ヴァレー</v>
          </cell>
          <cell r="K4044">
            <v>750</v>
          </cell>
          <cell r="L4044" t="str">
            <v>９４＋点</v>
          </cell>
          <cell r="M4044">
            <v>82.8</v>
          </cell>
          <cell r="N4044">
            <v>132</v>
          </cell>
          <cell r="O4044">
            <v>350</v>
          </cell>
          <cell r="P4044">
            <v>11324.7184</v>
          </cell>
          <cell r="Q4044">
            <v>93.75</v>
          </cell>
          <cell r="R4044">
            <v>11568.4684</v>
          </cell>
          <cell r="S4044">
            <v>13849.962823529411</v>
          </cell>
          <cell r="T4044">
            <v>27700</v>
          </cell>
          <cell r="U4044">
            <v>10497</v>
          </cell>
          <cell r="V4044">
            <v>12549.411764705883</v>
          </cell>
          <cell r="W4044">
            <v>25100</v>
          </cell>
          <cell r="X4044">
            <v>25400</v>
          </cell>
        </row>
        <row r="4045">
          <cell r="B4045" t="str">
            <v>9Y130804</v>
          </cell>
          <cell r="C4045" t="str">
            <v>完売</v>
          </cell>
          <cell r="D4045"/>
          <cell r="E4045">
            <v>0</v>
          </cell>
          <cell r="F4045" t="str">
            <v>カベルネ・ソーヴィニヨン</v>
          </cell>
          <cell r="G4045">
            <v>2004</v>
          </cell>
          <cell r="H4045" t="str">
            <v>赤</v>
          </cell>
          <cell r="I4045" t="str">
            <v>シャトー・モンテリーナ</v>
          </cell>
          <cell r="J4045" t="str">
            <v>ナパ・ヴァレー</v>
          </cell>
          <cell r="K4045">
            <v>750</v>
          </cell>
          <cell r="L4045" t="str">
            <v>９４＋点</v>
          </cell>
          <cell r="M4045">
            <v>87</v>
          </cell>
          <cell r="N4045">
            <v>132</v>
          </cell>
          <cell r="O4045">
            <v>350</v>
          </cell>
          <cell r="P4045">
            <v>11881.335999999999</v>
          </cell>
          <cell r="Q4045">
            <v>93.75</v>
          </cell>
          <cell r="R4045">
            <v>12125.085999999999</v>
          </cell>
          <cell r="S4045">
            <v>14504.80705882353</v>
          </cell>
          <cell r="T4045">
            <v>29000</v>
          </cell>
          <cell r="U4045">
            <v>7617</v>
          </cell>
          <cell r="V4045">
            <v>9161.176470588236</v>
          </cell>
          <cell r="W4045">
            <v>18300</v>
          </cell>
          <cell r="X4045">
            <v>20000</v>
          </cell>
        </row>
        <row r="4046">
          <cell r="B4046" t="str">
            <v>9Y134409</v>
          </cell>
          <cell r="C4046" t="str">
            <v>完売</v>
          </cell>
          <cell r="D4046"/>
          <cell r="E4046">
            <v>0</v>
          </cell>
          <cell r="F4046" t="str">
            <v xml:space="preserve">ヴィユーゾ ジンファンデル ブラック・シアーズ </v>
          </cell>
          <cell r="G4046">
            <v>2009</v>
          </cell>
          <cell r="H4046" t="str">
            <v>赤</v>
          </cell>
          <cell r="I4046" t="str">
            <v>シュレーダー・セラーズ</v>
          </cell>
          <cell r="J4046" t="str">
            <v>ナパ・ヴァレー</v>
          </cell>
          <cell r="K4046">
            <v>750</v>
          </cell>
          <cell r="L4046"/>
          <cell r="M4046">
            <v>31</v>
          </cell>
          <cell r="N4046">
            <v>132</v>
          </cell>
          <cell r="O4046">
            <v>350</v>
          </cell>
          <cell r="P4046">
            <v>4459.768</v>
          </cell>
          <cell r="Q4046">
            <v>93.75</v>
          </cell>
          <cell r="R4046">
            <v>4703.518</v>
          </cell>
          <cell r="S4046">
            <v>5773.5505882352945</v>
          </cell>
          <cell r="T4046">
            <v>11500</v>
          </cell>
          <cell r="U4046">
            <v>4705</v>
          </cell>
          <cell r="V4046">
            <v>5735.2941176470586</v>
          </cell>
          <cell r="W4046">
            <v>11500</v>
          </cell>
          <cell r="X4046">
            <v>11100</v>
          </cell>
        </row>
        <row r="4047">
          <cell r="B4047" t="str">
            <v>9Y148116</v>
          </cell>
          <cell r="C4047" t="str">
            <v>完売</v>
          </cell>
          <cell r="D4047"/>
          <cell r="E4047">
            <v>1</v>
          </cell>
          <cell r="F4047" t="str">
            <v>インシグニア</v>
          </cell>
          <cell r="G4047">
            <v>2016</v>
          </cell>
          <cell r="H4047" t="str">
            <v>赤</v>
          </cell>
          <cell r="I4047" t="str">
            <v>ジョセフ・フェルペス</v>
          </cell>
          <cell r="J4047" t="str">
            <v>ナパ・ヴァレー</v>
          </cell>
          <cell r="K4047">
            <v>750</v>
          </cell>
          <cell r="L4047" t="str">
            <v>WA97-100</v>
          </cell>
          <cell r="M4047">
            <v>148</v>
          </cell>
          <cell r="N4047">
            <v>132</v>
          </cell>
          <cell r="O4047">
            <v>350</v>
          </cell>
          <cell r="P4047">
            <v>19965.544000000002</v>
          </cell>
          <cell r="Q4047">
            <v>93.75</v>
          </cell>
          <cell r="R4047">
            <v>20209.294000000002</v>
          </cell>
          <cell r="S4047">
            <v>24015.640000000003</v>
          </cell>
          <cell r="T4047">
            <v>48000</v>
          </cell>
          <cell r="U4047">
            <v>19306</v>
          </cell>
          <cell r="V4047">
            <v>22912.941176470587</v>
          </cell>
          <cell r="W4047">
            <v>45800</v>
          </cell>
          <cell r="X4047">
            <v>46900</v>
          </cell>
        </row>
        <row r="4048">
          <cell r="B4048" t="str">
            <v>9Y134206</v>
          </cell>
          <cell r="C4048" t="str">
            <v>完売</v>
          </cell>
          <cell r="D4048"/>
          <cell r="E4048">
            <v>0</v>
          </cell>
          <cell r="F4048" t="str">
            <v>ミスター・ケー・ザ・ストロウマン【ハーフ】</v>
          </cell>
          <cell r="G4048">
            <v>2006</v>
          </cell>
          <cell r="H4048" t="str">
            <v>白</v>
          </cell>
          <cell r="I4048" t="str">
            <v>シン・クア・ノン</v>
          </cell>
          <cell r="J4048" t="str">
            <v>セントラルコースト</v>
          </cell>
          <cell r="K4048">
            <v>375</v>
          </cell>
          <cell r="L4048" t="str">
            <v>９７点</v>
          </cell>
          <cell r="M4048">
            <v>47</v>
          </cell>
          <cell r="N4048">
            <v>132</v>
          </cell>
          <cell r="O4048">
            <v>175</v>
          </cell>
          <cell r="P4048">
            <v>6404.5159999999996</v>
          </cell>
          <cell r="Q4048">
            <v>46.875</v>
          </cell>
          <cell r="R4048">
            <v>6571.3909999999996</v>
          </cell>
          <cell r="S4048">
            <v>7971.0482352941171</v>
          </cell>
          <cell r="T4048">
            <v>15900</v>
          </cell>
          <cell r="U4048">
            <v>5595.25</v>
          </cell>
          <cell r="V4048">
            <v>6782.6470588235297</v>
          </cell>
          <cell r="W4048">
            <v>13600</v>
          </cell>
          <cell r="X4048">
            <v>14100</v>
          </cell>
        </row>
        <row r="4049">
          <cell r="B4049" t="str">
            <v>9Y134106</v>
          </cell>
          <cell r="C4049" t="str">
            <v>完売</v>
          </cell>
          <cell r="D4049"/>
          <cell r="E4049">
            <v>0</v>
          </cell>
          <cell r="F4049" t="str">
            <v>ミスター・ケー・ザ・ノーブルマン【ハーフ】</v>
          </cell>
          <cell r="G4049">
            <v>2006</v>
          </cell>
          <cell r="H4049" t="str">
            <v>白</v>
          </cell>
          <cell r="I4049" t="str">
            <v>シン・クア・ノン</v>
          </cell>
          <cell r="J4049" t="str">
            <v>セントラルコースト</v>
          </cell>
          <cell r="K4049">
            <v>375</v>
          </cell>
          <cell r="L4049" t="str">
            <v>９５点</v>
          </cell>
          <cell r="M4049">
            <v>44</v>
          </cell>
          <cell r="N4049">
            <v>132</v>
          </cell>
          <cell r="O4049">
            <v>175</v>
          </cell>
          <cell r="P4049">
            <v>6006.9319999999998</v>
          </cell>
          <cell r="Q4049">
            <v>46.875</v>
          </cell>
          <cell r="R4049">
            <v>6173.8069999999998</v>
          </cell>
          <cell r="S4049">
            <v>7503.3023529411767</v>
          </cell>
          <cell r="T4049">
            <v>15000</v>
          </cell>
          <cell r="U4049">
            <v>5264</v>
          </cell>
          <cell r="V4049">
            <v>6392.9411764705883</v>
          </cell>
          <cell r="W4049">
            <v>12800</v>
          </cell>
          <cell r="X4049">
            <v>13200</v>
          </cell>
        </row>
        <row r="4050">
          <cell r="B4050" t="str">
            <v>9Y132409</v>
          </cell>
          <cell r="C4050" t="str">
            <v>完売</v>
          </cell>
          <cell r="D4050"/>
          <cell r="E4050">
            <v>0</v>
          </cell>
          <cell r="F4050" t="str">
            <v>スクリーミング・イーグル/カベルネ・ソーヴィニヨン</v>
          </cell>
          <cell r="G4050">
            <v>2009</v>
          </cell>
          <cell r="H4050" t="str">
            <v>赤</v>
          </cell>
          <cell r="I4050" t="str">
            <v>スクリーミング・イーグル</v>
          </cell>
          <cell r="J4050" t="str">
            <v>ナパ・ヴァレー</v>
          </cell>
          <cell r="K4050">
            <v>750</v>
          </cell>
          <cell r="L4050" t="str">
            <v>９８点</v>
          </cell>
          <cell r="M4050">
            <v>1700</v>
          </cell>
          <cell r="N4050">
            <v>132</v>
          </cell>
          <cell r="O4050">
            <v>350</v>
          </cell>
          <cell r="P4050">
            <v>225649</v>
          </cell>
          <cell r="Q4050">
            <v>93.75</v>
          </cell>
          <cell r="R4050">
            <v>225892.75</v>
          </cell>
          <cell r="S4050">
            <v>265996.17647058825</v>
          </cell>
          <cell r="T4050">
            <v>532000</v>
          </cell>
          <cell r="U4050">
            <v>171486</v>
          </cell>
          <cell r="V4050">
            <v>201948.23529411765</v>
          </cell>
          <cell r="W4050">
            <v>403900</v>
          </cell>
          <cell r="X4050">
            <v>438000</v>
          </cell>
        </row>
        <row r="4051">
          <cell r="B4051" t="str">
            <v>9Y140313</v>
          </cell>
          <cell r="C4051" t="str">
            <v>完売</v>
          </cell>
          <cell r="D4051"/>
          <cell r="E4051">
            <v>0</v>
          </cell>
          <cell r="F4051" t="str">
            <v>カベルネ・ソーヴィニヨン S.L.V.</v>
          </cell>
          <cell r="G4051">
            <v>2013</v>
          </cell>
          <cell r="H4051" t="str">
            <v>赤</v>
          </cell>
          <cell r="I4051" t="str">
            <v>スタッグス・リープ・ワイン・セラーズ</v>
          </cell>
          <cell r="J4051" t="str">
            <v>ナパ・ヴァレー</v>
          </cell>
          <cell r="K4051">
            <v>750</v>
          </cell>
          <cell r="L4051" t="str">
            <v>96点</v>
          </cell>
          <cell r="M4051">
            <v>100.8</v>
          </cell>
          <cell r="N4051">
            <v>132</v>
          </cell>
          <cell r="O4051">
            <v>350</v>
          </cell>
          <cell r="P4051">
            <v>13710.222400000001</v>
          </cell>
          <cell r="Q4051">
            <v>93.75</v>
          </cell>
          <cell r="R4051">
            <v>13953.972400000001</v>
          </cell>
          <cell r="S4051">
            <v>16656.43811764706</v>
          </cell>
          <cell r="T4051">
            <v>33300</v>
          </cell>
          <cell r="U4051">
            <v>12633.5</v>
          </cell>
          <cell r="V4051">
            <v>15062.941176470589</v>
          </cell>
          <cell r="W4051">
            <v>30100</v>
          </cell>
          <cell r="X4051">
            <v>30000</v>
          </cell>
        </row>
        <row r="4052">
          <cell r="B4052" t="str">
            <v>9Y137412</v>
          </cell>
          <cell r="C4052" t="str">
            <v>完売</v>
          </cell>
          <cell r="D4052"/>
          <cell r="E4052">
            <v>0</v>
          </cell>
          <cell r="F4052" t="str">
            <v>カベルネ・ソーヴィニヨン・フェイ</v>
          </cell>
          <cell r="G4052">
            <v>2012</v>
          </cell>
          <cell r="H4052" t="str">
            <v>赤</v>
          </cell>
          <cell r="I4052" t="str">
            <v xml:space="preserve">スタッグス・リープ・ワイン・セラーズ </v>
          </cell>
          <cell r="J4052" t="str">
            <v>ナパ・ヴァレー</v>
          </cell>
          <cell r="K4052">
            <v>750</v>
          </cell>
          <cell r="L4052" t="str">
            <v>93-96点</v>
          </cell>
          <cell r="M4052">
            <v>106</v>
          </cell>
          <cell r="N4052">
            <v>132</v>
          </cell>
          <cell r="O4052">
            <v>350</v>
          </cell>
          <cell r="P4052">
            <v>14399.368</v>
          </cell>
          <cell r="Q4052">
            <v>93.75</v>
          </cell>
          <cell r="R4052">
            <v>14643.118</v>
          </cell>
          <cell r="S4052">
            <v>17467.197647058823</v>
          </cell>
          <cell r="T4052">
            <v>34900</v>
          </cell>
          <cell r="U4052">
            <v>12392</v>
          </cell>
          <cell r="V4052">
            <v>14778.823529411766</v>
          </cell>
          <cell r="W4052">
            <v>29600</v>
          </cell>
          <cell r="X4052">
            <v>34700</v>
          </cell>
        </row>
        <row r="4053">
          <cell r="B4053" t="str">
            <v>9Y137414</v>
          </cell>
          <cell r="C4053" t="str">
            <v>完売</v>
          </cell>
          <cell r="D4053"/>
          <cell r="E4053">
            <v>0</v>
          </cell>
          <cell r="F4053" t="str">
            <v>カベルネ・ソーヴィニヨン・フェイ</v>
          </cell>
          <cell r="G4053">
            <v>2014</v>
          </cell>
          <cell r="H4053" t="str">
            <v>赤</v>
          </cell>
          <cell r="I4053" t="str">
            <v xml:space="preserve">スタッグス・リープ・ワイン・セラーズ </v>
          </cell>
          <cell r="J4053" t="str">
            <v>ナパ・ヴァレー</v>
          </cell>
          <cell r="K4053">
            <v>750</v>
          </cell>
          <cell r="L4053" t="str">
            <v>93-96点</v>
          </cell>
          <cell r="M4053">
            <v>94.8</v>
          </cell>
          <cell r="N4053">
            <v>132</v>
          </cell>
          <cell r="O4053">
            <v>350</v>
          </cell>
          <cell r="P4053">
            <v>12915.054400000001</v>
          </cell>
          <cell r="Q4053">
            <v>93.75</v>
          </cell>
          <cell r="R4053">
            <v>13158.804400000001</v>
          </cell>
          <cell r="S4053">
            <v>15720.946352941179</v>
          </cell>
          <cell r="T4053">
            <v>31400</v>
          </cell>
          <cell r="U4053">
            <v>11564.83</v>
          </cell>
          <cell r="V4053">
            <v>13805.682352941176</v>
          </cell>
          <cell r="W4053">
            <v>27600</v>
          </cell>
          <cell r="X4053">
            <v>29200</v>
          </cell>
        </row>
        <row r="4054">
          <cell r="B4054" t="str">
            <v>9Y131413</v>
          </cell>
          <cell r="C4054" t="str">
            <v>完売</v>
          </cell>
          <cell r="D4054"/>
          <cell r="E4054">
            <v>0</v>
          </cell>
          <cell r="F4054" t="str">
            <v>ラヴァンチュール・エステート・キュヴェ</v>
          </cell>
          <cell r="G4054">
            <v>2013</v>
          </cell>
          <cell r="H4054" t="str">
            <v>赤</v>
          </cell>
          <cell r="I4054" t="str">
            <v>ラヴァンチュール・エステート</v>
          </cell>
          <cell r="J4054" t="str">
            <v>パソ・ロブレス</v>
          </cell>
          <cell r="K4054">
            <v>750</v>
          </cell>
          <cell r="L4054" t="str">
            <v>97+点</v>
          </cell>
          <cell r="M4054">
            <v>65</v>
          </cell>
          <cell r="N4054">
            <v>132</v>
          </cell>
          <cell r="O4054">
            <v>350</v>
          </cell>
          <cell r="P4054">
            <v>8965.7199999999993</v>
          </cell>
          <cell r="Q4054">
            <v>93.75</v>
          </cell>
          <cell r="R4054">
            <v>9209.4699999999993</v>
          </cell>
          <cell r="S4054">
            <v>11074.670588235294</v>
          </cell>
          <cell r="T4054">
            <v>22100</v>
          </cell>
          <cell r="U4054">
            <v>8035.75</v>
          </cell>
          <cell r="V4054">
            <v>9653.8235294117658</v>
          </cell>
          <cell r="W4054">
            <v>19300</v>
          </cell>
          <cell r="X4054">
            <v>20900</v>
          </cell>
        </row>
        <row r="4055">
          <cell r="B4055" t="str">
            <v>9Y131414</v>
          </cell>
          <cell r="C4055" t="str">
            <v>完売</v>
          </cell>
          <cell r="D4055"/>
          <cell r="E4055">
            <v>0</v>
          </cell>
          <cell r="F4055" t="str">
            <v>ラヴァンチュール・エステート・キュヴェ</v>
          </cell>
          <cell r="G4055">
            <v>2014</v>
          </cell>
          <cell r="H4055" t="str">
            <v>赤</v>
          </cell>
          <cell r="I4055" t="str">
            <v>ラヴァンチュール・エステート</v>
          </cell>
          <cell r="J4055" t="str">
            <v>パソ・ロブレス</v>
          </cell>
          <cell r="K4055">
            <v>750</v>
          </cell>
          <cell r="L4055" t="str">
            <v>98点</v>
          </cell>
          <cell r="M4055">
            <v>63.800000000000004</v>
          </cell>
          <cell r="N4055">
            <v>132</v>
          </cell>
          <cell r="O4055">
            <v>350</v>
          </cell>
          <cell r="P4055">
            <v>8806.6864000000005</v>
          </cell>
          <cell r="Q4055">
            <v>93.75</v>
          </cell>
          <cell r="R4055">
            <v>9050.4364000000005</v>
          </cell>
          <cell r="S4055">
            <v>10887.572235294119</v>
          </cell>
          <cell r="T4055">
            <v>21800</v>
          </cell>
          <cell r="U4055">
            <v>8942</v>
          </cell>
          <cell r="V4055">
            <v>10720</v>
          </cell>
          <cell r="W4055">
            <v>21400</v>
          </cell>
          <cell r="X4055">
            <v>21800</v>
          </cell>
        </row>
        <row r="4056">
          <cell r="B4056" t="str">
            <v>9Y131416</v>
          </cell>
          <cell r="C4056">
            <v>10</v>
          </cell>
          <cell r="D4056" t="str">
            <v>NEW</v>
          </cell>
          <cell r="E4056">
            <v>10</v>
          </cell>
          <cell r="F4056" t="str">
            <v>ラヴァンチュール・エステート・キュヴェ</v>
          </cell>
          <cell r="G4056">
            <v>2016</v>
          </cell>
          <cell r="H4056" t="str">
            <v>赤</v>
          </cell>
          <cell r="I4056" t="str">
            <v>ラヴァンチュール・エステート</v>
          </cell>
          <cell r="J4056" t="str">
            <v>パソ・ロブレス</v>
          </cell>
          <cell r="K4056">
            <v>750</v>
          </cell>
          <cell r="L4056" t="str">
            <v xml:space="preserve">WA97-99    </v>
          </cell>
          <cell r="M4056">
            <v>66</v>
          </cell>
          <cell r="N4056">
            <v>132</v>
          </cell>
          <cell r="O4056">
            <v>350</v>
          </cell>
          <cell r="P4056">
            <v>9098.2479999999996</v>
          </cell>
          <cell r="Q4056">
            <v>93.75</v>
          </cell>
          <cell r="R4056">
            <v>9341.9979999999996</v>
          </cell>
          <cell r="S4056">
            <v>11230.585882352942</v>
          </cell>
          <cell r="T4056">
            <v>22500</v>
          </cell>
          <cell r="U4056">
            <v>9329.33</v>
          </cell>
          <cell r="V4056">
            <v>11175.682352941176</v>
          </cell>
          <cell r="W4056">
            <v>22400</v>
          </cell>
          <cell r="X4056">
            <v>23900</v>
          </cell>
        </row>
        <row r="4057">
          <cell r="B4057" t="str">
            <v>9Y130312</v>
          </cell>
          <cell r="C4057" t="str">
            <v>完売</v>
          </cell>
          <cell r="D4057"/>
          <cell r="E4057">
            <v>0</v>
          </cell>
          <cell r="F4057" t="str">
            <v>ラヴァンチュール・オプティム</v>
          </cell>
          <cell r="G4057">
            <v>2012</v>
          </cell>
          <cell r="H4057" t="str">
            <v>赤</v>
          </cell>
          <cell r="I4057" t="str">
            <v>ラヴァンチュール・エステート</v>
          </cell>
          <cell r="J4057" t="str">
            <v>パソ・ロブレス</v>
          </cell>
          <cell r="K4057">
            <v>750</v>
          </cell>
          <cell r="L4057" t="str">
            <v>94点</v>
          </cell>
          <cell r="M4057">
            <v>35</v>
          </cell>
          <cell r="N4057">
            <v>132</v>
          </cell>
          <cell r="O4057">
            <v>350</v>
          </cell>
          <cell r="P4057">
            <v>4989.88</v>
          </cell>
          <cell r="Q4057">
            <v>93.75</v>
          </cell>
          <cell r="R4057">
            <v>5233.63</v>
          </cell>
          <cell r="S4057">
            <v>6397.2117647058831</v>
          </cell>
          <cell r="T4057">
            <v>12800</v>
          </cell>
          <cell r="U4057">
            <v>4899.29</v>
          </cell>
          <cell r="V4057">
            <v>5963.8705882352942</v>
          </cell>
          <cell r="W4057">
            <v>11900</v>
          </cell>
          <cell r="X4057">
            <v>11800</v>
          </cell>
        </row>
        <row r="4058">
          <cell r="B4058" t="str">
            <v>9Y130314</v>
          </cell>
          <cell r="C4058" t="str">
            <v>完売</v>
          </cell>
          <cell r="D4058"/>
          <cell r="E4058">
            <v>0</v>
          </cell>
          <cell r="F4058" t="str">
            <v>ラヴァンチュール・オプティム</v>
          </cell>
          <cell r="G4058">
            <v>2014</v>
          </cell>
          <cell r="H4058" t="str">
            <v>赤</v>
          </cell>
          <cell r="I4058" t="str">
            <v>ラヴァンチュール・エステート</v>
          </cell>
          <cell r="J4058" t="str">
            <v>パソ・ロブレス</v>
          </cell>
          <cell r="K4058">
            <v>750</v>
          </cell>
          <cell r="L4058" t="str">
            <v>９2点</v>
          </cell>
          <cell r="M4058">
            <v>33.700000000000003</v>
          </cell>
          <cell r="N4058">
            <v>132</v>
          </cell>
          <cell r="O4058">
            <v>350</v>
          </cell>
          <cell r="P4058">
            <v>4817.5936000000002</v>
          </cell>
          <cell r="Q4058">
            <v>93.75</v>
          </cell>
          <cell r="R4058">
            <v>5061.3436000000002</v>
          </cell>
          <cell r="S4058">
            <v>6194.5218823529412</v>
          </cell>
          <cell r="T4058">
            <v>12400</v>
          </cell>
          <cell r="U4058">
            <v>4699.66</v>
          </cell>
          <cell r="V4058">
            <v>5729.0117647058823</v>
          </cell>
          <cell r="W4058">
            <v>11500</v>
          </cell>
          <cell r="X4058">
            <v>12000</v>
          </cell>
        </row>
        <row r="4059">
          <cell r="B4059" t="str">
            <v>9Y130316</v>
          </cell>
          <cell r="C4059">
            <v>4</v>
          </cell>
          <cell r="D4059" t="str">
            <v>NEW</v>
          </cell>
          <cell r="E4059">
            <v>4</v>
          </cell>
          <cell r="F4059" t="str">
            <v>ラヴァンチュール・オプティム</v>
          </cell>
          <cell r="G4059">
            <v>2016</v>
          </cell>
          <cell r="H4059" t="str">
            <v>赤</v>
          </cell>
          <cell r="I4059" t="str">
            <v>ラヴァンチュール・エステート</v>
          </cell>
          <cell r="J4059" t="str">
            <v>パソ・ロブレス</v>
          </cell>
          <cell r="K4059">
            <v>750</v>
          </cell>
          <cell r="L4059" t="str">
            <v xml:space="preserve">WA92    </v>
          </cell>
          <cell r="M4059">
            <v>35</v>
          </cell>
          <cell r="N4059">
            <v>132</v>
          </cell>
          <cell r="O4059">
            <v>350</v>
          </cell>
          <cell r="P4059">
            <v>4989.88</v>
          </cell>
          <cell r="Q4059">
            <v>93.75</v>
          </cell>
          <cell r="R4059">
            <v>5233.63</v>
          </cell>
          <cell r="S4059">
            <v>6397.2117647058831</v>
          </cell>
          <cell r="T4059">
            <v>12800</v>
          </cell>
          <cell r="U4059">
            <v>5380.66</v>
          </cell>
          <cell r="V4059">
            <v>6530.1882352941175</v>
          </cell>
          <cell r="W4059">
            <v>13100</v>
          </cell>
          <cell r="X4059">
            <v>13600</v>
          </cell>
        </row>
        <row r="4060">
          <cell r="B4060" t="str">
            <v>9Y132310</v>
          </cell>
          <cell r="C4060" t="str">
            <v>完売</v>
          </cell>
          <cell r="D4060"/>
          <cell r="E4060">
            <v>0</v>
          </cell>
          <cell r="F4060" t="str">
            <v>ラヴァンチュール･カベルネ・ソーヴィニオン</v>
          </cell>
          <cell r="G4060">
            <v>2010</v>
          </cell>
          <cell r="H4060" t="str">
            <v>赤</v>
          </cell>
          <cell r="I4060" t="str">
            <v>ラヴァンチュール・エステート</v>
          </cell>
          <cell r="J4060" t="str">
            <v>パソ・ロブレス</v>
          </cell>
          <cell r="K4060">
            <v>750</v>
          </cell>
          <cell r="L4060"/>
          <cell r="M4060">
            <v>46.95</v>
          </cell>
          <cell r="N4060">
            <v>132</v>
          </cell>
          <cell r="O4060">
            <v>350</v>
          </cell>
          <cell r="P4060">
            <v>6573.5896000000002</v>
          </cell>
          <cell r="Q4060">
            <v>93.75</v>
          </cell>
          <cell r="R4060">
            <v>6817.3396000000002</v>
          </cell>
          <cell r="S4060">
            <v>8260.3995294117649</v>
          </cell>
          <cell r="T4060">
            <v>16500</v>
          </cell>
          <cell r="U4060">
            <v>5985.12</v>
          </cell>
          <cell r="V4060">
            <v>7241.3176470588232</v>
          </cell>
          <cell r="W4060">
            <v>14500</v>
          </cell>
          <cell r="X4060">
            <v>15800</v>
          </cell>
        </row>
        <row r="4061">
          <cell r="B4061" t="str">
            <v>9Y132010</v>
          </cell>
          <cell r="C4061" t="str">
            <v>完売</v>
          </cell>
          <cell r="D4061"/>
          <cell r="E4061">
            <v>0</v>
          </cell>
          <cell r="F4061" t="str">
            <v>ラヴァンチュール･コート・ア・コート</v>
          </cell>
          <cell r="G4061">
            <v>2010</v>
          </cell>
          <cell r="H4061" t="str">
            <v>赤</v>
          </cell>
          <cell r="I4061" t="str">
            <v>ラヴァンチュール・エステート</v>
          </cell>
          <cell r="J4061" t="str">
            <v>パソ・ロブレス</v>
          </cell>
          <cell r="K4061">
            <v>750</v>
          </cell>
          <cell r="L4061" t="str">
            <v>９３点</v>
          </cell>
          <cell r="M4061">
            <v>46.95</v>
          </cell>
          <cell r="N4061">
            <v>132</v>
          </cell>
          <cell r="O4061">
            <v>350</v>
          </cell>
          <cell r="P4061">
            <v>6573.5896000000002</v>
          </cell>
          <cell r="Q4061">
            <v>93.75</v>
          </cell>
          <cell r="R4061">
            <v>6817.3396000000002</v>
          </cell>
          <cell r="S4061">
            <v>8260.3995294117649</v>
          </cell>
          <cell r="T4061">
            <v>16500</v>
          </cell>
          <cell r="U4061">
            <v>6928</v>
          </cell>
          <cell r="V4061">
            <v>8350.5882352941189</v>
          </cell>
          <cell r="W4061">
            <v>16700</v>
          </cell>
          <cell r="X4061">
            <v>17200</v>
          </cell>
        </row>
        <row r="4062">
          <cell r="B4062" t="str">
            <v>9Y132014</v>
          </cell>
          <cell r="C4062" t="str">
            <v>完売</v>
          </cell>
          <cell r="D4062"/>
          <cell r="E4062">
            <v>0</v>
          </cell>
          <cell r="F4062" t="str">
            <v>ラヴァンチュール･コート・ア・コート</v>
          </cell>
          <cell r="G4062">
            <v>2014</v>
          </cell>
          <cell r="H4062" t="str">
            <v>赤</v>
          </cell>
          <cell r="I4062" t="str">
            <v>ラヴァンチュール・エステート</v>
          </cell>
          <cell r="J4062" t="str">
            <v>パソ・ロブレス</v>
          </cell>
          <cell r="K4062">
            <v>750</v>
          </cell>
          <cell r="L4062" t="str">
            <v>９６点</v>
          </cell>
          <cell r="M4062">
            <v>58.7</v>
          </cell>
          <cell r="N4062">
            <v>132</v>
          </cell>
          <cell r="O4062">
            <v>350</v>
          </cell>
          <cell r="P4062">
            <v>8130.7936000000009</v>
          </cell>
          <cell r="Q4062">
            <v>93.75</v>
          </cell>
          <cell r="R4062">
            <v>8374.5436000000009</v>
          </cell>
          <cell r="S4062">
            <v>10092.40423529412</v>
          </cell>
          <cell r="T4062">
            <v>20200</v>
          </cell>
          <cell r="U4062">
            <v>7942.83</v>
          </cell>
          <cell r="V4062">
            <v>9544.5058823529416</v>
          </cell>
          <cell r="W4062">
            <v>19100</v>
          </cell>
          <cell r="X4062">
            <v>21000</v>
          </cell>
        </row>
        <row r="4063">
          <cell r="B4063" t="str">
            <v>9Y130202</v>
          </cell>
          <cell r="C4063" t="str">
            <v>完売</v>
          </cell>
          <cell r="D4063"/>
          <cell r="E4063">
            <v>0</v>
          </cell>
          <cell r="F4063" t="str">
            <v>ラウ゛ァンチュール･シラー</v>
          </cell>
          <cell r="G4063">
            <v>2002</v>
          </cell>
          <cell r="H4063" t="str">
            <v>赤</v>
          </cell>
          <cell r="I4063" t="str">
            <v>ラヴァンチュール・エステート</v>
          </cell>
          <cell r="J4063" t="str">
            <v>パソ・ロブレス</v>
          </cell>
          <cell r="K4063">
            <v>750</v>
          </cell>
          <cell r="L4063" t="str">
            <v>８９点</v>
          </cell>
          <cell r="M4063">
            <v>18.899999999999999</v>
          </cell>
          <cell r="N4063">
            <v>132</v>
          </cell>
          <cell r="O4063">
            <v>350</v>
          </cell>
          <cell r="P4063">
            <v>2856.1791999999996</v>
          </cell>
          <cell r="Q4063">
            <v>93.75</v>
          </cell>
          <cell r="R4063">
            <v>3099.9291999999996</v>
          </cell>
          <cell r="S4063">
            <v>3886.9755294117645</v>
          </cell>
          <cell r="T4063">
            <v>7800</v>
          </cell>
          <cell r="U4063">
            <v>0</v>
          </cell>
          <cell r="V4063">
            <v>200</v>
          </cell>
          <cell r="W4063">
            <v>400</v>
          </cell>
          <cell r="X4063">
            <v>6300</v>
          </cell>
        </row>
        <row r="4064">
          <cell r="B4064" t="str">
            <v>9Y137507</v>
          </cell>
          <cell r="C4064" t="str">
            <v>完売</v>
          </cell>
          <cell r="D4064"/>
          <cell r="E4064">
            <v>0</v>
          </cell>
          <cell r="F4064" t="str">
            <v>エスプリ・ド・ボーカステル・ブラン</v>
          </cell>
          <cell r="G4064">
            <v>2007</v>
          </cell>
          <cell r="H4064" t="str">
            <v>白</v>
          </cell>
          <cell r="I4064" t="str">
            <v>タブラス・クリーク・ヴィンヤード　</v>
          </cell>
          <cell r="J4064" t="str">
            <v>パソ・ロブレス</v>
          </cell>
          <cell r="K4064">
            <v>750</v>
          </cell>
          <cell r="L4064"/>
          <cell r="M4064">
            <v>20.399999999999999</v>
          </cell>
          <cell r="N4064">
            <v>132</v>
          </cell>
          <cell r="O4064">
            <v>350</v>
          </cell>
          <cell r="P4064">
            <v>3054.9712</v>
          </cell>
          <cell r="Q4064">
            <v>93.75</v>
          </cell>
          <cell r="R4064">
            <v>3298.7212</v>
          </cell>
          <cell r="S4064">
            <v>4120.8484705882347</v>
          </cell>
          <cell r="T4064">
            <v>8200</v>
          </cell>
          <cell r="U4064">
            <v>2823.27</v>
          </cell>
          <cell r="V4064">
            <v>3521.4941176470588</v>
          </cell>
          <cell r="W4064">
            <v>7000</v>
          </cell>
          <cell r="X4064">
            <v>7000</v>
          </cell>
        </row>
        <row r="4065">
          <cell r="B4065" t="str">
            <v>9Y133009</v>
          </cell>
          <cell r="C4065">
            <v>16</v>
          </cell>
          <cell r="D4065"/>
          <cell r="E4065">
            <v>16</v>
          </cell>
          <cell r="F4065" t="str">
            <v>ドゥルノンクール・レッド・ヒル</v>
          </cell>
          <cell r="G4065">
            <v>2009</v>
          </cell>
          <cell r="H4065" t="str">
            <v>赤</v>
          </cell>
          <cell r="I4065" t="str">
            <v>ステファン・ドゥルノンクール</v>
          </cell>
          <cell r="J4065" t="str">
            <v>ナパ・ヴァレー</v>
          </cell>
          <cell r="K4065">
            <v>750</v>
          </cell>
          <cell r="L4065" t="str">
            <v>2006年ファーストリリース</v>
          </cell>
          <cell r="M4065">
            <v>32</v>
          </cell>
          <cell r="N4065">
            <v>132</v>
          </cell>
          <cell r="O4065">
            <v>350</v>
          </cell>
          <cell r="P4065">
            <v>4592.2960000000003</v>
          </cell>
          <cell r="Q4065">
            <v>93.75</v>
          </cell>
          <cell r="R4065">
            <v>4836.0460000000003</v>
          </cell>
          <cell r="S4065">
            <v>5929.4658823529417</v>
          </cell>
          <cell r="T4065">
            <v>11900</v>
          </cell>
          <cell r="U4065">
            <v>4917.3599999999997</v>
          </cell>
          <cell r="V4065">
            <v>5985.1294117647058</v>
          </cell>
          <cell r="W4065">
            <v>12000</v>
          </cell>
          <cell r="X4065">
            <v>12500</v>
          </cell>
        </row>
        <row r="4066">
          <cell r="B4066" t="str">
            <v>9Y140614</v>
          </cell>
          <cell r="C4066" t="str">
            <v>完売</v>
          </cell>
          <cell r="D4066"/>
          <cell r="E4066">
            <v>0</v>
          </cell>
          <cell r="F4066" t="str">
            <v>マヤ</v>
          </cell>
          <cell r="G4066">
            <v>2014</v>
          </cell>
          <cell r="H4066" t="str">
            <v>赤</v>
          </cell>
          <cell r="I4066" t="str">
            <v>ダラ・ヴァッレ・ヴィニヤード</v>
          </cell>
          <cell r="J4066" t="str">
            <v>ナパ・ヴァレー</v>
          </cell>
          <cell r="K4066">
            <v>750</v>
          </cell>
          <cell r="L4066" t="str">
            <v>95点</v>
          </cell>
          <cell r="M4066">
            <v>250</v>
          </cell>
          <cell r="N4066">
            <v>132</v>
          </cell>
          <cell r="O4066">
            <v>350</v>
          </cell>
          <cell r="P4066">
            <v>33483.4</v>
          </cell>
          <cell r="Q4066">
            <v>93.75</v>
          </cell>
          <cell r="R4066">
            <v>33727.15</v>
          </cell>
          <cell r="S4066">
            <v>39919</v>
          </cell>
          <cell r="T4066">
            <v>79800</v>
          </cell>
          <cell r="U4066">
            <v>32322.66</v>
          </cell>
          <cell r="V4066">
            <v>38226.658823529411</v>
          </cell>
          <cell r="W4066">
            <v>76500</v>
          </cell>
          <cell r="X4066">
            <v>88000</v>
          </cell>
        </row>
        <row r="4067">
          <cell r="B4067" t="str">
            <v>9Y135412</v>
          </cell>
          <cell r="C4067" t="str">
            <v>完売</v>
          </cell>
          <cell r="D4067"/>
          <cell r="E4067">
            <v>0</v>
          </cell>
          <cell r="F4067" t="str">
            <v>ピノ・ノワール・エステート</v>
          </cell>
          <cell r="G4067">
            <v>2012</v>
          </cell>
          <cell r="H4067" t="str">
            <v>赤</v>
          </cell>
          <cell r="I4067" t="str">
            <v>デュモル</v>
          </cell>
          <cell r="J4067" t="str">
            <v>ソノマ</v>
          </cell>
          <cell r="K4067">
            <v>750</v>
          </cell>
          <cell r="L4067" t="str">
            <v>９７点</v>
          </cell>
          <cell r="M4067">
            <v>80</v>
          </cell>
          <cell r="N4067">
            <v>132</v>
          </cell>
          <cell r="O4067">
            <v>350</v>
          </cell>
          <cell r="P4067">
            <v>10953.64</v>
          </cell>
          <cell r="Q4067">
            <v>93.75</v>
          </cell>
          <cell r="R4067">
            <v>11197.39</v>
          </cell>
          <cell r="S4067">
            <v>13413.4</v>
          </cell>
          <cell r="T4067">
            <v>26800</v>
          </cell>
          <cell r="U4067">
            <v>10251.6</v>
          </cell>
          <cell r="V4067">
            <v>12260.705882352942</v>
          </cell>
          <cell r="W4067">
            <v>24500</v>
          </cell>
          <cell r="X4067">
            <v>25200</v>
          </cell>
        </row>
        <row r="4068">
          <cell r="B4068" t="str">
            <v>9Y130106</v>
          </cell>
          <cell r="C4068" t="str">
            <v>完売</v>
          </cell>
          <cell r="D4068"/>
          <cell r="E4068">
            <v>0</v>
          </cell>
          <cell r="F4068" t="str">
            <v>ドミナス</v>
          </cell>
          <cell r="G4068">
            <v>2006</v>
          </cell>
          <cell r="H4068" t="str">
            <v>赤</v>
          </cell>
          <cell r="I4068" t="str">
            <v>ドミナス・エステート</v>
          </cell>
          <cell r="J4068" t="str">
            <v>ナパ・ヴァレー</v>
          </cell>
          <cell r="K4068">
            <v>750</v>
          </cell>
          <cell r="L4068" t="str">
            <v>９６点</v>
          </cell>
          <cell r="M4068">
            <v>85.1</v>
          </cell>
          <cell r="N4068">
            <v>132</v>
          </cell>
          <cell r="O4068">
            <v>350</v>
          </cell>
          <cell r="P4068">
            <v>11629.532799999999</v>
          </cell>
          <cell r="Q4068">
            <v>93.75</v>
          </cell>
          <cell r="R4068">
            <v>11873.282799999999</v>
          </cell>
          <cell r="S4068">
            <v>14208.567999999999</v>
          </cell>
          <cell r="T4068">
            <v>28400</v>
          </cell>
          <cell r="U4068">
            <v>9350.36</v>
          </cell>
          <cell r="V4068">
            <v>11200.423529411766</v>
          </cell>
          <cell r="W4068">
            <v>22400</v>
          </cell>
          <cell r="X4068">
            <v>23600</v>
          </cell>
        </row>
        <row r="4069">
          <cell r="B4069" t="str">
            <v>9Y130110</v>
          </cell>
          <cell r="C4069" t="str">
            <v>完売</v>
          </cell>
          <cell r="D4069"/>
          <cell r="E4069">
            <v>0</v>
          </cell>
          <cell r="F4069" t="str">
            <v>ドミナス</v>
          </cell>
          <cell r="G4069">
            <v>2010</v>
          </cell>
          <cell r="H4069" t="str">
            <v>赤</v>
          </cell>
          <cell r="I4069" t="str">
            <v>ドミナス・エステート</v>
          </cell>
          <cell r="J4069" t="str">
            <v>ナパ・ヴァレー</v>
          </cell>
          <cell r="K4069">
            <v>750</v>
          </cell>
          <cell r="L4069" t="str">
            <v>100点</v>
          </cell>
          <cell r="M4069">
            <v>270</v>
          </cell>
          <cell r="N4069">
            <v>132</v>
          </cell>
          <cell r="O4069">
            <v>350</v>
          </cell>
          <cell r="P4069">
            <v>36133.96</v>
          </cell>
          <cell r="Q4069">
            <v>93.75</v>
          </cell>
          <cell r="R4069">
            <v>36377.71</v>
          </cell>
          <cell r="S4069">
            <v>43037.305882352943</v>
          </cell>
          <cell r="T4069">
            <v>86100</v>
          </cell>
          <cell r="U4069">
            <v>37768.5</v>
          </cell>
          <cell r="V4069">
            <v>44633.529411764706</v>
          </cell>
          <cell r="W4069">
            <v>89300</v>
          </cell>
          <cell r="X4069">
            <v>76600</v>
          </cell>
        </row>
        <row r="4070">
          <cell r="B4070" t="str">
            <v>9Y130111</v>
          </cell>
          <cell r="C4070" t="str">
            <v>完売</v>
          </cell>
          <cell r="D4070"/>
          <cell r="E4070">
            <v>0</v>
          </cell>
          <cell r="F4070" t="str">
            <v>ドミナス</v>
          </cell>
          <cell r="G4070">
            <v>2011</v>
          </cell>
          <cell r="H4070" t="str">
            <v>赤</v>
          </cell>
          <cell r="I4070" t="str">
            <v>ドミナス・エステート</v>
          </cell>
          <cell r="J4070" t="str">
            <v>ナパ・ヴァレー</v>
          </cell>
          <cell r="K4070">
            <v>750</v>
          </cell>
          <cell r="L4070" t="str">
            <v>８９点</v>
          </cell>
          <cell r="M4070">
            <v>118</v>
          </cell>
          <cell r="N4070">
            <v>132</v>
          </cell>
          <cell r="O4070">
            <v>350</v>
          </cell>
          <cell r="P4070">
            <v>15989.704</v>
          </cell>
          <cell r="Q4070">
            <v>93.75</v>
          </cell>
          <cell r="R4070">
            <v>16233.454</v>
          </cell>
          <cell r="S4070">
            <v>19338.181176470589</v>
          </cell>
          <cell r="T4070">
            <v>38700</v>
          </cell>
          <cell r="U4070">
            <v>15120</v>
          </cell>
          <cell r="V4070">
            <v>17988.235294117647</v>
          </cell>
          <cell r="W4070">
            <v>36000</v>
          </cell>
          <cell r="X4070">
            <v>38000</v>
          </cell>
        </row>
        <row r="4071">
          <cell r="B4071" t="str">
            <v>9Y132908</v>
          </cell>
          <cell r="C4071" t="str">
            <v>完売</v>
          </cell>
          <cell r="D4071"/>
          <cell r="E4071">
            <v>0</v>
          </cell>
          <cell r="F4071" t="str">
            <v>ナパヌック</v>
          </cell>
          <cell r="G4071">
            <v>2008</v>
          </cell>
          <cell r="H4071" t="str">
            <v>赤</v>
          </cell>
          <cell r="I4071" t="str">
            <v>ドミナス・エステート</v>
          </cell>
          <cell r="J4071" t="str">
            <v>ナパ・ヴァレー</v>
          </cell>
          <cell r="K4071">
            <v>750</v>
          </cell>
          <cell r="L4071" t="str">
            <v>93点</v>
          </cell>
          <cell r="M4071">
            <v>56.5</v>
          </cell>
          <cell r="N4071">
            <v>132</v>
          </cell>
          <cell r="O4071">
            <v>350</v>
          </cell>
          <cell r="P4071">
            <v>7839.232</v>
          </cell>
          <cell r="Q4071">
            <v>93.75</v>
          </cell>
          <cell r="R4071">
            <v>8082.982</v>
          </cell>
          <cell r="S4071">
            <v>9749.3905882352938</v>
          </cell>
          <cell r="T4071">
            <v>19500</v>
          </cell>
          <cell r="U4071">
            <v>7831</v>
          </cell>
          <cell r="V4071">
            <v>9412.9411764705892</v>
          </cell>
          <cell r="W4071">
            <v>18800</v>
          </cell>
          <cell r="X4071">
            <v>18700</v>
          </cell>
        </row>
        <row r="4072">
          <cell r="B4072" t="str">
            <v>9Y132912</v>
          </cell>
          <cell r="C4072" t="str">
            <v>完売</v>
          </cell>
          <cell r="D4072"/>
          <cell r="E4072">
            <v>0</v>
          </cell>
          <cell r="F4072" t="str">
            <v>ナパヌック</v>
          </cell>
          <cell r="G4072">
            <v>2012</v>
          </cell>
          <cell r="H4072" t="str">
            <v>赤</v>
          </cell>
          <cell r="I4072" t="str">
            <v>ドミナス・エステート</v>
          </cell>
          <cell r="J4072" t="str">
            <v>ナパ・ヴァレー</v>
          </cell>
          <cell r="K4072">
            <v>750</v>
          </cell>
          <cell r="L4072" t="str">
            <v>93点</v>
          </cell>
          <cell r="M4072">
            <v>55.9</v>
          </cell>
          <cell r="N4072">
            <v>132</v>
          </cell>
          <cell r="O4072">
            <v>350</v>
          </cell>
          <cell r="P4072">
            <v>7759.7152000000006</v>
          </cell>
          <cell r="Q4072">
            <v>93.75</v>
          </cell>
          <cell r="R4072">
            <v>8003.4652000000006</v>
          </cell>
          <cell r="S4072">
            <v>9655.8414117647062</v>
          </cell>
          <cell r="T4072">
            <v>19300</v>
          </cell>
          <cell r="U4072">
            <v>7353</v>
          </cell>
          <cell r="V4072">
            <v>8850.5882352941171</v>
          </cell>
          <cell r="W4072">
            <v>17700</v>
          </cell>
          <cell r="X4072">
            <v>18500</v>
          </cell>
        </row>
        <row r="4073">
          <cell r="B4073" t="str">
            <v>9Y132915</v>
          </cell>
          <cell r="C4073" t="str">
            <v>完売</v>
          </cell>
          <cell r="D4073"/>
          <cell r="E4073">
            <v>0</v>
          </cell>
          <cell r="F4073" t="str">
            <v>ナパヌック</v>
          </cell>
          <cell r="G4073">
            <v>2015</v>
          </cell>
          <cell r="H4073" t="str">
            <v>赤</v>
          </cell>
          <cell r="I4073" t="str">
            <v>ドミナス・エステート</v>
          </cell>
          <cell r="J4073" t="str">
            <v>ナパ・ヴァレー</v>
          </cell>
          <cell r="K4073">
            <v>750</v>
          </cell>
          <cell r="L4073"/>
          <cell r="M4073">
            <v>53</v>
          </cell>
          <cell r="N4073">
            <v>132</v>
          </cell>
          <cell r="O4073">
            <v>350</v>
          </cell>
          <cell r="P4073">
            <v>7375.384</v>
          </cell>
          <cell r="Q4073">
            <v>93.75</v>
          </cell>
          <cell r="R4073">
            <v>7619.134</v>
          </cell>
          <cell r="S4073">
            <v>9203.6870588235288</v>
          </cell>
          <cell r="T4073">
            <v>18400</v>
          </cell>
          <cell r="U4073">
            <v>6883.75</v>
          </cell>
          <cell r="V4073">
            <v>8298.5294117647063</v>
          </cell>
          <cell r="W4073">
            <v>16600</v>
          </cell>
          <cell r="X4073">
            <v>17200</v>
          </cell>
        </row>
        <row r="4074">
          <cell r="B4074" t="str">
            <v>9Y138613</v>
          </cell>
          <cell r="C4074" t="str">
            <v>完売</v>
          </cell>
          <cell r="D4074"/>
          <cell r="E4074">
            <v>0</v>
          </cell>
          <cell r="F4074" t="str">
            <v>ブルームス・フィールド</v>
          </cell>
          <cell r="G4074">
            <v>2013</v>
          </cell>
          <cell r="H4074" t="str">
            <v>赤</v>
          </cell>
          <cell r="I4074" t="str">
            <v>ドメーヌ・ド・ラ・コート</v>
          </cell>
          <cell r="J4074" t="str">
            <v>サンタ・リタ・ヒルズ</v>
          </cell>
          <cell r="K4074">
            <v>750</v>
          </cell>
          <cell r="L4074"/>
          <cell r="M4074">
            <v>55</v>
          </cell>
          <cell r="N4074">
            <v>132</v>
          </cell>
          <cell r="O4074">
            <v>350</v>
          </cell>
          <cell r="P4074">
            <v>7640.44</v>
          </cell>
          <cell r="Q4074">
            <v>93.75</v>
          </cell>
          <cell r="R4074">
            <v>7884.19</v>
          </cell>
          <cell r="S4074">
            <v>9515.5176470588231</v>
          </cell>
          <cell r="T4074">
            <v>19000</v>
          </cell>
          <cell r="U4074">
            <v>7421.75</v>
          </cell>
          <cell r="V4074">
            <v>8931.4705882352937</v>
          </cell>
          <cell r="W4074">
            <v>17900</v>
          </cell>
          <cell r="X4074">
            <v>18000</v>
          </cell>
        </row>
        <row r="4075">
          <cell r="B4075" t="str">
            <v>9Y138814</v>
          </cell>
          <cell r="C4075" t="str">
            <v>完売</v>
          </cell>
          <cell r="D4075"/>
          <cell r="E4075">
            <v>0</v>
          </cell>
          <cell r="F4075" t="str">
            <v>メモリアス</v>
          </cell>
          <cell r="G4075">
            <v>2014</v>
          </cell>
          <cell r="H4075" t="str">
            <v>赤</v>
          </cell>
          <cell r="I4075" t="str">
            <v>ドメーヌ・ド・ラ・コート</v>
          </cell>
          <cell r="J4075" t="str">
            <v>サンタ・リタ・ヒルズ</v>
          </cell>
          <cell r="K4075">
            <v>750</v>
          </cell>
          <cell r="L4075"/>
          <cell r="M4075">
            <v>47.1</v>
          </cell>
          <cell r="N4075">
            <v>132</v>
          </cell>
          <cell r="O4075">
            <v>350</v>
          </cell>
          <cell r="P4075">
            <v>6593.4687999999996</v>
          </cell>
          <cell r="Q4075">
            <v>93.75</v>
          </cell>
          <cell r="R4075">
            <v>6837.2187999999996</v>
          </cell>
          <cell r="S4075">
            <v>8283.7868235294118</v>
          </cell>
          <cell r="T4075">
            <v>16600</v>
          </cell>
          <cell r="U4075">
            <v>6431.5</v>
          </cell>
          <cell r="V4075">
            <v>7766.4705882352946</v>
          </cell>
          <cell r="W4075">
            <v>15500</v>
          </cell>
          <cell r="X4075">
            <v>15600</v>
          </cell>
        </row>
        <row r="4076">
          <cell r="B4076" t="str">
            <v>9Y138714</v>
          </cell>
          <cell r="C4076" t="str">
            <v>完売</v>
          </cell>
          <cell r="D4076"/>
          <cell r="E4076">
            <v>0</v>
          </cell>
          <cell r="F4076" t="str">
            <v>ラ・コート</v>
          </cell>
          <cell r="G4076">
            <v>2014</v>
          </cell>
          <cell r="H4076" t="str">
            <v>赤</v>
          </cell>
          <cell r="I4076" t="str">
            <v>ドメーヌ・ド・ラ・コート</v>
          </cell>
          <cell r="J4076" t="str">
            <v>サンタ・リタ・ヒルズ</v>
          </cell>
          <cell r="K4076">
            <v>750</v>
          </cell>
          <cell r="L4076"/>
          <cell r="M4076">
            <v>55.2</v>
          </cell>
          <cell r="N4076">
            <v>132</v>
          </cell>
          <cell r="O4076">
            <v>350</v>
          </cell>
          <cell r="P4076">
            <v>7666.9456000000009</v>
          </cell>
          <cell r="Q4076">
            <v>93.75</v>
          </cell>
          <cell r="R4076">
            <v>7910.6956000000009</v>
          </cell>
          <cell r="S4076">
            <v>9546.7007058823547</v>
          </cell>
          <cell r="T4076">
            <v>19100</v>
          </cell>
          <cell r="U4076">
            <v>7446.91</v>
          </cell>
          <cell r="V4076">
            <v>8961.0705882352941</v>
          </cell>
          <cell r="W4076">
            <v>17900</v>
          </cell>
          <cell r="X4076">
            <v>18000</v>
          </cell>
        </row>
        <row r="4077">
          <cell r="B4077" t="str">
            <v>9Y144097</v>
          </cell>
          <cell r="C4077" t="str">
            <v>完売</v>
          </cell>
          <cell r="D4077"/>
          <cell r="E4077">
            <v>0</v>
          </cell>
          <cell r="F4077" t="str">
            <v>メルロ・アンフィルタード</v>
          </cell>
          <cell r="G4077">
            <v>1997</v>
          </cell>
          <cell r="H4077" t="str">
            <v>赤</v>
          </cell>
          <cell r="I4077" t="str">
            <v>ニュートン・ヴィンヤード</v>
          </cell>
          <cell r="J4077" t="str">
            <v>ナパ・ヴァレー</v>
          </cell>
          <cell r="K4077">
            <v>750</v>
          </cell>
          <cell r="L4077"/>
          <cell r="M4077">
            <v>55.4</v>
          </cell>
          <cell r="N4077">
            <v>132</v>
          </cell>
          <cell r="O4077">
            <v>350</v>
          </cell>
          <cell r="P4077">
            <v>7693.4512000000004</v>
          </cell>
          <cell r="Q4077">
            <v>93.75</v>
          </cell>
          <cell r="R4077">
            <v>7937.2012000000004</v>
          </cell>
          <cell r="S4077">
            <v>9577.8837647058826</v>
          </cell>
          <cell r="T4077">
            <v>19200</v>
          </cell>
          <cell r="U4077">
            <v>7535</v>
          </cell>
          <cell r="V4077">
            <v>9064.7058823529405</v>
          </cell>
          <cell r="W4077">
            <v>18100</v>
          </cell>
          <cell r="X4077">
            <v>19300</v>
          </cell>
        </row>
        <row r="4078">
          <cell r="B4078" t="str">
            <v>9Y130906</v>
          </cell>
          <cell r="C4078" t="str">
            <v>完売</v>
          </cell>
          <cell r="D4078"/>
          <cell r="E4078">
            <v>0</v>
          </cell>
          <cell r="F4078" t="str">
            <v>カベルネ・ソーヴィニヨン</v>
          </cell>
          <cell r="G4078">
            <v>2006</v>
          </cell>
          <cell r="H4078" t="str">
            <v>赤</v>
          </cell>
          <cell r="I4078" t="str">
            <v>ハーラン・エステート</v>
          </cell>
          <cell r="J4078" t="str">
            <v>ナパ・ヴァレー</v>
          </cell>
          <cell r="K4078">
            <v>750</v>
          </cell>
          <cell r="L4078" t="str">
            <v>９６点</v>
          </cell>
          <cell r="M4078">
            <v>451.8</v>
          </cell>
          <cell r="N4078">
            <v>132</v>
          </cell>
          <cell r="O4078">
            <v>350</v>
          </cell>
          <cell r="P4078">
            <v>60227.5504</v>
          </cell>
          <cell r="Q4078">
            <v>93.75</v>
          </cell>
          <cell r="R4078">
            <v>60471.3004</v>
          </cell>
          <cell r="S4078">
            <v>71382.706352941183</v>
          </cell>
          <cell r="T4078">
            <v>142800</v>
          </cell>
          <cell r="U4078">
            <v>53817</v>
          </cell>
          <cell r="V4078">
            <v>63514.117647058825</v>
          </cell>
          <cell r="W4078">
            <v>127000</v>
          </cell>
          <cell r="X4078">
            <v>136200</v>
          </cell>
        </row>
        <row r="4079">
          <cell r="B4079" t="str">
            <v>9Y142213</v>
          </cell>
          <cell r="C4079" t="str">
            <v>完売</v>
          </cell>
          <cell r="D4079"/>
          <cell r="E4079">
            <v>0</v>
          </cell>
          <cell r="F4079" t="str">
            <v>プロモントリー</v>
          </cell>
          <cell r="G4079">
            <v>2013</v>
          </cell>
          <cell r="H4079" t="str">
            <v>赤</v>
          </cell>
          <cell r="I4079" t="str">
            <v>ハーラン・エステート</v>
          </cell>
          <cell r="J4079" t="str">
            <v>ナパ・ヴァレー</v>
          </cell>
          <cell r="K4079">
            <v>750</v>
          </cell>
          <cell r="L4079"/>
          <cell r="M4079"/>
          <cell r="N4079">
            <v>132</v>
          </cell>
          <cell r="O4079">
            <v>350</v>
          </cell>
          <cell r="P4079">
            <v>351.4</v>
          </cell>
          <cell r="Q4079">
            <v>52.709999999999994</v>
          </cell>
          <cell r="R4079">
            <v>554.1099999999999</v>
          </cell>
          <cell r="S4079">
            <v>891.89411764705869</v>
          </cell>
          <cell r="T4079">
            <v>1800</v>
          </cell>
          <cell r="U4079">
            <v>47096.62</v>
          </cell>
          <cell r="V4079">
            <v>55607.788235294123</v>
          </cell>
          <cell r="W4079">
            <v>111200</v>
          </cell>
          <cell r="X4079">
            <v>120000</v>
          </cell>
        </row>
        <row r="4080">
          <cell r="B4080" t="str">
            <v>9Y142212</v>
          </cell>
          <cell r="C4080">
            <v>2</v>
          </cell>
          <cell r="D4080"/>
          <cell r="E4080">
            <v>2</v>
          </cell>
          <cell r="F4080" t="str">
            <v>プロモントリー</v>
          </cell>
          <cell r="G4080">
            <v>2012</v>
          </cell>
          <cell r="H4080" t="str">
            <v>赤</v>
          </cell>
          <cell r="I4080" t="str">
            <v>ハーラン・エステート</v>
          </cell>
          <cell r="J4080" t="str">
            <v>ナパ・ヴァレー</v>
          </cell>
          <cell r="K4080">
            <v>750</v>
          </cell>
          <cell r="L4080"/>
          <cell r="M4080">
            <v>340</v>
          </cell>
          <cell r="N4080">
            <v>132</v>
          </cell>
          <cell r="O4080">
            <v>350</v>
          </cell>
          <cell r="P4080">
            <v>45410.92</v>
          </cell>
          <cell r="Q4080">
            <v>93.75</v>
          </cell>
          <cell r="R4080">
            <v>45654.67</v>
          </cell>
          <cell r="S4080">
            <v>53951.376470588235</v>
          </cell>
          <cell r="T4080">
            <v>107900</v>
          </cell>
          <cell r="U4080">
            <v>45277.66</v>
          </cell>
          <cell r="V4080">
            <v>53467.835294117649</v>
          </cell>
          <cell r="W4080">
            <v>106900</v>
          </cell>
          <cell r="X4080">
            <v>116000</v>
          </cell>
        </row>
        <row r="4081">
          <cell r="B4081" t="str">
            <v>9Y142214</v>
          </cell>
          <cell r="C4081">
            <v>8</v>
          </cell>
          <cell r="D4081"/>
          <cell r="E4081">
            <v>8</v>
          </cell>
          <cell r="F4081" t="str">
            <v>プロモントリー</v>
          </cell>
          <cell r="G4081" t="str">
            <v>2014</v>
          </cell>
          <cell r="H4081" t="str">
            <v>赤</v>
          </cell>
          <cell r="I4081" t="str">
            <v>ハーラン・エステート</v>
          </cell>
          <cell r="J4081" t="str">
            <v>ナパ・ヴァレー</v>
          </cell>
          <cell r="K4081">
            <v>750</v>
          </cell>
          <cell r="L4081"/>
          <cell r="M4081">
            <v>460</v>
          </cell>
          <cell r="N4081">
            <v>132</v>
          </cell>
          <cell r="O4081">
            <v>350</v>
          </cell>
          <cell r="P4081">
            <v>61314.28</v>
          </cell>
          <cell r="Q4081">
            <v>93.75</v>
          </cell>
          <cell r="R4081">
            <v>61558.03</v>
          </cell>
          <cell r="S4081">
            <v>72661.211764705877</v>
          </cell>
          <cell r="T4081">
            <v>145300</v>
          </cell>
          <cell r="U4081">
            <v>55829.88</v>
          </cell>
          <cell r="V4081">
            <v>65882.211764705877</v>
          </cell>
          <cell r="W4081">
            <v>131800</v>
          </cell>
          <cell r="X4081">
            <v>143000</v>
          </cell>
        </row>
        <row r="4082">
          <cell r="B4082" t="str">
            <v>9Y134705</v>
          </cell>
          <cell r="C4082" t="e">
            <v>#N/A</v>
          </cell>
          <cell r="D4082"/>
          <cell r="E4082" t="e">
            <v>#N/A</v>
          </cell>
          <cell r="F4082" t="str">
            <v>ボンド・セント・エデン　</v>
          </cell>
          <cell r="G4082">
            <v>2005</v>
          </cell>
          <cell r="H4082" t="str">
            <v>赤</v>
          </cell>
          <cell r="I4082" t="str">
            <v>ハーラン・エステート</v>
          </cell>
          <cell r="J4082" t="str">
            <v>ナパ・ヴァレー</v>
          </cell>
          <cell r="K4082">
            <v>750</v>
          </cell>
          <cell r="L4082" t="str">
            <v>９６点</v>
          </cell>
          <cell r="M4082">
            <v>249</v>
          </cell>
          <cell r="N4082">
            <v>132</v>
          </cell>
          <cell r="O4082">
            <v>350</v>
          </cell>
          <cell r="P4082">
            <v>33350.872000000003</v>
          </cell>
          <cell r="Q4082">
            <v>93.75</v>
          </cell>
          <cell r="R4082">
            <v>33594.622000000003</v>
          </cell>
          <cell r="S4082">
            <v>39763.084705882357</v>
          </cell>
          <cell r="T4082">
            <v>79500</v>
          </cell>
          <cell r="U4082" t="e">
            <v>#N/A</v>
          </cell>
          <cell r="V4082" t="e">
            <v>#N/A</v>
          </cell>
          <cell r="W4082" t="e">
            <v>#N/A</v>
          </cell>
          <cell r="X4082">
            <v>81000</v>
          </cell>
        </row>
        <row r="4083">
          <cell r="B4083" t="str">
            <v>9Y134810</v>
          </cell>
          <cell r="C4083" t="str">
            <v>完売</v>
          </cell>
          <cell r="D4083"/>
          <cell r="E4083">
            <v>0</v>
          </cell>
          <cell r="F4083" t="str">
            <v>ボンド・プルリバス</v>
          </cell>
          <cell r="G4083">
            <v>2010</v>
          </cell>
          <cell r="H4083" t="str">
            <v>赤</v>
          </cell>
          <cell r="I4083" t="str">
            <v>ハーラン・エステート</v>
          </cell>
          <cell r="J4083" t="str">
            <v>ナパ・ヴァレー</v>
          </cell>
          <cell r="K4083">
            <v>750</v>
          </cell>
          <cell r="L4083"/>
          <cell r="M4083">
            <v>241</v>
          </cell>
          <cell r="N4083">
            <v>132</v>
          </cell>
          <cell r="O4083">
            <v>350</v>
          </cell>
          <cell r="P4083">
            <v>32290.648000000001</v>
          </cell>
          <cell r="Q4083">
            <v>93.75</v>
          </cell>
          <cell r="R4083">
            <v>32534.398000000001</v>
          </cell>
          <cell r="S4083">
            <v>38515.762352941179</v>
          </cell>
          <cell r="T4083">
            <v>77000</v>
          </cell>
          <cell r="U4083">
            <v>33420</v>
          </cell>
          <cell r="V4083">
            <v>39517.647058823532</v>
          </cell>
          <cell r="W4083">
            <v>79000</v>
          </cell>
          <cell r="X4083">
            <v>78300</v>
          </cell>
        </row>
        <row r="4084">
          <cell r="B4084" t="str">
            <v>9Y134903</v>
          </cell>
          <cell r="C4084" t="str">
            <v>完売</v>
          </cell>
          <cell r="D4084"/>
          <cell r="E4084">
            <v>0</v>
          </cell>
          <cell r="F4084" t="str">
            <v>ボンド・メルバリー</v>
          </cell>
          <cell r="G4084">
            <v>2003</v>
          </cell>
          <cell r="H4084" t="str">
            <v>赤</v>
          </cell>
          <cell r="I4084" t="str">
            <v>ハーラン・エステート</v>
          </cell>
          <cell r="J4084" t="str">
            <v>ナパ・ヴァレー</v>
          </cell>
          <cell r="K4084">
            <v>750</v>
          </cell>
          <cell r="L4084" t="str">
            <v>９７点</v>
          </cell>
          <cell r="M4084">
            <v>222</v>
          </cell>
          <cell r="N4084">
            <v>132</v>
          </cell>
          <cell r="O4084">
            <v>350</v>
          </cell>
          <cell r="P4084">
            <v>29772.616000000002</v>
          </cell>
          <cell r="Q4084">
            <v>93.75</v>
          </cell>
          <cell r="R4084">
            <v>30016.366000000002</v>
          </cell>
          <cell r="S4084">
            <v>35553.371764705887</v>
          </cell>
          <cell r="T4084">
            <v>71100</v>
          </cell>
          <cell r="U4084">
            <v>30747</v>
          </cell>
          <cell r="V4084">
            <v>36372.941176470587</v>
          </cell>
          <cell r="W4084">
            <v>72700</v>
          </cell>
          <cell r="X4084">
            <v>72100</v>
          </cell>
        </row>
        <row r="4085">
          <cell r="B4085" t="str">
            <v>9Y130410</v>
          </cell>
          <cell r="C4085" t="str">
            <v>完売</v>
          </cell>
          <cell r="D4085"/>
          <cell r="E4085">
            <v>0</v>
          </cell>
          <cell r="F4085" t="str">
            <v>カベルネ・ソーヴィニヨン</v>
          </cell>
          <cell r="G4085">
            <v>2010</v>
          </cell>
          <cell r="H4085" t="str">
            <v>赤</v>
          </cell>
          <cell r="I4085" t="str">
            <v>ハイツ・セラー</v>
          </cell>
          <cell r="J4085" t="str">
            <v>ナパ・ヴァレー</v>
          </cell>
          <cell r="K4085">
            <v>750</v>
          </cell>
          <cell r="L4085"/>
          <cell r="M4085">
            <v>33</v>
          </cell>
          <cell r="N4085">
            <v>132</v>
          </cell>
          <cell r="O4085">
            <v>350</v>
          </cell>
          <cell r="P4085">
            <v>4724.8239999999996</v>
          </cell>
          <cell r="Q4085">
            <v>93.75</v>
          </cell>
          <cell r="R4085">
            <v>4968.5739999999996</v>
          </cell>
          <cell r="S4085">
            <v>6085.3811764705879</v>
          </cell>
          <cell r="T4085">
            <v>12200</v>
          </cell>
          <cell r="U4085">
            <v>4663</v>
          </cell>
          <cell r="V4085">
            <v>5685.8823529411766</v>
          </cell>
          <cell r="W4085">
            <v>11400</v>
          </cell>
          <cell r="X4085">
            <v>11200</v>
          </cell>
        </row>
        <row r="4086">
          <cell r="B4086" t="str">
            <v>9Y138914</v>
          </cell>
          <cell r="C4086" t="str">
            <v>完売</v>
          </cell>
          <cell r="D4086"/>
          <cell r="E4086">
            <v>0</v>
          </cell>
          <cell r="F4086" t="str">
            <v>シャルドネ</v>
          </cell>
          <cell r="G4086">
            <v>2014</v>
          </cell>
          <cell r="H4086" t="str">
            <v>白</v>
          </cell>
          <cell r="I4086" t="str">
            <v>ハイツ・セラー</v>
          </cell>
          <cell r="J4086" t="str">
            <v>ナパ・ヴァレー</v>
          </cell>
          <cell r="K4086">
            <v>750</v>
          </cell>
          <cell r="L4086"/>
          <cell r="M4086">
            <v>23</v>
          </cell>
          <cell r="N4086">
            <v>132</v>
          </cell>
          <cell r="O4086">
            <v>350</v>
          </cell>
          <cell r="P4086">
            <v>3399.5439999999999</v>
          </cell>
          <cell r="Q4086">
            <v>93.75</v>
          </cell>
          <cell r="R4086">
            <v>3643.2939999999999</v>
          </cell>
          <cell r="S4086">
            <v>4526.2282352941174</v>
          </cell>
          <cell r="T4086">
            <v>9100</v>
          </cell>
          <cell r="U4086">
            <v>4366.33</v>
          </cell>
          <cell r="V4086">
            <v>5336.8588235294119</v>
          </cell>
          <cell r="W4086">
            <v>10700</v>
          </cell>
          <cell r="X4086">
            <v>8200</v>
          </cell>
        </row>
        <row r="4087">
          <cell r="B4087" t="str">
            <v>9Y140107</v>
          </cell>
          <cell r="C4087" t="str">
            <v>完売</v>
          </cell>
          <cell r="D4087"/>
          <cell r="E4087">
            <v>0</v>
          </cell>
          <cell r="F4087" t="str">
            <v>ベラ・オークス・ビンヤード・カベルネ・ソーヴィニヨン</v>
          </cell>
          <cell r="G4087">
            <v>2007</v>
          </cell>
          <cell r="H4087" t="str">
            <v>赤</v>
          </cell>
          <cell r="I4087" t="str">
            <v>ハイツ・セラー</v>
          </cell>
          <cell r="J4087" t="str">
            <v>ナパ・ヴァレー</v>
          </cell>
          <cell r="K4087">
            <v>750</v>
          </cell>
          <cell r="L4087"/>
          <cell r="M4087">
            <v>75.900000000000006</v>
          </cell>
          <cell r="N4087">
            <v>132</v>
          </cell>
          <cell r="O4087">
            <v>350</v>
          </cell>
          <cell r="P4087">
            <v>10410.275200000002</v>
          </cell>
          <cell r="Q4087">
            <v>93.75</v>
          </cell>
          <cell r="R4087">
            <v>10654.025200000002</v>
          </cell>
          <cell r="S4087">
            <v>12774.147294117649</v>
          </cell>
          <cell r="T4087">
            <v>25500</v>
          </cell>
          <cell r="U4087">
            <v>10630</v>
          </cell>
          <cell r="V4087">
            <v>12705.882352941177</v>
          </cell>
          <cell r="W4087">
            <v>25400</v>
          </cell>
          <cell r="X4087">
            <v>25100</v>
          </cell>
        </row>
        <row r="4088">
          <cell r="B4088" t="str">
            <v>9Y140000</v>
          </cell>
          <cell r="C4088" t="str">
            <v>完売</v>
          </cell>
          <cell r="D4088"/>
          <cell r="E4088">
            <v>0</v>
          </cell>
          <cell r="F4088" t="str">
            <v>マーサズ・ビンヤード・カベルネ・ソーヴィニヨン</v>
          </cell>
          <cell r="G4088">
            <v>2000</v>
          </cell>
          <cell r="H4088" t="str">
            <v>赤</v>
          </cell>
          <cell r="I4088" t="str">
            <v>ハイツ・セラー</v>
          </cell>
          <cell r="J4088" t="str">
            <v>ナパ・ヴァレー</v>
          </cell>
          <cell r="K4088">
            <v>750</v>
          </cell>
          <cell r="L4088"/>
          <cell r="M4088">
            <v>137</v>
          </cell>
          <cell r="N4088">
            <v>132</v>
          </cell>
          <cell r="O4088">
            <v>350</v>
          </cell>
          <cell r="P4088">
            <v>18507.736000000001</v>
          </cell>
          <cell r="Q4088">
            <v>93.75</v>
          </cell>
          <cell r="R4088">
            <v>18751.486000000001</v>
          </cell>
          <cell r="S4088">
            <v>22300.571764705885</v>
          </cell>
          <cell r="T4088">
            <v>44600</v>
          </cell>
          <cell r="U4088">
            <v>18501.330000000002</v>
          </cell>
          <cell r="V4088">
            <v>21966.270588235297</v>
          </cell>
          <cell r="W4088">
            <v>43900</v>
          </cell>
          <cell r="X4088">
            <v>44400</v>
          </cell>
        </row>
        <row r="4089">
          <cell r="B4089" t="str">
            <v>9Y139714</v>
          </cell>
          <cell r="C4089" t="str">
            <v>完売</v>
          </cell>
          <cell r="D4089"/>
          <cell r="E4089">
            <v>0</v>
          </cell>
          <cell r="F4089" t="str">
            <v>ベイビー・ブルー</v>
          </cell>
          <cell r="G4089">
            <v>2014</v>
          </cell>
          <cell r="H4089" t="str">
            <v>赤</v>
          </cell>
          <cell r="I4089" t="str">
            <v>ブルー・ロック</v>
          </cell>
          <cell r="J4089" t="str">
            <v>ソノマ</v>
          </cell>
          <cell r="K4089">
            <v>750</v>
          </cell>
          <cell r="L4089"/>
          <cell r="M4089">
            <v>25.3</v>
          </cell>
          <cell r="N4089">
            <v>132</v>
          </cell>
          <cell r="O4089">
            <v>350</v>
          </cell>
          <cell r="P4089">
            <v>3704.3584000000001</v>
          </cell>
          <cell r="Q4089">
            <v>93.75</v>
          </cell>
          <cell r="R4089">
            <v>3948.1084000000001</v>
          </cell>
          <cell r="S4089">
            <v>4884.8334117647064</v>
          </cell>
          <cell r="T4089">
            <v>9800</v>
          </cell>
          <cell r="U4089">
            <v>3739.33</v>
          </cell>
          <cell r="V4089">
            <v>4599.2117647058822</v>
          </cell>
          <cell r="W4089">
            <v>9200</v>
          </cell>
          <cell r="X4089">
            <v>9100</v>
          </cell>
        </row>
        <row r="4090">
          <cell r="B4090" t="str">
            <v>9Y146214</v>
          </cell>
          <cell r="C4090" t="str">
            <v>完売</v>
          </cell>
          <cell r="D4090"/>
          <cell r="E4090">
            <v>0</v>
          </cell>
          <cell r="F4090" t="str">
            <v xml:space="preserve">シャルドネ ラ・キャリエール エステイト ナイツヴァレー </v>
          </cell>
          <cell r="G4090">
            <v>2014</v>
          </cell>
          <cell r="H4090" t="str">
            <v>白</v>
          </cell>
          <cell r="I4090" t="str">
            <v>ピーター・マイケル・ワイナリー</v>
          </cell>
          <cell r="J4090" t="str">
            <v>ソノマ</v>
          </cell>
          <cell r="K4090">
            <v>750</v>
          </cell>
          <cell r="L4090"/>
          <cell r="M4090">
            <v>103.5</v>
          </cell>
          <cell r="N4090">
            <v>132</v>
          </cell>
          <cell r="O4090">
            <v>350</v>
          </cell>
          <cell r="P4090">
            <v>14068.048000000001</v>
          </cell>
          <cell r="Q4090">
            <v>93.75</v>
          </cell>
          <cell r="R4090">
            <v>14311.798000000001</v>
          </cell>
          <cell r="S4090">
            <v>17077.409411764707</v>
          </cell>
          <cell r="T4090">
            <v>34200</v>
          </cell>
          <cell r="U4090">
            <v>13010.5</v>
          </cell>
          <cell r="V4090">
            <v>15506.470588235294</v>
          </cell>
          <cell r="W4090">
            <v>31000</v>
          </cell>
          <cell r="X4090">
            <v>30900</v>
          </cell>
        </row>
        <row r="4091">
          <cell r="B4091" t="str">
            <v>9Y136912</v>
          </cell>
          <cell r="C4091" t="str">
            <v>完売</v>
          </cell>
          <cell r="D4091"/>
          <cell r="E4091">
            <v>0</v>
          </cell>
          <cell r="F4091" t="str">
            <v>ラプレ・ミディ・ソーヴィニヨン・ブラン</v>
          </cell>
          <cell r="G4091">
            <v>2012</v>
          </cell>
          <cell r="H4091" t="str">
            <v>白</v>
          </cell>
          <cell r="I4091" t="str">
            <v>ピーター・マイケル・ワイナリー</v>
          </cell>
          <cell r="J4091" t="str">
            <v>ソノマ</v>
          </cell>
          <cell r="K4091">
            <v>750</v>
          </cell>
          <cell r="L4091" t="str">
            <v>９３点</v>
          </cell>
          <cell r="M4091">
            <v>41</v>
          </cell>
          <cell r="N4091">
            <v>132</v>
          </cell>
          <cell r="O4091">
            <v>350</v>
          </cell>
          <cell r="P4091">
            <v>5785.0479999999998</v>
          </cell>
          <cell r="Q4091">
            <v>93.75</v>
          </cell>
          <cell r="R4091">
            <v>6028.7979999999998</v>
          </cell>
          <cell r="S4091">
            <v>7332.703529411765</v>
          </cell>
          <cell r="T4091">
            <v>14700</v>
          </cell>
          <cell r="U4091">
            <v>5075</v>
          </cell>
          <cell r="V4091">
            <v>6170.588235294118</v>
          </cell>
          <cell r="W4091">
            <v>12300</v>
          </cell>
          <cell r="X4091">
            <v>14200</v>
          </cell>
        </row>
        <row r="4092">
          <cell r="B4092" t="str">
            <v>9Y148316</v>
          </cell>
          <cell r="C4092" t="str">
            <v>完売</v>
          </cell>
          <cell r="D4092"/>
          <cell r="E4092">
            <v>0</v>
          </cell>
          <cell r="F4092" t="str">
            <v>フラワーズ・ピノ・ノワール</v>
          </cell>
          <cell r="G4092" t="str">
            <v>2016</v>
          </cell>
          <cell r="H4092" t="str">
            <v>赤</v>
          </cell>
          <cell r="I4092" t="str">
            <v>ヒューネウス</v>
          </cell>
          <cell r="J4092" t="str">
            <v>ソノマ</v>
          </cell>
          <cell r="K4092">
            <v>750</v>
          </cell>
          <cell r="L4092"/>
          <cell r="M4092">
            <v>25</v>
          </cell>
          <cell r="N4092">
            <v>132</v>
          </cell>
          <cell r="O4092">
            <v>350</v>
          </cell>
          <cell r="P4092">
            <v>3664.6</v>
          </cell>
          <cell r="Q4092">
            <v>93.75</v>
          </cell>
          <cell r="R4092">
            <v>3908.35</v>
          </cell>
          <cell r="S4092">
            <v>4838.0588235294117</v>
          </cell>
          <cell r="T4092">
            <v>9700</v>
          </cell>
          <cell r="U4092">
            <v>4030</v>
          </cell>
          <cell r="V4092">
            <v>4941.1764705882351</v>
          </cell>
          <cell r="W4092">
            <v>9900</v>
          </cell>
          <cell r="X4092">
            <v>10000</v>
          </cell>
        </row>
        <row r="4093">
          <cell r="B4093" t="str">
            <v>9Y148916</v>
          </cell>
          <cell r="C4093">
            <v>5</v>
          </cell>
          <cell r="D4093"/>
          <cell r="E4093">
            <v>5</v>
          </cell>
          <cell r="F4093" t="str">
            <v>ブライアント・ファミリー・カベルネ・ソーヴィニヨン</v>
          </cell>
          <cell r="G4093">
            <v>2016</v>
          </cell>
          <cell r="H4093" t="str">
            <v>赤</v>
          </cell>
          <cell r="I4093" t="str">
            <v>ブライアント・ファミリー・ヴィンヤード</v>
          </cell>
          <cell r="J4093" t="str">
            <v>ナパ・ヴァレー</v>
          </cell>
          <cell r="K4093">
            <v>750</v>
          </cell>
          <cell r="L4093"/>
          <cell r="M4093">
            <v>410</v>
          </cell>
          <cell r="N4093">
            <v>132</v>
          </cell>
          <cell r="O4093">
            <v>350</v>
          </cell>
          <cell r="P4093">
            <v>54687.88</v>
          </cell>
          <cell r="Q4093">
            <v>93.75</v>
          </cell>
          <cell r="R4093">
            <v>54931.63</v>
          </cell>
          <cell r="S4093">
            <v>64865.447058823527</v>
          </cell>
          <cell r="T4093">
            <v>129700</v>
          </cell>
          <cell r="U4093">
            <v>54355.8</v>
          </cell>
          <cell r="V4093">
            <v>64148.000000000007</v>
          </cell>
          <cell r="W4093">
            <v>128300</v>
          </cell>
          <cell r="X4093">
            <v>132600</v>
          </cell>
        </row>
        <row r="4094">
          <cell r="B4094" t="str">
            <v>9Y138486</v>
          </cell>
          <cell r="C4094" t="str">
            <v>完売</v>
          </cell>
          <cell r="D4094"/>
          <cell r="E4094">
            <v>0</v>
          </cell>
          <cell r="F4094" t="str">
            <v>ナイツヴァレー・カベルネ・ソーヴィニヨン</v>
          </cell>
          <cell r="G4094">
            <v>1986</v>
          </cell>
          <cell r="H4094" t="str">
            <v>赤</v>
          </cell>
          <cell r="I4094" t="str">
            <v>ベリンジャー</v>
          </cell>
          <cell r="J4094" t="str">
            <v>ナパ・ヴァレー</v>
          </cell>
          <cell r="K4094">
            <v>750</v>
          </cell>
          <cell r="L4094"/>
          <cell r="M4094">
            <v>50</v>
          </cell>
          <cell r="N4094">
            <v>132</v>
          </cell>
          <cell r="O4094">
            <v>350</v>
          </cell>
          <cell r="P4094">
            <v>6977.8</v>
          </cell>
          <cell r="Q4094">
            <v>93.75</v>
          </cell>
          <cell r="R4094">
            <v>7221.55</v>
          </cell>
          <cell r="S4094">
            <v>8735.9411764705892</v>
          </cell>
          <cell r="T4094">
            <v>17500</v>
          </cell>
          <cell r="U4094">
            <v>13270</v>
          </cell>
          <cell r="V4094">
            <v>15811.764705882353</v>
          </cell>
          <cell r="W4094">
            <v>31600</v>
          </cell>
          <cell r="X4094">
            <v>18000</v>
          </cell>
        </row>
        <row r="4095">
          <cell r="B4095" t="str">
            <v>9Y142912</v>
          </cell>
          <cell r="C4095" t="str">
            <v>完売</v>
          </cell>
          <cell r="D4095"/>
          <cell r="E4095">
            <v>0</v>
          </cell>
          <cell r="F4095" t="str">
            <v>ソーヴィニヨン・ブラン・レイト・ハーヴェスト【ハーフ】</v>
          </cell>
          <cell r="G4095">
            <v>2012</v>
          </cell>
          <cell r="H4095" t="str">
            <v>白</v>
          </cell>
          <cell r="I4095" t="str">
            <v>ホーニッグ・ワイナリー</v>
          </cell>
          <cell r="J4095" t="str">
            <v>ナパ・ヴァレー</v>
          </cell>
          <cell r="K4095">
            <v>375</v>
          </cell>
          <cell r="L4095"/>
          <cell r="M4095">
            <v>38.4</v>
          </cell>
          <cell r="N4095">
            <v>132</v>
          </cell>
          <cell r="O4095">
            <v>175</v>
          </cell>
          <cell r="P4095">
            <v>5264.7752</v>
          </cell>
          <cell r="Q4095">
            <v>46.875</v>
          </cell>
          <cell r="R4095">
            <v>5431.6502</v>
          </cell>
          <cell r="S4095">
            <v>6630.1767058823534</v>
          </cell>
          <cell r="T4095">
            <v>13300</v>
          </cell>
          <cell r="U4095">
            <v>5397.5</v>
          </cell>
          <cell r="V4095">
            <v>6550</v>
          </cell>
          <cell r="W4095">
            <v>13100</v>
          </cell>
          <cell r="X4095">
            <v>13200</v>
          </cell>
        </row>
        <row r="4096">
          <cell r="B4096" t="str">
            <v>9Y143511</v>
          </cell>
          <cell r="C4096" t="str">
            <v>完売</v>
          </cell>
          <cell r="D4096"/>
          <cell r="E4096">
            <v>0</v>
          </cell>
          <cell r="F4096" t="str">
            <v>エル・アルマ・デ・ホナータ</v>
          </cell>
          <cell r="G4096">
            <v>2011</v>
          </cell>
          <cell r="H4096" t="str">
            <v>赤</v>
          </cell>
          <cell r="I4096" t="str">
            <v>ホナータ</v>
          </cell>
          <cell r="J4096" t="str">
            <v>サンタ・イネズ・ヴァレー</v>
          </cell>
          <cell r="K4096">
            <v>750</v>
          </cell>
          <cell r="L4096" t="str">
            <v>９６点</v>
          </cell>
          <cell r="M4096">
            <v>79.400000000000006</v>
          </cell>
          <cell r="N4096">
            <v>132</v>
          </cell>
          <cell r="O4096">
            <v>350</v>
          </cell>
          <cell r="P4096">
            <v>10874.123200000002</v>
          </cell>
          <cell r="Q4096">
            <v>93.75</v>
          </cell>
          <cell r="R4096">
            <v>11117.873200000002</v>
          </cell>
          <cell r="S4096">
            <v>13319.850823529414</v>
          </cell>
          <cell r="T4096">
            <v>26600</v>
          </cell>
          <cell r="U4096">
            <v>10287.16</v>
          </cell>
          <cell r="V4096">
            <v>12302.541176470588</v>
          </cell>
          <cell r="W4096">
            <v>24600</v>
          </cell>
          <cell r="X4096">
            <v>25600</v>
          </cell>
        </row>
        <row r="4097">
          <cell r="B4097" t="str">
            <v>9Y139811</v>
          </cell>
          <cell r="C4097" t="str">
            <v>完売</v>
          </cell>
          <cell r="D4097"/>
          <cell r="E4097">
            <v>0</v>
          </cell>
          <cell r="F4097" t="str">
            <v>エル・デサフィオ・デ・ホナータ</v>
          </cell>
          <cell r="G4097">
            <v>2011</v>
          </cell>
          <cell r="H4097" t="str">
            <v>赤</v>
          </cell>
          <cell r="I4097" t="str">
            <v>ホナータ</v>
          </cell>
          <cell r="J4097" t="str">
            <v>サンタ・イネズ・ヴァレー</v>
          </cell>
          <cell r="K4097">
            <v>750</v>
          </cell>
          <cell r="L4097" t="str">
            <v>９５点</v>
          </cell>
          <cell r="M4097">
            <v>81</v>
          </cell>
          <cell r="N4097">
            <v>132</v>
          </cell>
          <cell r="O4097">
            <v>350</v>
          </cell>
          <cell r="P4097">
            <v>11086.168</v>
          </cell>
          <cell r="Q4097">
            <v>93.75</v>
          </cell>
          <cell r="R4097">
            <v>11329.918</v>
          </cell>
          <cell r="S4097">
            <v>13569.315294117647</v>
          </cell>
          <cell r="T4097">
            <v>27100</v>
          </cell>
          <cell r="U4097">
            <v>10537.75</v>
          </cell>
          <cell r="V4097">
            <v>12597.35294117647</v>
          </cell>
          <cell r="W4097">
            <v>25200</v>
          </cell>
          <cell r="X4097">
            <v>26000</v>
          </cell>
        </row>
        <row r="4098">
          <cell r="B4098" t="str">
            <v>9Y130799</v>
          </cell>
          <cell r="C4098" t="str">
            <v>完売</v>
          </cell>
          <cell r="D4098"/>
          <cell r="E4098">
            <v>0</v>
          </cell>
          <cell r="F4098" t="str">
            <v>ボー・フレール・ピノ・ノワール</v>
          </cell>
          <cell r="G4098">
            <v>1999</v>
          </cell>
          <cell r="H4098" t="str">
            <v>赤</v>
          </cell>
          <cell r="I4098" t="str">
            <v>ﾏｲｹﾙ･ｴｯﾂｴﾙ&amp;ﾛﾊﾞｰﾄ･ﾊﾟｰｶｰ</v>
          </cell>
          <cell r="J4098" t="str">
            <v>ウィラメット・ヴァレー（オレゴン州）</v>
          </cell>
          <cell r="K4098">
            <v>750</v>
          </cell>
          <cell r="L4098"/>
          <cell r="M4098">
            <v>45</v>
          </cell>
          <cell r="N4098">
            <v>132</v>
          </cell>
          <cell r="O4098">
            <v>350</v>
          </cell>
          <cell r="P4098">
            <v>6315.16</v>
          </cell>
          <cell r="Q4098">
            <v>93.75</v>
          </cell>
          <cell r="R4098">
            <v>6558.91</v>
          </cell>
          <cell r="S4098">
            <v>7956.3647058823526</v>
          </cell>
          <cell r="T4098">
            <v>15900</v>
          </cell>
          <cell r="U4098">
            <v>0</v>
          </cell>
          <cell r="V4098">
            <v>200</v>
          </cell>
          <cell r="W4098">
            <v>400</v>
          </cell>
          <cell r="X4098">
            <v>12000</v>
          </cell>
        </row>
        <row r="4099">
          <cell r="B4099" t="str">
            <v>9Y140608</v>
          </cell>
          <cell r="C4099" t="str">
            <v>完売</v>
          </cell>
          <cell r="D4099"/>
          <cell r="E4099">
            <v>0</v>
          </cell>
          <cell r="F4099" t="str">
            <v>シャルドネ リザーヴ</v>
          </cell>
          <cell r="G4099">
            <v>2008</v>
          </cell>
          <cell r="H4099" t="str">
            <v>白</v>
          </cell>
          <cell r="I4099" t="str">
            <v>マウントエデン</v>
          </cell>
          <cell r="J4099" t="str">
            <v>サンタ・クルーズ・マウンテン</v>
          </cell>
          <cell r="K4099">
            <v>750</v>
          </cell>
          <cell r="L4099" t="str">
            <v>９５点</v>
          </cell>
          <cell r="M4099">
            <v>57.2</v>
          </cell>
          <cell r="N4099">
            <v>132</v>
          </cell>
          <cell r="O4099">
            <v>350</v>
          </cell>
          <cell r="P4099">
            <v>7932.0016000000005</v>
          </cell>
          <cell r="Q4099">
            <v>93.75</v>
          </cell>
          <cell r="R4099">
            <v>8175.7516000000005</v>
          </cell>
          <cell r="S4099">
            <v>9858.5312941176471</v>
          </cell>
          <cell r="T4099">
            <v>19700</v>
          </cell>
          <cell r="U4099">
            <v>8358</v>
          </cell>
          <cell r="V4099">
            <v>10032.941176470589</v>
          </cell>
          <cell r="W4099">
            <v>20100</v>
          </cell>
          <cell r="X4099">
            <v>20000</v>
          </cell>
        </row>
        <row r="4100">
          <cell r="B4100" t="str">
            <v>9Y132612</v>
          </cell>
          <cell r="C4100">
            <v>10</v>
          </cell>
          <cell r="D4100" t="str">
            <v>NEW</v>
          </cell>
          <cell r="E4100">
            <v>10</v>
          </cell>
          <cell r="F4100" t="str">
            <v>ピノ・ノワール・マーカッサン・ヴィニヤード</v>
          </cell>
          <cell r="G4100">
            <v>2012</v>
          </cell>
          <cell r="H4100" t="str">
            <v>赤</v>
          </cell>
          <cell r="I4100" t="str">
            <v>マーカッサン</v>
          </cell>
          <cell r="J4100" t="str">
            <v>ソノマ</v>
          </cell>
          <cell r="K4100">
            <v>750</v>
          </cell>
          <cell r="L4100" t="str">
            <v xml:space="preserve">WA97    </v>
          </cell>
          <cell r="M4100">
            <v>361</v>
          </cell>
          <cell r="N4100">
            <v>132</v>
          </cell>
          <cell r="O4100">
            <v>350</v>
          </cell>
          <cell r="P4100">
            <v>48194.008000000002</v>
          </cell>
          <cell r="Q4100">
            <v>93.75</v>
          </cell>
          <cell r="R4100">
            <v>48437.758000000002</v>
          </cell>
          <cell r="S4100">
            <v>57225.597647058828</v>
          </cell>
          <cell r="T4100">
            <v>114500</v>
          </cell>
          <cell r="U4100">
            <v>47839.6</v>
          </cell>
          <cell r="V4100">
            <v>56481.882352941175</v>
          </cell>
          <cell r="W4100">
            <v>113000</v>
          </cell>
          <cell r="X4100">
            <v>118500</v>
          </cell>
        </row>
        <row r="4101">
          <cell r="B4101" t="str">
            <v>9Y144112</v>
          </cell>
          <cell r="C4101" t="str">
            <v>完売</v>
          </cell>
          <cell r="D4101"/>
          <cell r="E4101">
            <v>0</v>
          </cell>
          <cell r="F4101" t="str">
            <v>ユリシーズ</v>
          </cell>
          <cell r="G4101">
            <v>2012</v>
          </cell>
          <cell r="H4101" t="str">
            <v>赤</v>
          </cell>
          <cell r="I4101" t="str">
            <v>ムエックス</v>
          </cell>
          <cell r="J4101" t="str">
            <v>ナパ・ヴァレー</v>
          </cell>
          <cell r="K4101">
            <v>750</v>
          </cell>
          <cell r="L4101" t="str">
            <v>93点</v>
          </cell>
          <cell r="M4101">
            <v>130</v>
          </cell>
          <cell r="N4101">
            <v>132</v>
          </cell>
          <cell r="O4101">
            <v>350</v>
          </cell>
          <cell r="P4101">
            <v>17580.04</v>
          </cell>
          <cell r="Q4101">
            <v>93.75</v>
          </cell>
          <cell r="R4101">
            <v>17823.79</v>
          </cell>
          <cell r="S4101">
            <v>21209.164705882355</v>
          </cell>
          <cell r="T4101">
            <v>42400</v>
          </cell>
          <cell r="U4101">
            <v>15710</v>
          </cell>
          <cell r="V4101">
            <v>18682.352941176472</v>
          </cell>
          <cell r="W4101">
            <v>37400</v>
          </cell>
          <cell r="X4101">
            <v>39500</v>
          </cell>
        </row>
        <row r="4102">
          <cell r="B4102" t="str">
            <v>9Y132895</v>
          </cell>
          <cell r="C4102" t="str">
            <v>完売</v>
          </cell>
          <cell r="D4102"/>
          <cell r="E4102">
            <v>0</v>
          </cell>
          <cell r="F4102" t="str">
            <v>ガイザーヴィル</v>
          </cell>
          <cell r="G4102">
            <v>1995</v>
          </cell>
          <cell r="H4102" t="str">
            <v>赤</v>
          </cell>
          <cell r="I4102" t="str">
            <v>リッジ</v>
          </cell>
          <cell r="J4102" t="str">
            <v>ソノマ</v>
          </cell>
          <cell r="K4102">
            <v>750</v>
          </cell>
          <cell r="L4102" t="str">
            <v>９０点</v>
          </cell>
          <cell r="M4102">
            <v>39</v>
          </cell>
          <cell r="N4102">
            <v>132</v>
          </cell>
          <cell r="O4102">
            <v>350</v>
          </cell>
          <cell r="P4102">
            <v>5519.9920000000002</v>
          </cell>
          <cell r="Q4102">
            <v>93.75</v>
          </cell>
          <cell r="R4102">
            <v>5763.7420000000002</v>
          </cell>
          <cell r="S4102">
            <v>7020.8729411764707</v>
          </cell>
          <cell r="T4102">
            <v>14000</v>
          </cell>
          <cell r="U4102">
            <v>5284.33</v>
          </cell>
          <cell r="V4102">
            <v>6416.8588235294119</v>
          </cell>
          <cell r="W4102">
            <v>12800</v>
          </cell>
          <cell r="X4102">
            <v>13100</v>
          </cell>
        </row>
        <row r="4103">
          <cell r="B4103" t="str">
            <v>9Y136708</v>
          </cell>
          <cell r="C4103" t="str">
            <v>完売</v>
          </cell>
          <cell r="D4103"/>
          <cell r="E4103">
            <v>0</v>
          </cell>
          <cell r="F4103" t="str">
            <v>カベルネ・ソーヴィニヨン</v>
          </cell>
          <cell r="G4103">
            <v>2008</v>
          </cell>
          <cell r="H4103" t="str">
            <v>赤</v>
          </cell>
          <cell r="I4103" t="str">
            <v>リッジ</v>
          </cell>
          <cell r="J4103" t="str">
            <v>ソノマ</v>
          </cell>
          <cell r="K4103">
            <v>750</v>
          </cell>
          <cell r="L4103"/>
          <cell r="M4103">
            <v>36</v>
          </cell>
          <cell r="N4103">
            <v>132</v>
          </cell>
          <cell r="O4103">
            <v>350</v>
          </cell>
          <cell r="P4103">
            <v>5122.4080000000004</v>
          </cell>
          <cell r="Q4103">
            <v>93.75</v>
          </cell>
          <cell r="R4103">
            <v>5366.1580000000004</v>
          </cell>
          <cell r="S4103">
            <v>6553.1270588235302</v>
          </cell>
          <cell r="T4103">
            <v>13100</v>
          </cell>
          <cell r="U4103">
            <v>4987</v>
          </cell>
          <cell r="V4103">
            <v>6067.0588235294117</v>
          </cell>
          <cell r="W4103">
            <v>12100</v>
          </cell>
          <cell r="X4103">
            <v>13000</v>
          </cell>
        </row>
        <row r="4104">
          <cell r="B4104" t="str">
            <v>9Y130698</v>
          </cell>
          <cell r="C4104" t="str">
            <v>完売</v>
          </cell>
          <cell r="D4104"/>
          <cell r="E4104">
            <v>0</v>
          </cell>
          <cell r="F4104" t="str">
            <v>モンテベロ</v>
          </cell>
          <cell r="G4104">
            <v>1998</v>
          </cell>
          <cell r="H4104" t="str">
            <v>赤</v>
          </cell>
          <cell r="I4104" t="str">
            <v>リッジ</v>
          </cell>
          <cell r="J4104" t="str">
            <v>ソノマ</v>
          </cell>
          <cell r="K4104">
            <v>750</v>
          </cell>
          <cell r="L4104"/>
          <cell r="M4104">
            <v>95</v>
          </cell>
          <cell r="N4104">
            <v>132</v>
          </cell>
          <cell r="O4104">
            <v>350</v>
          </cell>
          <cell r="P4104">
            <v>12941.56</v>
          </cell>
          <cell r="Q4104">
            <v>93.75</v>
          </cell>
          <cell r="R4104">
            <v>13185.31</v>
          </cell>
          <cell r="S4104">
            <v>15752.129411764705</v>
          </cell>
          <cell r="T4104">
            <v>31500</v>
          </cell>
          <cell r="U4104">
            <v>17682</v>
          </cell>
          <cell r="V4104">
            <v>21002.352941176472</v>
          </cell>
          <cell r="W4104">
            <v>42000</v>
          </cell>
          <cell r="X4104">
            <v>33300</v>
          </cell>
        </row>
        <row r="4105">
          <cell r="B4105" t="str">
            <v>9Y130699</v>
          </cell>
          <cell r="C4105" t="str">
            <v>完売</v>
          </cell>
          <cell r="D4105"/>
          <cell r="E4105">
            <v>0</v>
          </cell>
          <cell r="F4105" t="str">
            <v>モンテベロ</v>
          </cell>
          <cell r="G4105">
            <v>1999</v>
          </cell>
          <cell r="H4105" t="str">
            <v>赤</v>
          </cell>
          <cell r="I4105" t="str">
            <v>リッジ</v>
          </cell>
          <cell r="J4105" t="str">
            <v>ソノマ</v>
          </cell>
          <cell r="K4105">
            <v>750</v>
          </cell>
          <cell r="L4105" t="str">
            <v>９２点(WS)</v>
          </cell>
          <cell r="M4105">
            <v>100</v>
          </cell>
          <cell r="N4105">
            <v>132</v>
          </cell>
          <cell r="O4105">
            <v>350</v>
          </cell>
          <cell r="P4105">
            <v>13604.2</v>
          </cell>
          <cell r="Q4105">
            <v>93.75</v>
          </cell>
          <cell r="R4105">
            <v>13847.95</v>
          </cell>
          <cell r="S4105">
            <v>16531.705882352944</v>
          </cell>
          <cell r="T4105">
            <v>33100</v>
          </cell>
          <cell r="U4105">
            <v>13667.66</v>
          </cell>
          <cell r="V4105">
            <v>16279.6</v>
          </cell>
          <cell r="W4105">
            <v>32600</v>
          </cell>
          <cell r="X4105">
            <v>33800</v>
          </cell>
        </row>
        <row r="4106">
          <cell r="B4106" t="str">
            <v>9Y143616</v>
          </cell>
          <cell r="C4106" t="str">
            <v>完売</v>
          </cell>
          <cell r="D4106"/>
          <cell r="E4106">
            <v>0</v>
          </cell>
          <cell r="F4106" t="str">
            <v>リットン・エステート プティ・シラー</v>
          </cell>
          <cell r="G4106">
            <v>2016</v>
          </cell>
          <cell r="H4106" t="str">
            <v>赤</v>
          </cell>
          <cell r="I4106" t="str">
            <v>リッジ</v>
          </cell>
          <cell r="J4106" t="str">
            <v>ソノマ</v>
          </cell>
          <cell r="K4106">
            <v>750</v>
          </cell>
          <cell r="L4106"/>
          <cell r="M4106">
            <v>31.3</v>
          </cell>
          <cell r="N4106">
            <v>132</v>
          </cell>
          <cell r="O4106">
            <v>350</v>
          </cell>
          <cell r="P4106">
            <v>4499.5264000000006</v>
          </cell>
          <cell r="Q4106">
            <v>93.75</v>
          </cell>
          <cell r="R4106">
            <v>4743.2764000000006</v>
          </cell>
          <cell r="S4106">
            <v>5820.3251764705892</v>
          </cell>
          <cell r="T4106">
            <v>11600</v>
          </cell>
          <cell r="U4106">
            <v>4232.5</v>
          </cell>
          <cell r="V4106">
            <v>5179.4117647058829</v>
          </cell>
          <cell r="W4106">
            <v>10400</v>
          </cell>
          <cell r="X4106">
            <v>11200</v>
          </cell>
        </row>
        <row r="4107">
          <cell r="B4107" t="str">
            <v>9Y133310</v>
          </cell>
          <cell r="C4107" t="str">
            <v>完売</v>
          </cell>
          <cell r="D4107"/>
          <cell r="E4107">
            <v>0</v>
          </cell>
          <cell r="F4107" t="str">
            <v>リットン・スプリングス</v>
          </cell>
          <cell r="G4107">
            <v>2010</v>
          </cell>
          <cell r="H4107" t="str">
            <v>赤</v>
          </cell>
          <cell r="I4107" t="str">
            <v>リッジ</v>
          </cell>
          <cell r="J4107" t="str">
            <v>ソノマ</v>
          </cell>
          <cell r="K4107">
            <v>750</v>
          </cell>
          <cell r="L4107" t="str">
            <v>９３＋点</v>
          </cell>
          <cell r="M4107">
            <v>24.6</v>
          </cell>
          <cell r="N4107">
            <v>132</v>
          </cell>
          <cell r="O4107">
            <v>350</v>
          </cell>
          <cell r="P4107">
            <v>3611.5888000000004</v>
          </cell>
          <cell r="Q4107">
            <v>93.75</v>
          </cell>
          <cell r="R4107">
            <v>3855.3388000000004</v>
          </cell>
          <cell r="S4107">
            <v>4775.6927058823539</v>
          </cell>
          <cell r="T4107">
            <v>9600</v>
          </cell>
          <cell r="U4107">
            <v>3841.66</v>
          </cell>
          <cell r="V4107">
            <v>4719.6000000000004</v>
          </cell>
          <cell r="W4107">
            <v>9400</v>
          </cell>
          <cell r="X4107">
            <v>10800</v>
          </cell>
        </row>
        <row r="4108">
          <cell r="B4108" t="str">
            <v>9Y133313</v>
          </cell>
          <cell r="C4108" t="str">
            <v>完売</v>
          </cell>
          <cell r="D4108"/>
          <cell r="E4108">
            <v>0</v>
          </cell>
          <cell r="F4108" t="str">
            <v>リットン・スプリングス</v>
          </cell>
          <cell r="G4108">
            <v>2013</v>
          </cell>
          <cell r="H4108" t="str">
            <v>赤</v>
          </cell>
          <cell r="I4108" t="str">
            <v>リッジ</v>
          </cell>
          <cell r="J4108" t="str">
            <v>ソノマ</v>
          </cell>
          <cell r="K4108">
            <v>750</v>
          </cell>
          <cell r="L4108" t="str">
            <v>９２＋点</v>
          </cell>
          <cell r="M4108">
            <v>30</v>
          </cell>
          <cell r="N4108">
            <v>132</v>
          </cell>
          <cell r="O4108">
            <v>350</v>
          </cell>
          <cell r="P4108">
            <v>4327.24</v>
          </cell>
          <cell r="Q4108">
            <v>93.75</v>
          </cell>
          <cell r="R4108">
            <v>4570.99</v>
          </cell>
          <cell r="S4108">
            <v>5617.6352941176474</v>
          </cell>
          <cell r="T4108">
            <v>11200</v>
          </cell>
          <cell r="U4108">
            <v>4353.5</v>
          </cell>
          <cell r="V4108">
            <v>5321.7647058823532</v>
          </cell>
          <cell r="W4108">
            <v>10600</v>
          </cell>
          <cell r="X4108">
            <v>11000</v>
          </cell>
        </row>
        <row r="4109">
          <cell r="B4109" t="str">
            <v>9Y140712</v>
          </cell>
          <cell r="C4109" t="str">
            <v>完売</v>
          </cell>
          <cell r="D4109"/>
          <cell r="E4109">
            <v>0</v>
          </cell>
          <cell r="F4109" t="str">
            <v>シャルドネ・プラット・ヴィンヤード</v>
          </cell>
          <cell r="G4109">
            <v>2012</v>
          </cell>
          <cell r="H4109" t="str">
            <v>白</v>
          </cell>
          <cell r="I4109" t="str">
            <v>レイミー</v>
          </cell>
          <cell r="J4109" t="str">
            <v>ソノマ</v>
          </cell>
          <cell r="K4109">
            <v>750</v>
          </cell>
          <cell r="L4109" t="str">
            <v>９２＋点</v>
          </cell>
          <cell r="M4109">
            <v>53.1</v>
          </cell>
          <cell r="N4109">
            <v>132</v>
          </cell>
          <cell r="O4109">
            <v>350</v>
          </cell>
          <cell r="P4109">
            <v>7388.6368000000002</v>
          </cell>
          <cell r="Q4109">
            <v>93.75</v>
          </cell>
          <cell r="R4109">
            <v>7632.3868000000002</v>
          </cell>
          <cell r="S4109">
            <v>9219.2785882352946</v>
          </cell>
          <cell r="T4109">
            <v>18400</v>
          </cell>
          <cell r="U4109">
            <v>7802.6</v>
          </cell>
          <cell r="V4109">
            <v>9379.5294117647063</v>
          </cell>
          <cell r="W4109">
            <v>18800</v>
          </cell>
          <cell r="X4109">
            <v>18000</v>
          </cell>
        </row>
        <row r="4110">
          <cell r="B4110" t="str">
            <v>9Y138212</v>
          </cell>
          <cell r="C4110" t="str">
            <v>完売</v>
          </cell>
          <cell r="D4110"/>
          <cell r="E4110">
            <v>0</v>
          </cell>
          <cell r="F4110" t="str">
            <v>シャルドネ</v>
          </cell>
          <cell r="G4110">
            <v>2012</v>
          </cell>
          <cell r="H4110" t="str">
            <v>白</v>
          </cell>
          <cell r="I4110" t="str">
            <v>ロキオリ</v>
          </cell>
          <cell r="J4110" t="str">
            <v>ソノマ</v>
          </cell>
          <cell r="K4110">
            <v>750</v>
          </cell>
          <cell r="L4110" t="str">
            <v>９１点</v>
          </cell>
          <cell r="M4110">
            <v>22</v>
          </cell>
          <cell r="N4110">
            <v>132</v>
          </cell>
          <cell r="O4110">
            <v>350</v>
          </cell>
          <cell r="P4110">
            <v>3267.0160000000001</v>
          </cell>
          <cell r="Q4110">
            <v>93.75</v>
          </cell>
          <cell r="R4110">
            <v>3510.7660000000001</v>
          </cell>
          <cell r="S4110">
            <v>4370.3129411764712</v>
          </cell>
          <cell r="T4110">
            <v>8700</v>
          </cell>
          <cell r="U4110">
            <v>3283.77</v>
          </cell>
          <cell r="V4110">
            <v>4063.258823529412</v>
          </cell>
          <cell r="W4110">
            <v>8100</v>
          </cell>
          <cell r="X4110">
            <v>7800</v>
          </cell>
        </row>
        <row r="4111">
          <cell r="B4111" t="str">
            <v>9Y141313</v>
          </cell>
          <cell r="C4111" t="str">
            <v>完売</v>
          </cell>
          <cell r="D4111"/>
          <cell r="E4111">
            <v>0</v>
          </cell>
          <cell r="F4111" t="str">
            <v>ソーヴィニヨン・ブラン</v>
          </cell>
          <cell r="G4111">
            <v>2013</v>
          </cell>
          <cell r="H4111" t="str">
            <v>白</v>
          </cell>
          <cell r="I4111" t="str">
            <v>ロキオリ</v>
          </cell>
          <cell r="J4111" t="str">
            <v>ソノマ</v>
          </cell>
          <cell r="K4111">
            <v>750</v>
          </cell>
          <cell r="L4111"/>
          <cell r="M4111">
            <v>20.3</v>
          </cell>
          <cell r="N4111">
            <v>132</v>
          </cell>
          <cell r="O4111">
            <v>350</v>
          </cell>
          <cell r="P4111">
            <v>3041.7183999999997</v>
          </cell>
          <cell r="Q4111">
            <v>93.75</v>
          </cell>
          <cell r="R4111">
            <v>3285.4683999999997</v>
          </cell>
          <cell r="S4111">
            <v>4105.2569411764707</v>
          </cell>
          <cell r="T4111">
            <v>8200</v>
          </cell>
          <cell r="U4111">
            <v>3168.5</v>
          </cell>
          <cell r="V4111">
            <v>3927.6470588235297</v>
          </cell>
          <cell r="W4111">
            <v>7900</v>
          </cell>
          <cell r="X4111">
            <v>7800</v>
          </cell>
        </row>
        <row r="4112">
          <cell r="B4112" t="str">
            <v>9Y138312</v>
          </cell>
          <cell r="C4112" t="str">
            <v>完売</v>
          </cell>
          <cell r="D4112"/>
          <cell r="E4112">
            <v>0</v>
          </cell>
          <cell r="F4112" t="str">
            <v>ピノ・ノワール</v>
          </cell>
          <cell r="G4112">
            <v>2012</v>
          </cell>
          <cell r="H4112" t="str">
            <v>赤</v>
          </cell>
          <cell r="I4112" t="str">
            <v>ロキオリ</v>
          </cell>
          <cell r="J4112" t="str">
            <v>ソノマ</v>
          </cell>
          <cell r="K4112">
            <v>750</v>
          </cell>
          <cell r="L4112" t="str">
            <v>９１点（WS)</v>
          </cell>
          <cell r="M4112">
            <v>31.7</v>
          </cell>
          <cell r="N4112">
            <v>132</v>
          </cell>
          <cell r="O4112">
            <v>350</v>
          </cell>
          <cell r="P4112">
            <v>4552.5375999999997</v>
          </cell>
          <cell r="Q4112">
            <v>93.75</v>
          </cell>
          <cell r="R4112">
            <v>4796.2875999999997</v>
          </cell>
          <cell r="S4112">
            <v>5882.691294117647</v>
          </cell>
          <cell r="T4112">
            <v>11800</v>
          </cell>
          <cell r="U4112">
            <v>5649</v>
          </cell>
          <cell r="V4112">
            <v>6845.8823529411766</v>
          </cell>
          <cell r="W4112">
            <v>13700</v>
          </cell>
          <cell r="X4112">
            <v>10800</v>
          </cell>
        </row>
        <row r="4113">
          <cell r="B4113" t="str">
            <v>9Y136696</v>
          </cell>
          <cell r="C4113" t="str">
            <v>完売</v>
          </cell>
          <cell r="D4113"/>
          <cell r="E4113">
            <v>0</v>
          </cell>
          <cell r="F4113" t="str">
            <v>オークヴィル・ディストリクト・カベルネ・ソーヴィニヨン</v>
          </cell>
          <cell r="G4113">
            <v>1996</v>
          </cell>
          <cell r="H4113" t="str">
            <v>赤</v>
          </cell>
          <cell r="I4113" t="str">
            <v>ロバート・モンダヴィ</v>
          </cell>
          <cell r="J4113" t="str">
            <v>ナパ・ヴァレー</v>
          </cell>
          <cell r="K4113">
            <v>750</v>
          </cell>
          <cell r="L4113" t="str">
            <v>９２点</v>
          </cell>
          <cell r="M4113">
            <v>41.5</v>
          </cell>
          <cell r="N4113">
            <v>132</v>
          </cell>
          <cell r="O4113">
            <v>350</v>
          </cell>
          <cell r="P4113">
            <v>5851.3119999999999</v>
          </cell>
          <cell r="Q4113">
            <v>93.75</v>
          </cell>
          <cell r="R4113">
            <v>6095.0619999999999</v>
          </cell>
          <cell r="S4113">
            <v>7410.6611764705885</v>
          </cell>
          <cell r="T4113">
            <v>14800</v>
          </cell>
          <cell r="U4113">
            <v>5729</v>
          </cell>
          <cell r="V4113">
            <v>6940</v>
          </cell>
          <cell r="W4113">
            <v>13900</v>
          </cell>
          <cell r="X4113">
            <v>13600</v>
          </cell>
        </row>
        <row r="4114">
          <cell r="B4114" t="str">
            <v>9Y136697</v>
          </cell>
          <cell r="C4114" t="str">
            <v>完売</v>
          </cell>
          <cell r="D4114"/>
          <cell r="E4114">
            <v>0</v>
          </cell>
          <cell r="F4114" t="str">
            <v>オークヴィル・ディストリクト・カベルネ・ソーヴィニヨン</v>
          </cell>
          <cell r="G4114">
            <v>1997</v>
          </cell>
          <cell r="H4114" t="str">
            <v>赤</v>
          </cell>
          <cell r="I4114" t="str">
            <v>ロバート・モンダヴィ</v>
          </cell>
          <cell r="J4114" t="str">
            <v>ナパ・ヴァレー</v>
          </cell>
          <cell r="K4114">
            <v>750</v>
          </cell>
          <cell r="L4114" t="str">
            <v>９１点</v>
          </cell>
          <cell r="M4114">
            <v>43.5</v>
          </cell>
          <cell r="N4114">
            <v>132</v>
          </cell>
          <cell r="O4114">
            <v>350</v>
          </cell>
          <cell r="P4114">
            <v>6116.3680000000004</v>
          </cell>
          <cell r="Q4114">
            <v>93.75</v>
          </cell>
          <cell r="R4114">
            <v>6360.1180000000004</v>
          </cell>
          <cell r="S4114">
            <v>7722.4917647058828</v>
          </cell>
          <cell r="T4114">
            <v>15400</v>
          </cell>
          <cell r="U4114">
            <v>5675.5</v>
          </cell>
          <cell r="V4114">
            <v>6877.0588235294117</v>
          </cell>
          <cell r="W4114">
            <v>13800</v>
          </cell>
          <cell r="X4114">
            <v>15100</v>
          </cell>
        </row>
        <row r="4115">
          <cell r="B4115" t="str">
            <v>9Y134399</v>
          </cell>
          <cell r="C4115" t="str">
            <v>完売</v>
          </cell>
          <cell r="D4115"/>
          <cell r="E4115">
            <v>0</v>
          </cell>
          <cell r="F4115" t="str">
            <v>カベルネ・ソーヴィニヨン</v>
          </cell>
          <cell r="G4115">
            <v>1999</v>
          </cell>
          <cell r="H4115" t="str">
            <v>赤</v>
          </cell>
          <cell r="I4115" t="str">
            <v>ロバート・モンダヴィ</v>
          </cell>
          <cell r="J4115" t="str">
            <v>ナパ・ヴァレー</v>
          </cell>
          <cell r="K4115">
            <v>750</v>
          </cell>
          <cell r="L4115" t="str">
            <v>９１点</v>
          </cell>
          <cell r="M4115">
            <v>29.9</v>
          </cell>
          <cell r="N4115">
            <v>132</v>
          </cell>
          <cell r="O4115">
            <v>350</v>
          </cell>
          <cell r="P4115">
            <v>4313.9871999999996</v>
          </cell>
          <cell r="Q4115">
            <v>93.75</v>
          </cell>
          <cell r="R4115">
            <v>4557.7371999999996</v>
          </cell>
          <cell r="S4115">
            <v>5602.0437647058816</v>
          </cell>
          <cell r="T4115">
            <v>11200</v>
          </cell>
          <cell r="U4115">
            <v>4591</v>
          </cell>
          <cell r="V4115">
            <v>5601.1764705882351</v>
          </cell>
          <cell r="W4115">
            <v>11200</v>
          </cell>
          <cell r="X4115">
            <v>14800</v>
          </cell>
        </row>
        <row r="4116">
          <cell r="B4116" t="str">
            <v>9Y131298</v>
          </cell>
          <cell r="C4116">
            <v>10</v>
          </cell>
          <cell r="D4116"/>
          <cell r="E4116">
            <v>10</v>
          </cell>
          <cell r="F4116" t="str">
            <v>カベルネ・ソーヴィニヨン・レゼルブ</v>
          </cell>
          <cell r="G4116">
            <v>1998</v>
          </cell>
          <cell r="H4116" t="str">
            <v>赤</v>
          </cell>
          <cell r="I4116" t="str">
            <v>ロバート・モンダヴィ</v>
          </cell>
          <cell r="J4116" t="str">
            <v>ナパ・ヴァレー</v>
          </cell>
          <cell r="K4116">
            <v>750</v>
          </cell>
          <cell r="L4116" t="str">
            <v>WA88</v>
          </cell>
          <cell r="M4116">
            <v>79.8</v>
          </cell>
          <cell r="N4116">
            <v>132</v>
          </cell>
          <cell r="O4116">
            <v>350</v>
          </cell>
          <cell r="P4116">
            <v>10927.134400000001</v>
          </cell>
          <cell r="Q4116">
            <v>93.75</v>
          </cell>
          <cell r="R4116">
            <v>11170.884400000001</v>
          </cell>
          <cell r="S4116">
            <v>13382.216941176472</v>
          </cell>
          <cell r="T4116">
            <v>26800</v>
          </cell>
          <cell r="U4116">
            <v>10927.76</v>
          </cell>
          <cell r="V4116">
            <v>13056.188235294117</v>
          </cell>
          <cell r="W4116">
            <v>26100</v>
          </cell>
          <cell r="X4116">
            <v>27300</v>
          </cell>
        </row>
        <row r="4117">
          <cell r="B4117" t="str">
            <v>9Y131213</v>
          </cell>
          <cell r="C4117" t="str">
            <v>完売</v>
          </cell>
          <cell r="D4117"/>
          <cell r="E4117">
            <v>0</v>
          </cell>
          <cell r="F4117" t="str">
            <v>カベルネ・ソーヴィニヨン・レゼルブ</v>
          </cell>
          <cell r="G4117">
            <v>2013</v>
          </cell>
          <cell r="H4117" t="str">
            <v>赤</v>
          </cell>
          <cell r="I4117" t="str">
            <v>ロバート・モンダヴィ</v>
          </cell>
          <cell r="J4117" t="str">
            <v>ナパ・ヴァレー</v>
          </cell>
          <cell r="K4117">
            <v>750</v>
          </cell>
          <cell r="L4117"/>
          <cell r="M4117">
            <v>99</v>
          </cell>
          <cell r="N4117">
            <v>132</v>
          </cell>
          <cell r="O4117">
            <v>350</v>
          </cell>
          <cell r="P4117">
            <v>13471.672</v>
          </cell>
          <cell r="Q4117">
            <v>93.75</v>
          </cell>
          <cell r="R4117">
            <v>13715.422</v>
          </cell>
          <cell r="S4117">
            <v>16375.790588235295</v>
          </cell>
          <cell r="T4117">
            <v>32800</v>
          </cell>
          <cell r="U4117">
            <v>13367.8</v>
          </cell>
          <cell r="V4117">
            <v>15926.823529411764</v>
          </cell>
          <cell r="W4117">
            <v>31900</v>
          </cell>
          <cell r="X4117">
            <v>30300</v>
          </cell>
        </row>
        <row r="4118">
          <cell r="B4118" t="str">
            <v>9Y136596</v>
          </cell>
          <cell r="C4118" t="str">
            <v>完売</v>
          </cell>
          <cell r="D4118"/>
          <cell r="E4118">
            <v>0</v>
          </cell>
          <cell r="F4118" t="str">
            <v>スタッグス・リープ・ディストリクト カベルネ・ソーヴィニヨン</v>
          </cell>
          <cell r="G4118">
            <v>1996</v>
          </cell>
          <cell r="H4118" t="str">
            <v>赤</v>
          </cell>
          <cell r="I4118" t="str">
            <v>ロバート・モンダヴィ</v>
          </cell>
          <cell r="J4118" t="str">
            <v>ナパ・ヴァレー</v>
          </cell>
          <cell r="K4118">
            <v>750</v>
          </cell>
          <cell r="L4118" t="str">
            <v>８８点</v>
          </cell>
          <cell r="M4118">
            <v>39</v>
          </cell>
          <cell r="N4118">
            <v>132</v>
          </cell>
          <cell r="O4118">
            <v>350</v>
          </cell>
          <cell r="P4118">
            <v>5519.9920000000002</v>
          </cell>
          <cell r="Q4118">
            <v>93.75</v>
          </cell>
          <cell r="R4118">
            <v>5763.7420000000002</v>
          </cell>
          <cell r="S4118">
            <v>7020.8729411764707</v>
          </cell>
          <cell r="T4118">
            <v>14000</v>
          </cell>
          <cell r="U4118">
            <v>5232</v>
          </cell>
          <cell r="V4118">
            <v>6355.2941176470586</v>
          </cell>
          <cell r="W4118">
            <v>12700</v>
          </cell>
          <cell r="X4118">
            <v>13500</v>
          </cell>
        </row>
        <row r="4119">
          <cell r="B4119" t="str">
            <v>9Y139101</v>
          </cell>
          <cell r="C4119" t="str">
            <v>完売</v>
          </cell>
          <cell r="D4119"/>
          <cell r="E4119">
            <v>0</v>
          </cell>
          <cell r="F4119" t="str">
            <v>ソーヴィニヨン・ブラン・ボトリティス【ハーフ】</v>
          </cell>
          <cell r="G4119">
            <v>2001</v>
          </cell>
          <cell r="H4119" t="str">
            <v>白</v>
          </cell>
          <cell r="I4119" t="str">
            <v>ロバート・モンダヴィ</v>
          </cell>
          <cell r="J4119" t="str">
            <v>ナパ・ヴァレー</v>
          </cell>
          <cell r="K4119">
            <v>375</v>
          </cell>
          <cell r="L4119"/>
          <cell r="M4119">
            <v>37</v>
          </cell>
          <cell r="N4119">
            <v>132</v>
          </cell>
          <cell r="O4119">
            <v>175</v>
          </cell>
          <cell r="P4119">
            <v>5079.2359999999999</v>
          </cell>
          <cell r="Q4119">
            <v>46.875</v>
          </cell>
          <cell r="R4119">
            <v>5246.1109999999999</v>
          </cell>
          <cell r="S4119">
            <v>6411.8952941176467</v>
          </cell>
          <cell r="T4119">
            <v>12800</v>
          </cell>
          <cell r="U4119">
            <v>5165</v>
          </cell>
          <cell r="V4119">
            <v>6276.4705882352946</v>
          </cell>
          <cell r="W4119">
            <v>12600</v>
          </cell>
          <cell r="X4119">
            <v>11700</v>
          </cell>
        </row>
        <row r="4120">
          <cell r="B4120" t="str">
            <v>9Y139212</v>
          </cell>
          <cell r="C4120" t="str">
            <v>完売</v>
          </cell>
          <cell r="D4120"/>
          <cell r="E4120">
            <v>0</v>
          </cell>
          <cell r="F4120" t="str">
            <v>フュメ・ブラン・リザーヴ</v>
          </cell>
          <cell r="G4120">
            <v>2012</v>
          </cell>
          <cell r="H4120" t="str">
            <v>白</v>
          </cell>
          <cell r="I4120" t="str">
            <v>ロバート・モンダヴィ</v>
          </cell>
          <cell r="J4120" t="str">
            <v>ナパ・ヴァレー</v>
          </cell>
          <cell r="K4120">
            <v>750</v>
          </cell>
          <cell r="L4120"/>
          <cell r="M4120">
            <v>48</v>
          </cell>
          <cell r="N4120">
            <v>132</v>
          </cell>
          <cell r="O4120">
            <v>350</v>
          </cell>
          <cell r="P4120">
            <v>6712.7439999999997</v>
          </cell>
          <cell r="Q4120">
            <v>93.75</v>
          </cell>
          <cell r="R4120">
            <v>6956.4939999999997</v>
          </cell>
          <cell r="S4120">
            <v>8424.1105882352931</v>
          </cell>
          <cell r="T4120">
            <v>16800</v>
          </cell>
          <cell r="U4120">
            <v>6544</v>
          </cell>
          <cell r="V4120">
            <v>7898.8235294117649</v>
          </cell>
          <cell r="W4120">
            <v>15800</v>
          </cell>
          <cell r="X4120">
            <v>15600</v>
          </cell>
        </row>
        <row r="4121">
          <cell r="B4121" t="str">
            <v>9Y180711</v>
          </cell>
          <cell r="C4121" t="str">
            <v>完売</v>
          </cell>
          <cell r="D4121"/>
          <cell r="E4121">
            <v>0</v>
          </cell>
          <cell r="F4121" t="str">
            <v>ヴィニエド・チャドウィック</v>
          </cell>
          <cell r="G4121">
            <v>2011</v>
          </cell>
          <cell r="H4121" t="str">
            <v>赤</v>
          </cell>
          <cell r="I4121" t="str">
            <v>エデュアルド・チャドウィック</v>
          </cell>
          <cell r="J4121" t="str">
            <v>チリ</v>
          </cell>
          <cell r="K4121">
            <v>750</v>
          </cell>
          <cell r="L4121" t="str">
            <v>９３点</v>
          </cell>
          <cell r="M4121">
            <v>165</v>
          </cell>
          <cell r="N4121">
            <v>132</v>
          </cell>
          <cell r="O4121">
            <v>350</v>
          </cell>
          <cell r="P4121">
            <v>22218.52</v>
          </cell>
          <cell r="Q4121">
            <v>93.75</v>
          </cell>
          <cell r="R4121">
            <v>22462.27</v>
          </cell>
          <cell r="S4121">
            <v>26666.2</v>
          </cell>
          <cell r="T4121">
            <v>53300</v>
          </cell>
          <cell r="U4121">
            <v>22280.78</v>
          </cell>
          <cell r="V4121">
            <v>26412.682352941174</v>
          </cell>
          <cell r="W4121">
            <v>52800</v>
          </cell>
          <cell r="X4121">
            <v>55000</v>
          </cell>
        </row>
        <row r="4122">
          <cell r="B4122" t="str">
            <v>9Y180213</v>
          </cell>
          <cell r="C4122" t="str">
            <v>完売</v>
          </cell>
          <cell r="D4122"/>
          <cell r="E4122">
            <v>0</v>
          </cell>
          <cell r="F4122" t="str">
            <v>セーニャ</v>
          </cell>
          <cell r="G4122">
            <v>2013</v>
          </cell>
          <cell r="H4122" t="str">
            <v>赤</v>
          </cell>
          <cell r="I4122" t="str">
            <v>エデュアルド・チャドウィック</v>
          </cell>
          <cell r="J4122" t="str">
            <v>チリ</v>
          </cell>
          <cell r="K4122">
            <v>750</v>
          </cell>
          <cell r="L4122" t="str">
            <v>９６点</v>
          </cell>
          <cell r="M4122">
            <v>66</v>
          </cell>
          <cell r="N4122">
            <v>132</v>
          </cell>
          <cell r="O4122">
            <v>350</v>
          </cell>
          <cell r="P4122">
            <v>9098.2479999999996</v>
          </cell>
          <cell r="Q4122">
            <v>93.75</v>
          </cell>
          <cell r="R4122">
            <v>9341.9979999999996</v>
          </cell>
          <cell r="S4122">
            <v>11230.585882352942</v>
          </cell>
          <cell r="T4122">
            <v>22500</v>
          </cell>
          <cell r="U4122">
            <v>8836</v>
          </cell>
          <cell r="V4122">
            <v>10595.294117647059</v>
          </cell>
          <cell r="W4122">
            <v>21200</v>
          </cell>
          <cell r="X4122">
            <v>22000</v>
          </cell>
        </row>
        <row r="4123">
          <cell r="B4123" t="str">
            <v>9Y180214</v>
          </cell>
          <cell r="C4123" t="str">
            <v>完売</v>
          </cell>
          <cell r="D4123"/>
          <cell r="E4123">
            <v>0</v>
          </cell>
          <cell r="F4123" t="str">
            <v>セーニャ</v>
          </cell>
          <cell r="G4123">
            <v>2014</v>
          </cell>
          <cell r="H4123" t="str">
            <v>赤</v>
          </cell>
          <cell r="I4123" t="str">
            <v>エデュアルド・チャドウィック</v>
          </cell>
          <cell r="J4123" t="str">
            <v>チリ</v>
          </cell>
          <cell r="K4123">
            <v>750</v>
          </cell>
          <cell r="L4123" t="str">
            <v>９５点</v>
          </cell>
          <cell r="M4123">
            <v>73</v>
          </cell>
          <cell r="N4123">
            <v>132</v>
          </cell>
          <cell r="O4123">
            <v>350</v>
          </cell>
          <cell r="P4123">
            <v>10025.944</v>
          </cell>
          <cell r="Q4123">
            <v>93.75</v>
          </cell>
          <cell r="R4123">
            <v>10269.694</v>
          </cell>
          <cell r="S4123">
            <v>12321.99294117647</v>
          </cell>
          <cell r="T4123">
            <v>24600</v>
          </cell>
          <cell r="U4123">
            <v>10554</v>
          </cell>
          <cell r="V4123">
            <v>12616.470588235294</v>
          </cell>
          <cell r="W4123">
            <v>25200</v>
          </cell>
          <cell r="X4123">
            <v>23300</v>
          </cell>
        </row>
        <row r="4124">
          <cell r="B4124" t="str">
            <v>9Y180215</v>
          </cell>
          <cell r="C4124" t="str">
            <v>完売</v>
          </cell>
          <cell r="D4124"/>
          <cell r="E4124">
            <v>0</v>
          </cell>
          <cell r="F4124" t="str">
            <v>セーニャ</v>
          </cell>
          <cell r="G4124">
            <v>2015</v>
          </cell>
          <cell r="H4124" t="str">
            <v>赤</v>
          </cell>
          <cell r="I4124" t="str">
            <v>エデュアルド・チャドウィック</v>
          </cell>
          <cell r="J4124" t="str">
            <v>チリ</v>
          </cell>
          <cell r="K4124">
            <v>750</v>
          </cell>
          <cell r="L4124" t="str">
            <v>100点（JS)</v>
          </cell>
          <cell r="M4124">
            <v>78</v>
          </cell>
          <cell r="N4124">
            <v>132</v>
          </cell>
          <cell r="O4124">
            <v>350</v>
          </cell>
          <cell r="P4124">
            <v>10688.584000000001</v>
          </cell>
          <cell r="Q4124">
            <v>93.75</v>
          </cell>
          <cell r="R4124">
            <v>10932.334000000001</v>
          </cell>
          <cell r="S4124">
            <v>13101.569411764707</v>
          </cell>
          <cell r="T4124">
            <v>26200</v>
          </cell>
          <cell r="U4124">
            <v>11204.93</v>
          </cell>
          <cell r="V4124">
            <v>13382.270588235295</v>
          </cell>
          <cell r="W4124">
            <v>26800</v>
          </cell>
          <cell r="X4124">
            <v>26000</v>
          </cell>
        </row>
        <row r="4125">
          <cell r="B4125" t="str">
            <v>9Y180216</v>
          </cell>
          <cell r="C4125" t="str">
            <v>完売</v>
          </cell>
          <cell r="D4125"/>
          <cell r="E4125">
            <v>0</v>
          </cell>
          <cell r="F4125" t="str">
            <v>セーニャ</v>
          </cell>
          <cell r="G4125">
            <v>2016</v>
          </cell>
          <cell r="H4125" t="str">
            <v>赤</v>
          </cell>
          <cell r="I4125" t="str">
            <v>エデュアルド・チャドウィック</v>
          </cell>
          <cell r="J4125" t="str">
            <v>チリ</v>
          </cell>
          <cell r="K4125">
            <v>750</v>
          </cell>
          <cell r="L4125" t="str">
            <v>100点（JS)</v>
          </cell>
          <cell r="M4125">
            <v>84</v>
          </cell>
          <cell r="N4125">
            <v>132</v>
          </cell>
          <cell r="O4125">
            <v>350</v>
          </cell>
          <cell r="P4125">
            <v>11483.752</v>
          </cell>
          <cell r="Q4125">
            <v>93.75</v>
          </cell>
          <cell r="R4125">
            <v>11727.502</v>
          </cell>
          <cell r="S4125">
            <v>14037.061176470588</v>
          </cell>
          <cell r="T4125">
            <v>28100</v>
          </cell>
          <cell r="U4125">
            <v>11130.98</v>
          </cell>
          <cell r="V4125">
            <v>13295.270588235295</v>
          </cell>
          <cell r="W4125">
            <v>26600</v>
          </cell>
          <cell r="X4125">
            <v>28000</v>
          </cell>
        </row>
        <row r="4126">
          <cell r="B4126" t="str">
            <v>9Y180609</v>
          </cell>
          <cell r="C4126" t="str">
            <v>完売</v>
          </cell>
          <cell r="D4126"/>
          <cell r="E4126">
            <v>0</v>
          </cell>
          <cell r="F4126" t="str">
            <v>クロ・アパルタ</v>
          </cell>
          <cell r="G4126">
            <v>2009</v>
          </cell>
          <cell r="H4126" t="str">
            <v>赤</v>
          </cell>
          <cell r="I4126" t="str">
            <v>クロ・アパルタ</v>
          </cell>
          <cell r="J4126" t="str">
            <v>チリ</v>
          </cell>
          <cell r="K4126">
            <v>750</v>
          </cell>
          <cell r="L4126"/>
          <cell r="M4126">
            <v>71.400000000000006</v>
          </cell>
          <cell r="N4126">
            <v>132</v>
          </cell>
          <cell r="O4126">
            <v>350</v>
          </cell>
          <cell r="P4126">
            <v>9813.8992000000017</v>
          </cell>
          <cell r="Q4126">
            <v>93.75</v>
          </cell>
          <cell r="R4126">
            <v>10057.649200000002</v>
          </cell>
          <cell r="S4126">
            <v>12072.528470588237</v>
          </cell>
          <cell r="T4126">
            <v>24100</v>
          </cell>
          <cell r="U4126">
            <v>8972.5</v>
          </cell>
          <cell r="V4126">
            <v>10755.882352941177</v>
          </cell>
          <cell r="W4126">
            <v>21500</v>
          </cell>
          <cell r="X4126">
            <v>22100</v>
          </cell>
        </row>
        <row r="4127">
          <cell r="B4127" t="str">
            <v>9Y180612</v>
          </cell>
          <cell r="C4127" t="str">
            <v>完売</v>
          </cell>
          <cell r="D4127"/>
          <cell r="E4127">
            <v>0</v>
          </cell>
          <cell r="F4127" t="str">
            <v>クロ・アパルタ</v>
          </cell>
          <cell r="G4127">
            <v>2012</v>
          </cell>
          <cell r="H4127" t="str">
            <v>赤</v>
          </cell>
          <cell r="I4127" t="str">
            <v>クロ・アパルタ</v>
          </cell>
          <cell r="J4127" t="str">
            <v>チリ</v>
          </cell>
          <cell r="K4127">
            <v>750</v>
          </cell>
          <cell r="L4127"/>
          <cell r="M4127">
            <v>52</v>
          </cell>
          <cell r="N4127">
            <v>132</v>
          </cell>
          <cell r="O4127">
            <v>350</v>
          </cell>
          <cell r="P4127">
            <v>7242.8559999999998</v>
          </cell>
          <cell r="Q4127">
            <v>93.75</v>
          </cell>
          <cell r="R4127">
            <v>7486.6059999999998</v>
          </cell>
          <cell r="S4127">
            <v>9047.7717647058817</v>
          </cell>
          <cell r="T4127">
            <v>18100</v>
          </cell>
          <cell r="U4127">
            <v>6373.8</v>
          </cell>
          <cell r="V4127">
            <v>7698.588235294118</v>
          </cell>
          <cell r="W4127">
            <v>15400</v>
          </cell>
          <cell r="X4127">
            <v>16100</v>
          </cell>
        </row>
        <row r="4128">
          <cell r="B4128" t="str">
            <v>9Y180614</v>
          </cell>
          <cell r="C4128" t="str">
            <v>完売</v>
          </cell>
          <cell r="D4128"/>
          <cell r="E4128">
            <v>0</v>
          </cell>
          <cell r="F4128" t="str">
            <v>クロ・アパルタ</v>
          </cell>
          <cell r="G4128">
            <v>2014</v>
          </cell>
          <cell r="H4128" t="str">
            <v>赤</v>
          </cell>
          <cell r="I4128" t="str">
            <v>クロ・アパルタ</v>
          </cell>
          <cell r="J4128" t="str">
            <v>チリ</v>
          </cell>
          <cell r="K4128">
            <v>750</v>
          </cell>
          <cell r="L4128" t="str">
            <v>100点（JS)</v>
          </cell>
          <cell r="M4128">
            <v>59</v>
          </cell>
          <cell r="N4128">
            <v>132</v>
          </cell>
          <cell r="O4128">
            <v>350</v>
          </cell>
          <cell r="P4128">
            <v>8170.5519999999997</v>
          </cell>
          <cell r="Q4128">
            <v>93.75</v>
          </cell>
          <cell r="R4128">
            <v>8414.3019999999997</v>
          </cell>
          <cell r="S4128">
            <v>10139.178823529412</v>
          </cell>
          <cell r="T4128">
            <v>20300</v>
          </cell>
          <cell r="U4128">
            <v>8998.5499999999993</v>
          </cell>
          <cell r="V4128">
            <v>10786.529411764704</v>
          </cell>
          <cell r="W4128">
            <v>21600</v>
          </cell>
          <cell r="X4128">
            <v>20000</v>
          </cell>
        </row>
        <row r="4129">
          <cell r="B4129" t="str">
            <v>9Y180615</v>
          </cell>
          <cell r="C4129" t="str">
            <v>完売</v>
          </cell>
          <cell r="D4129"/>
          <cell r="E4129">
            <v>0</v>
          </cell>
          <cell r="F4129" t="str">
            <v>クロ・アパルタ</v>
          </cell>
          <cell r="G4129">
            <v>2015</v>
          </cell>
          <cell r="H4129" t="str">
            <v>赤</v>
          </cell>
          <cell r="I4129" t="str">
            <v>クロ・アパルタ</v>
          </cell>
          <cell r="J4129" t="str">
            <v>チリ</v>
          </cell>
          <cell r="K4129">
            <v>750</v>
          </cell>
          <cell r="L4129" t="str">
            <v>100点（JS)</v>
          </cell>
          <cell r="M4129">
            <v>65</v>
          </cell>
          <cell r="N4129">
            <v>132</v>
          </cell>
          <cell r="O4129">
            <v>350</v>
          </cell>
          <cell r="P4129">
            <v>8965.7199999999993</v>
          </cell>
          <cell r="Q4129">
            <v>93.75</v>
          </cell>
          <cell r="R4129">
            <v>9209.4699999999993</v>
          </cell>
          <cell r="S4129">
            <v>11074.670588235294</v>
          </cell>
          <cell r="T4129">
            <v>22100</v>
          </cell>
          <cell r="U4129">
            <v>8753.41</v>
          </cell>
          <cell r="V4129">
            <v>10498.129411764707</v>
          </cell>
          <cell r="W4129">
            <v>21000</v>
          </cell>
          <cell r="X4129">
            <v>22000</v>
          </cell>
        </row>
        <row r="4130">
          <cell r="B4130" t="str">
            <v>9Y180012</v>
          </cell>
          <cell r="C4130" t="str">
            <v>完売</v>
          </cell>
          <cell r="D4130"/>
          <cell r="E4130">
            <v>0</v>
          </cell>
          <cell r="F4130" t="str">
            <v>アルマヴィヴァ</v>
          </cell>
          <cell r="G4130">
            <v>2012</v>
          </cell>
          <cell r="H4130" t="str">
            <v>赤</v>
          </cell>
          <cell r="I4130" t="str">
            <v>ロートシルト＆コンチャイ･トロ</v>
          </cell>
          <cell r="J4130" t="str">
            <v>チリ</v>
          </cell>
          <cell r="K4130">
            <v>750</v>
          </cell>
          <cell r="L4130" t="str">
            <v>９２点（WS)</v>
          </cell>
          <cell r="M4130">
            <v>83</v>
          </cell>
          <cell r="N4130">
            <v>132</v>
          </cell>
          <cell r="O4130">
            <v>350</v>
          </cell>
          <cell r="P4130">
            <v>11351.224</v>
          </cell>
          <cell r="Q4130">
            <v>93.75</v>
          </cell>
          <cell r="R4130">
            <v>11594.974</v>
          </cell>
          <cell r="S4130">
            <v>13881.145882352941</v>
          </cell>
          <cell r="T4130">
            <v>27800</v>
          </cell>
          <cell r="U4130">
            <v>11403.5</v>
          </cell>
          <cell r="V4130">
            <v>13615.882352941177</v>
          </cell>
          <cell r="W4130">
            <v>27200</v>
          </cell>
          <cell r="X4130">
            <v>26300</v>
          </cell>
        </row>
        <row r="4131">
          <cell r="B4131" t="str">
            <v>9Y180013</v>
          </cell>
          <cell r="C4131" t="str">
            <v>完売</v>
          </cell>
          <cell r="D4131"/>
          <cell r="E4131">
            <v>0</v>
          </cell>
          <cell r="F4131" t="str">
            <v>アルマヴィヴァ</v>
          </cell>
          <cell r="G4131">
            <v>2013</v>
          </cell>
          <cell r="H4131" t="str">
            <v>赤</v>
          </cell>
          <cell r="I4131" t="str">
            <v>ロートシルト＆コンチャイ･トロ</v>
          </cell>
          <cell r="J4131" t="str">
            <v>チリ</v>
          </cell>
          <cell r="K4131">
            <v>750</v>
          </cell>
          <cell r="L4131" t="str">
            <v>94点</v>
          </cell>
          <cell r="M4131">
            <v>96</v>
          </cell>
          <cell r="N4131">
            <v>132</v>
          </cell>
          <cell r="O4131">
            <v>350</v>
          </cell>
          <cell r="P4131">
            <v>13074.088</v>
          </cell>
          <cell r="Q4131">
            <v>93.75</v>
          </cell>
          <cell r="R4131">
            <v>13317.838</v>
          </cell>
          <cell r="S4131">
            <v>15908.044705882354</v>
          </cell>
          <cell r="T4131">
            <v>31800</v>
          </cell>
          <cell r="U4131">
            <v>12742.16</v>
          </cell>
          <cell r="V4131">
            <v>15190.776470588236</v>
          </cell>
          <cell r="W4131">
            <v>30400</v>
          </cell>
          <cell r="X4131">
            <v>33000</v>
          </cell>
        </row>
        <row r="4132">
          <cell r="B4132" t="str">
            <v>9Y180014</v>
          </cell>
          <cell r="C4132" t="str">
            <v>完売</v>
          </cell>
          <cell r="D4132"/>
          <cell r="E4132">
            <v>0</v>
          </cell>
          <cell r="F4132" t="str">
            <v>アルマヴィヴァ</v>
          </cell>
          <cell r="G4132">
            <v>2014</v>
          </cell>
          <cell r="H4132" t="str">
            <v>赤</v>
          </cell>
          <cell r="I4132" t="str">
            <v>ロートシルト＆コンチャイ･トロ</v>
          </cell>
          <cell r="J4132" t="str">
            <v>チリ</v>
          </cell>
          <cell r="K4132">
            <v>750</v>
          </cell>
          <cell r="L4132" t="str">
            <v>９４点</v>
          </cell>
          <cell r="M4132">
            <v>72</v>
          </cell>
          <cell r="N4132">
            <v>132</v>
          </cell>
          <cell r="O4132">
            <v>350</v>
          </cell>
          <cell r="P4132">
            <v>9893.4159999999993</v>
          </cell>
          <cell r="Q4132">
            <v>93.75</v>
          </cell>
          <cell r="R4132">
            <v>10137.165999999999</v>
          </cell>
          <cell r="S4132">
            <v>12166.077647058823</v>
          </cell>
          <cell r="T4132">
            <v>24300</v>
          </cell>
          <cell r="U4132">
            <v>9036.5</v>
          </cell>
          <cell r="V4132">
            <v>10831.176470588236</v>
          </cell>
          <cell r="W4132">
            <v>21700</v>
          </cell>
          <cell r="X4132">
            <v>23000</v>
          </cell>
        </row>
        <row r="4133">
          <cell r="B4133" t="str">
            <v>9Y180015</v>
          </cell>
          <cell r="C4133" t="str">
            <v>完売</v>
          </cell>
          <cell r="D4133"/>
          <cell r="E4133">
            <v>0</v>
          </cell>
          <cell r="F4133" t="str">
            <v>アルマヴィヴァ</v>
          </cell>
          <cell r="G4133">
            <v>2015</v>
          </cell>
          <cell r="H4133" t="str">
            <v>赤</v>
          </cell>
          <cell r="I4133" t="str">
            <v>ロートシルト＆コンチャイ･トロ</v>
          </cell>
          <cell r="J4133" t="str">
            <v>チリ</v>
          </cell>
          <cell r="K4133">
            <v>750</v>
          </cell>
          <cell r="L4133" t="str">
            <v>100点（JS)</v>
          </cell>
          <cell r="M4133">
            <v>78</v>
          </cell>
          <cell r="N4133">
            <v>132</v>
          </cell>
          <cell r="O4133">
            <v>350</v>
          </cell>
          <cell r="P4133">
            <v>10688.584000000001</v>
          </cell>
          <cell r="Q4133">
            <v>93.75</v>
          </cell>
          <cell r="R4133">
            <v>10932.334000000001</v>
          </cell>
          <cell r="S4133">
            <v>13101.569411764707</v>
          </cell>
          <cell r="T4133">
            <v>26200</v>
          </cell>
          <cell r="U4133">
            <v>11062.79</v>
          </cell>
          <cell r="V4133">
            <v>13215.047058823531</v>
          </cell>
          <cell r="W4133">
            <v>26400</v>
          </cell>
          <cell r="X4133">
            <v>26000</v>
          </cell>
        </row>
        <row r="4134">
          <cell r="B4134" t="str">
            <v>9Y180016</v>
          </cell>
          <cell r="C4134" t="str">
            <v>完売</v>
          </cell>
          <cell r="D4134"/>
          <cell r="E4134">
            <v>0</v>
          </cell>
          <cell r="F4134" t="str">
            <v>アルマヴィヴァ</v>
          </cell>
          <cell r="G4134">
            <v>2016</v>
          </cell>
          <cell r="H4134" t="str">
            <v>赤</v>
          </cell>
          <cell r="I4134" t="str">
            <v>ロートシルト＆コンチャイ･トロ</v>
          </cell>
          <cell r="J4134" t="str">
            <v>チリ</v>
          </cell>
          <cell r="K4134">
            <v>750</v>
          </cell>
          <cell r="L4134" t="str">
            <v>97点、100(JS)</v>
          </cell>
          <cell r="M4134">
            <v>97</v>
          </cell>
          <cell r="N4134">
            <v>132</v>
          </cell>
          <cell r="O4134">
            <v>350</v>
          </cell>
          <cell r="P4134">
            <v>13206.616</v>
          </cell>
          <cell r="Q4134">
            <v>93.75</v>
          </cell>
          <cell r="R4134">
            <v>13450.366</v>
          </cell>
          <cell r="S4134">
            <v>16063.960000000001</v>
          </cell>
          <cell r="T4134">
            <v>32100</v>
          </cell>
          <cell r="U4134">
            <v>12187.18</v>
          </cell>
          <cell r="V4134">
            <v>14537.858823529412</v>
          </cell>
          <cell r="W4134">
            <v>29100</v>
          </cell>
          <cell r="X4134">
            <v>31000</v>
          </cell>
        </row>
        <row r="4135">
          <cell r="B4135" t="str">
            <v>9Y180017</v>
          </cell>
          <cell r="C4135" t="str">
            <v>完売</v>
          </cell>
          <cell r="D4135"/>
          <cell r="E4135">
            <v>1</v>
          </cell>
          <cell r="F4135" t="str">
            <v>アルマヴィヴァ</v>
          </cell>
          <cell r="G4135">
            <v>2017</v>
          </cell>
          <cell r="H4135" t="str">
            <v>赤</v>
          </cell>
          <cell r="I4135" t="str">
            <v>ロートシルト＆コンチャイ･トロ</v>
          </cell>
          <cell r="J4135" t="str">
            <v>チリ</v>
          </cell>
          <cell r="K4135">
            <v>750</v>
          </cell>
          <cell r="L4135" t="str">
            <v>100点（JS)</v>
          </cell>
          <cell r="M4135">
            <v>96</v>
          </cell>
          <cell r="N4135">
            <v>132</v>
          </cell>
          <cell r="O4135">
            <v>350</v>
          </cell>
          <cell r="P4135">
            <v>13074.088</v>
          </cell>
          <cell r="Q4135">
            <v>93.75</v>
          </cell>
          <cell r="R4135">
            <v>13317.838</v>
          </cell>
          <cell r="S4135">
            <v>15908.044705882354</v>
          </cell>
          <cell r="T4135">
            <v>31800</v>
          </cell>
          <cell r="U4135">
            <v>12340.33</v>
          </cell>
          <cell r="V4135">
            <v>14718.035294117648</v>
          </cell>
          <cell r="W4135">
            <v>29400</v>
          </cell>
          <cell r="X4135">
            <v>29000</v>
          </cell>
        </row>
        <row r="4136">
          <cell r="B4136" t="str">
            <v>9Y180018</v>
          </cell>
          <cell r="C4136" t="str">
            <v>完売</v>
          </cell>
          <cell r="D4136"/>
          <cell r="E4136">
            <v>0</v>
          </cell>
          <cell r="F4136" t="str">
            <v>アルマヴィヴァ</v>
          </cell>
          <cell r="G4136">
            <v>2018</v>
          </cell>
          <cell r="H4136" t="str">
            <v>赤</v>
          </cell>
          <cell r="I4136" t="str">
            <v>ロートシルト＆コンチャイ･トロ</v>
          </cell>
          <cell r="J4136" t="str">
            <v>チリ</v>
          </cell>
          <cell r="K4136">
            <v>750</v>
          </cell>
          <cell r="L4136"/>
          <cell r="M4136">
            <v>96</v>
          </cell>
          <cell r="N4136">
            <v>132</v>
          </cell>
          <cell r="O4136">
            <v>350</v>
          </cell>
          <cell r="P4136">
            <v>13074.088</v>
          </cell>
          <cell r="Q4136">
            <v>93.75</v>
          </cell>
          <cell r="R4136">
            <v>13317.838</v>
          </cell>
          <cell r="S4136">
            <v>15908.044705882354</v>
          </cell>
          <cell r="T4136">
            <v>31800</v>
          </cell>
          <cell r="U4136">
            <v>12789.81</v>
          </cell>
          <cell r="V4136">
            <v>15246.835294117647</v>
          </cell>
          <cell r="W4136">
            <v>30500</v>
          </cell>
          <cell r="X4136">
            <v>29000</v>
          </cell>
        </row>
        <row r="4137">
          <cell r="B4137" t="str">
            <v>9Y190102</v>
          </cell>
          <cell r="C4137" t="str">
            <v>完売</v>
          </cell>
          <cell r="D4137"/>
          <cell r="E4137">
            <v>0</v>
          </cell>
          <cell r="F4137" t="str">
            <v>シュヴァル・デ・アンデス</v>
          </cell>
          <cell r="G4137">
            <v>2002</v>
          </cell>
          <cell r="H4137" t="str">
            <v>赤</v>
          </cell>
          <cell r="I4137" t="str">
            <v>シュヴァル・ブラン</v>
          </cell>
          <cell r="J4137" t="str">
            <v>アルゼンチン</v>
          </cell>
          <cell r="K4137">
            <v>750</v>
          </cell>
          <cell r="L4137" t="str">
            <v>９３点</v>
          </cell>
          <cell r="M4137">
            <v>52</v>
          </cell>
          <cell r="N4137">
            <v>132</v>
          </cell>
          <cell r="O4137">
            <v>350</v>
          </cell>
          <cell r="P4137">
            <v>7242.8559999999998</v>
          </cell>
          <cell r="Q4137">
            <v>93.75</v>
          </cell>
          <cell r="R4137">
            <v>7486.6059999999998</v>
          </cell>
          <cell r="S4137">
            <v>9047.7717647058817</v>
          </cell>
          <cell r="T4137">
            <v>18100</v>
          </cell>
          <cell r="U4137">
            <v>6147.5</v>
          </cell>
          <cell r="V4137">
            <v>7432.3529411764712</v>
          </cell>
          <cell r="W4137">
            <v>14900</v>
          </cell>
          <cell r="X4137">
            <v>16000</v>
          </cell>
        </row>
        <row r="4138">
          <cell r="B4138" t="str">
            <v>9Y190116</v>
          </cell>
          <cell r="C4138" t="str">
            <v>完売</v>
          </cell>
          <cell r="D4138"/>
          <cell r="E4138">
            <v>0</v>
          </cell>
          <cell r="F4138" t="str">
            <v>シュヴァル・デ・アンデス</v>
          </cell>
          <cell r="G4138">
            <v>2016</v>
          </cell>
          <cell r="H4138" t="str">
            <v>赤</v>
          </cell>
          <cell r="I4138" t="str">
            <v>シュヴァル・ブラン</v>
          </cell>
          <cell r="J4138" t="str">
            <v>アルゼンチン</v>
          </cell>
          <cell r="K4138">
            <v>750</v>
          </cell>
          <cell r="L4138"/>
          <cell r="M4138">
            <v>48</v>
          </cell>
          <cell r="N4138">
            <v>132</v>
          </cell>
          <cell r="O4138">
            <v>350</v>
          </cell>
          <cell r="P4138">
            <v>6712.7439999999997</v>
          </cell>
          <cell r="Q4138">
            <v>93.75</v>
          </cell>
          <cell r="R4138">
            <v>6956.4939999999997</v>
          </cell>
          <cell r="S4138">
            <v>8424.1105882352931</v>
          </cell>
          <cell r="T4138">
            <v>16800</v>
          </cell>
          <cell r="U4138">
            <v>6151</v>
          </cell>
          <cell r="V4138">
            <v>7436.4705882352946</v>
          </cell>
          <cell r="W4138">
            <v>14900</v>
          </cell>
          <cell r="X4138">
            <v>15700</v>
          </cell>
        </row>
        <row r="4139">
          <cell r="B4139" t="str">
            <v>9Y193007</v>
          </cell>
          <cell r="C4139">
            <v>3</v>
          </cell>
          <cell r="D4139"/>
          <cell r="E4139">
            <v>3</v>
          </cell>
          <cell r="F4139" t="str">
            <v>ポエジア</v>
          </cell>
          <cell r="G4139">
            <v>2007</v>
          </cell>
          <cell r="H4139" t="str">
            <v>赤</v>
          </cell>
          <cell r="I4139" t="str">
            <v>ボデガス・ポエジア</v>
          </cell>
          <cell r="J4139" t="str">
            <v>アルゼンチン</v>
          </cell>
          <cell r="K4139">
            <v>750</v>
          </cell>
          <cell r="L4139" t="str">
            <v>WA93</v>
          </cell>
          <cell r="M4139">
            <v>20.8</v>
          </cell>
          <cell r="N4139">
            <v>132</v>
          </cell>
          <cell r="O4139">
            <v>350</v>
          </cell>
          <cell r="P4139">
            <v>3107.9823999999999</v>
          </cell>
          <cell r="Q4139">
            <v>93.75</v>
          </cell>
          <cell r="R4139">
            <v>3351.7323999999999</v>
          </cell>
          <cell r="S4139">
            <v>4183.2145882352943</v>
          </cell>
          <cell r="T4139">
            <v>8400</v>
          </cell>
          <cell r="U4139">
            <v>3398.66</v>
          </cell>
          <cell r="V4139">
            <v>4198.4235294117643</v>
          </cell>
          <cell r="W4139">
            <v>8400</v>
          </cell>
          <cell r="X4139">
            <v>8400</v>
          </cell>
        </row>
        <row r="4140">
          <cell r="B4140" t="str">
            <v>9Y193010</v>
          </cell>
          <cell r="C4140" t="str">
            <v>完売</v>
          </cell>
          <cell r="D4140"/>
          <cell r="E4140">
            <v>0</v>
          </cell>
          <cell r="F4140" t="str">
            <v>ポエジア</v>
          </cell>
          <cell r="G4140">
            <v>2010</v>
          </cell>
          <cell r="H4140" t="str">
            <v>赤</v>
          </cell>
          <cell r="I4140" t="str">
            <v>ボデガス・ポエジア</v>
          </cell>
          <cell r="J4140" t="str">
            <v>アルゼンチン</v>
          </cell>
          <cell r="K4140">
            <v>750</v>
          </cell>
          <cell r="L4140"/>
          <cell r="M4140">
            <v>20.5</v>
          </cell>
          <cell r="N4140">
            <v>132</v>
          </cell>
          <cell r="O4140">
            <v>350</v>
          </cell>
          <cell r="P4140">
            <v>3068.2240000000002</v>
          </cell>
          <cell r="Q4140">
            <v>93.75</v>
          </cell>
          <cell r="R4140">
            <v>3311.9740000000002</v>
          </cell>
          <cell r="S4140">
            <v>4136.4400000000005</v>
          </cell>
          <cell r="T4140">
            <v>8300</v>
          </cell>
          <cell r="U4140">
            <v>3413</v>
          </cell>
          <cell r="V4140">
            <v>4215.2941176470595</v>
          </cell>
          <cell r="W4140">
            <v>8400</v>
          </cell>
          <cell r="X4140">
            <v>8700</v>
          </cell>
        </row>
        <row r="4141">
          <cell r="B4141" t="str">
            <v>9Y193109</v>
          </cell>
          <cell r="C4141" t="str">
            <v>完売</v>
          </cell>
          <cell r="D4141"/>
          <cell r="E4141">
            <v>0</v>
          </cell>
          <cell r="F4141" t="str">
            <v>クロ・デ・アンデス</v>
          </cell>
          <cell r="G4141">
            <v>2009</v>
          </cell>
          <cell r="H4141" t="str">
            <v>赤</v>
          </cell>
          <cell r="I4141" t="str">
            <v>ボデガス・ポエジア</v>
          </cell>
          <cell r="J4141" t="str">
            <v>アルゼンチン</v>
          </cell>
          <cell r="K4141">
            <v>750</v>
          </cell>
          <cell r="L4141" t="str">
            <v>WA90</v>
          </cell>
          <cell r="M4141">
            <v>7.9</v>
          </cell>
          <cell r="N4141">
            <v>132</v>
          </cell>
          <cell r="O4141">
            <v>350</v>
          </cell>
          <cell r="P4141">
            <v>1398.3712</v>
          </cell>
          <cell r="Q4141">
            <v>93.75</v>
          </cell>
          <cell r="R4141">
            <v>1642.1212</v>
          </cell>
          <cell r="S4141">
            <v>2171.9072941176473</v>
          </cell>
          <cell r="T4141">
            <v>4300</v>
          </cell>
          <cell r="U4141">
            <v>1762</v>
          </cell>
          <cell r="V4141">
            <v>2272.9411764705883</v>
          </cell>
          <cell r="W4141">
            <v>4500</v>
          </cell>
          <cell r="X4141">
            <v>4700</v>
          </cell>
        </row>
        <row r="4142">
          <cell r="B4142" t="str">
            <v>9Y160401</v>
          </cell>
          <cell r="C4142" t="str">
            <v>完売</v>
          </cell>
          <cell r="D4142"/>
          <cell r="E4142">
            <v>0</v>
          </cell>
          <cell r="F4142" t="str">
            <v>アモンラ</v>
          </cell>
          <cell r="G4142">
            <v>2001</v>
          </cell>
          <cell r="H4142" t="str">
            <v>赤</v>
          </cell>
          <cell r="I4142" t="str">
            <v>グレッツァー</v>
          </cell>
          <cell r="J4142" t="str">
            <v>オーストラリア</v>
          </cell>
          <cell r="K4142">
            <v>750</v>
          </cell>
          <cell r="L4142"/>
          <cell r="M4142">
            <v>15</v>
          </cell>
          <cell r="N4142">
            <v>132</v>
          </cell>
          <cell r="O4142">
            <v>350</v>
          </cell>
          <cell r="P4142">
            <v>2339.3200000000002</v>
          </cell>
          <cell r="Q4142">
            <v>93.75</v>
          </cell>
          <cell r="R4142">
            <v>2583.0700000000002</v>
          </cell>
          <cell r="S4142">
            <v>3278.9058823529413</v>
          </cell>
          <cell r="T4142">
            <v>6600</v>
          </cell>
          <cell r="U4142">
            <v>2220.4</v>
          </cell>
          <cell r="V4142">
            <v>2812.2352941176473</v>
          </cell>
          <cell r="W4142">
            <v>5600</v>
          </cell>
          <cell r="X4142">
            <v>6200</v>
          </cell>
        </row>
        <row r="4143">
          <cell r="B4143" t="str">
            <v>9Y161512</v>
          </cell>
          <cell r="C4143">
            <v>5</v>
          </cell>
          <cell r="D4143"/>
          <cell r="E4143">
            <v>5</v>
          </cell>
          <cell r="F4143" t="str">
            <v>BIN 150 シラーズ</v>
          </cell>
          <cell r="G4143" t="str">
            <v>2012</v>
          </cell>
          <cell r="H4143" t="str">
            <v>赤</v>
          </cell>
          <cell r="I4143" t="str">
            <v>ペンフォールド</v>
          </cell>
          <cell r="J4143" t="str">
            <v>オーストラリア</v>
          </cell>
          <cell r="K4143">
            <v>750</v>
          </cell>
          <cell r="L4143"/>
          <cell r="M4143">
            <v>41.7</v>
          </cell>
          <cell r="N4143">
            <v>132</v>
          </cell>
          <cell r="O4143">
            <v>350</v>
          </cell>
          <cell r="P4143">
            <v>5877.8176000000003</v>
          </cell>
          <cell r="Q4143">
            <v>93.75</v>
          </cell>
          <cell r="R4143">
            <v>6121.5676000000003</v>
          </cell>
          <cell r="S4143">
            <v>7441.8442352941183</v>
          </cell>
          <cell r="T4143">
            <v>14900</v>
          </cell>
          <cell r="U4143">
            <v>6304.2</v>
          </cell>
          <cell r="V4143">
            <v>7616.7058823529414</v>
          </cell>
          <cell r="W4143">
            <v>15200</v>
          </cell>
          <cell r="X4143">
            <v>15300</v>
          </cell>
        </row>
        <row r="4144">
          <cell r="B4144" t="str">
            <v>9Y160092</v>
          </cell>
          <cell r="C4144" t="str">
            <v>完売</v>
          </cell>
          <cell r="D4144"/>
          <cell r="E4144">
            <v>0</v>
          </cell>
          <cell r="F4144" t="str">
            <v>グランジ</v>
          </cell>
          <cell r="G4144">
            <v>1992</v>
          </cell>
          <cell r="H4144" t="str">
            <v>赤</v>
          </cell>
          <cell r="I4144" t="str">
            <v>ペンフォールド</v>
          </cell>
          <cell r="J4144" t="str">
            <v>オーストラリア</v>
          </cell>
          <cell r="K4144">
            <v>750</v>
          </cell>
          <cell r="L4144" t="str">
            <v>９２点</v>
          </cell>
          <cell r="M4144">
            <v>285</v>
          </cell>
          <cell r="N4144">
            <v>132</v>
          </cell>
          <cell r="O4144">
            <v>350</v>
          </cell>
          <cell r="P4144">
            <v>38121.879999999997</v>
          </cell>
          <cell r="Q4144">
            <v>93.75</v>
          </cell>
          <cell r="R4144">
            <v>38365.629999999997</v>
          </cell>
          <cell r="S4144">
            <v>45376.035294117646</v>
          </cell>
          <cell r="T4144">
            <v>90800</v>
          </cell>
          <cell r="U4144">
            <v>0</v>
          </cell>
          <cell r="V4144">
            <v>200</v>
          </cell>
          <cell r="W4144">
            <v>400</v>
          </cell>
          <cell r="X4144">
            <v>66000</v>
          </cell>
        </row>
        <row r="4145">
          <cell r="B4145" t="str">
            <v>9Y160097</v>
          </cell>
          <cell r="C4145" t="str">
            <v>完売</v>
          </cell>
          <cell r="D4145"/>
          <cell r="E4145">
            <v>0</v>
          </cell>
          <cell r="F4145" t="str">
            <v>グランジ</v>
          </cell>
          <cell r="G4145">
            <v>1997</v>
          </cell>
          <cell r="H4145" t="str">
            <v>赤</v>
          </cell>
          <cell r="I4145" t="str">
            <v>ペンフォールド</v>
          </cell>
          <cell r="J4145" t="str">
            <v>オーストラリア</v>
          </cell>
          <cell r="K4145">
            <v>750</v>
          </cell>
          <cell r="L4145" t="str">
            <v>９４点</v>
          </cell>
          <cell r="M4145">
            <v>290</v>
          </cell>
          <cell r="N4145">
            <v>132</v>
          </cell>
          <cell r="O4145">
            <v>350</v>
          </cell>
          <cell r="P4145">
            <v>38784.519999999997</v>
          </cell>
          <cell r="Q4145">
            <v>93.75</v>
          </cell>
          <cell r="R4145">
            <v>39028.269999999997</v>
          </cell>
          <cell r="S4145">
            <v>46155.611764705878</v>
          </cell>
          <cell r="T4145">
            <v>92300</v>
          </cell>
          <cell r="U4145">
            <v>0</v>
          </cell>
          <cell r="V4145">
            <v>200</v>
          </cell>
          <cell r="W4145">
            <v>400</v>
          </cell>
          <cell r="X4145">
            <v>61500</v>
          </cell>
        </row>
        <row r="4146">
          <cell r="B4146" t="str">
            <v>9Y160008</v>
          </cell>
          <cell r="C4146" t="str">
            <v>完売</v>
          </cell>
          <cell r="D4146"/>
          <cell r="E4146">
            <v>0</v>
          </cell>
          <cell r="F4146" t="str">
            <v>グランジ</v>
          </cell>
          <cell r="G4146">
            <v>2008</v>
          </cell>
          <cell r="H4146" t="str">
            <v>赤</v>
          </cell>
          <cell r="I4146" t="str">
            <v>ペンフォールド</v>
          </cell>
          <cell r="J4146" t="str">
            <v>オーストラリア</v>
          </cell>
          <cell r="K4146">
            <v>750</v>
          </cell>
          <cell r="L4146" t="str">
            <v>１００点</v>
          </cell>
          <cell r="M4146">
            <v>550</v>
          </cell>
          <cell r="N4146">
            <v>132</v>
          </cell>
          <cell r="O4146">
            <v>350</v>
          </cell>
          <cell r="P4146">
            <v>73241.8</v>
          </cell>
          <cell r="Q4146">
            <v>93.75</v>
          </cell>
          <cell r="R4146">
            <v>73485.55</v>
          </cell>
          <cell r="S4146">
            <v>86693.588235294126</v>
          </cell>
          <cell r="T4146">
            <v>173400</v>
          </cell>
          <cell r="U4146">
            <v>61740</v>
          </cell>
          <cell r="V4146">
            <v>72835.294117647063</v>
          </cell>
          <cell r="W4146">
            <v>145700</v>
          </cell>
          <cell r="X4146">
            <v>154900</v>
          </cell>
        </row>
        <row r="4147">
          <cell r="B4147" t="str">
            <v>9Y160010</v>
          </cell>
          <cell r="C4147" t="str">
            <v>完売</v>
          </cell>
          <cell r="D4147"/>
          <cell r="E4147">
            <v>0</v>
          </cell>
          <cell r="F4147" t="str">
            <v>グランジ</v>
          </cell>
          <cell r="G4147">
            <v>2010</v>
          </cell>
          <cell r="H4147" t="str">
            <v>赤</v>
          </cell>
          <cell r="I4147" t="str">
            <v>ペンフォールド</v>
          </cell>
          <cell r="J4147" t="str">
            <v>オーストラリア</v>
          </cell>
          <cell r="K4147">
            <v>750</v>
          </cell>
          <cell r="L4147"/>
          <cell r="M4147">
            <v>380</v>
          </cell>
          <cell r="N4147">
            <v>132</v>
          </cell>
          <cell r="O4147">
            <v>350</v>
          </cell>
          <cell r="P4147">
            <v>50712.04</v>
          </cell>
          <cell r="Q4147">
            <v>93.75</v>
          </cell>
          <cell r="R4147">
            <v>50955.79</v>
          </cell>
          <cell r="S4147">
            <v>60187.98823529412</v>
          </cell>
          <cell r="T4147">
            <v>120400</v>
          </cell>
          <cell r="U4147">
            <v>48344.25</v>
          </cell>
          <cell r="V4147">
            <v>57075.588235294119</v>
          </cell>
          <cell r="W4147">
            <v>114200</v>
          </cell>
          <cell r="X4147">
            <v>118000</v>
          </cell>
        </row>
        <row r="4148">
          <cell r="B4148" t="str">
            <v>9Y160012</v>
          </cell>
          <cell r="C4148">
            <v>4</v>
          </cell>
          <cell r="D4148"/>
          <cell r="E4148">
            <v>4</v>
          </cell>
          <cell r="F4148" t="str">
            <v>グランジ</v>
          </cell>
          <cell r="G4148">
            <v>2012</v>
          </cell>
          <cell r="H4148" t="str">
            <v>赤</v>
          </cell>
          <cell r="I4148" t="str">
            <v>ペンフォールズ</v>
          </cell>
          <cell r="J4148" t="str">
            <v>オーストラリア</v>
          </cell>
          <cell r="K4148">
            <v>750</v>
          </cell>
          <cell r="L4148"/>
          <cell r="M4148">
            <v>370</v>
          </cell>
          <cell r="N4148">
            <v>132</v>
          </cell>
          <cell r="O4148">
            <v>350</v>
          </cell>
          <cell r="P4148">
            <v>49386.76</v>
          </cell>
          <cell r="Q4148">
            <v>93.75</v>
          </cell>
          <cell r="R4148">
            <v>49630.51</v>
          </cell>
          <cell r="S4148">
            <v>58628.835294117649</v>
          </cell>
          <cell r="T4148">
            <v>117300</v>
          </cell>
          <cell r="U4148">
            <v>49124.25</v>
          </cell>
          <cell r="V4148">
            <v>57993.23529411765</v>
          </cell>
          <cell r="W4148">
            <v>116000</v>
          </cell>
          <cell r="X4148">
            <v>119700</v>
          </cell>
        </row>
        <row r="4149">
          <cell r="B4149" t="str">
            <v>9Y161617</v>
          </cell>
          <cell r="C4149" t="str">
            <v>完売</v>
          </cell>
          <cell r="D4149"/>
          <cell r="E4149">
            <v>0</v>
          </cell>
          <cell r="F4149" t="str">
            <v xml:space="preserve">ドメーヌ・ド・トゥルノン・レディース・レーン </v>
          </cell>
          <cell r="G4149">
            <v>2017</v>
          </cell>
          <cell r="H4149" t="str">
            <v>赤</v>
          </cell>
          <cell r="I4149" t="str">
            <v>シャプティエ</v>
          </cell>
          <cell r="J4149" t="str">
            <v>オーストラリア</v>
          </cell>
          <cell r="K4149">
            <v>750</v>
          </cell>
          <cell r="L4149"/>
          <cell r="M4149">
            <v>23</v>
          </cell>
          <cell r="N4149">
            <v>132</v>
          </cell>
          <cell r="O4149">
            <v>350</v>
          </cell>
          <cell r="P4149">
            <v>3399.5439999999999</v>
          </cell>
          <cell r="Q4149">
            <v>93.75</v>
          </cell>
          <cell r="R4149">
            <v>3643.2939999999999</v>
          </cell>
          <cell r="S4149">
            <v>4526.2282352941174</v>
          </cell>
          <cell r="T4149">
            <v>9100</v>
          </cell>
          <cell r="U4149">
            <v>3740.16</v>
          </cell>
          <cell r="V4149">
            <v>4600.1882352941175</v>
          </cell>
          <cell r="W4149">
            <v>9200</v>
          </cell>
          <cell r="X4149">
            <v>9500</v>
          </cell>
        </row>
        <row r="4150">
          <cell r="B4150" t="str">
            <v>9Y161715</v>
          </cell>
          <cell r="C4150">
            <v>3</v>
          </cell>
          <cell r="D4150"/>
          <cell r="E4150">
            <v>3</v>
          </cell>
          <cell r="F4150" t="str">
            <v>アレス・シラーズ</v>
          </cell>
          <cell r="G4150">
            <v>2015</v>
          </cell>
          <cell r="H4150" t="str">
            <v>赤</v>
          </cell>
          <cell r="I4150" t="str">
            <v>トゥーハンズ</v>
          </cell>
          <cell r="J4150" t="str">
            <v>オーストラリア</v>
          </cell>
          <cell r="K4150">
            <v>750</v>
          </cell>
          <cell r="L4150"/>
          <cell r="M4150">
            <v>70</v>
          </cell>
          <cell r="N4150">
            <v>132</v>
          </cell>
          <cell r="O4150">
            <v>350</v>
          </cell>
          <cell r="P4150">
            <v>9628.36</v>
          </cell>
          <cell r="Q4150">
            <v>93.75</v>
          </cell>
          <cell r="R4150">
            <v>9872.11</v>
          </cell>
          <cell r="S4150">
            <v>11854.24705882353</v>
          </cell>
          <cell r="T4150">
            <v>23700</v>
          </cell>
          <cell r="U4150">
            <v>9887.25</v>
          </cell>
          <cell r="V4150">
            <v>11832.058823529413</v>
          </cell>
          <cell r="W4150">
            <v>23700</v>
          </cell>
          <cell r="X4150">
            <v>24700</v>
          </cell>
        </row>
        <row r="4151">
          <cell r="B4151" t="str">
            <v>9Y200006</v>
          </cell>
          <cell r="C4151" t="str">
            <v>完売</v>
          </cell>
          <cell r="D4151"/>
          <cell r="E4151">
            <v>0</v>
          </cell>
          <cell r="F4151" t="str">
            <v>アンウィルカ</v>
          </cell>
          <cell r="G4151">
            <v>2006</v>
          </cell>
          <cell r="H4151" t="str">
            <v>赤</v>
          </cell>
          <cell r="I4151" t="str">
            <v>アンジェルス＆コスデストゥネル</v>
          </cell>
          <cell r="J4151" t="str">
            <v>南アフリカ・ステレンボッシュ</v>
          </cell>
          <cell r="K4151">
            <v>750</v>
          </cell>
          <cell r="L4151"/>
          <cell r="M4151">
            <v>17</v>
          </cell>
          <cell r="N4151">
            <v>132</v>
          </cell>
          <cell r="O4151">
            <v>350</v>
          </cell>
          <cell r="P4151">
            <v>2604.3760000000002</v>
          </cell>
          <cell r="Q4151">
            <v>93.75</v>
          </cell>
          <cell r="R4151">
            <v>2848.1260000000002</v>
          </cell>
          <cell r="S4151">
            <v>3590.7364705882355</v>
          </cell>
          <cell r="T4151">
            <v>7200</v>
          </cell>
          <cell r="U4151">
            <v>2691.33</v>
          </cell>
          <cell r="V4151">
            <v>3366.2705882352943</v>
          </cell>
          <cell r="W4151">
            <v>6700</v>
          </cell>
          <cell r="X4151">
            <v>6500</v>
          </cell>
        </row>
        <row r="4152">
          <cell r="B4152" t="str">
            <v>9Y200007</v>
          </cell>
          <cell r="C4152" t="str">
            <v>完売</v>
          </cell>
          <cell r="D4152"/>
          <cell r="E4152">
            <v>0</v>
          </cell>
          <cell r="F4152" t="str">
            <v>アンウィルカ</v>
          </cell>
          <cell r="G4152">
            <v>2007</v>
          </cell>
          <cell r="H4152" t="str">
            <v>赤</v>
          </cell>
          <cell r="I4152" t="str">
            <v>アンジェルス＆コスデストゥネル</v>
          </cell>
          <cell r="J4152" t="str">
            <v>南アフリカ・ステレンボッシュ</v>
          </cell>
          <cell r="K4152">
            <v>750</v>
          </cell>
          <cell r="L4152"/>
          <cell r="M4152">
            <v>17.5</v>
          </cell>
          <cell r="N4152">
            <v>132</v>
          </cell>
          <cell r="O4152">
            <v>350</v>
          </cell>
          <cell r="P4152">
            <v>2670.64</v>
          </cell>
          <cell r="Q4152">
            <v>93.75</v>
          </cell>
          <cell r="R4152">
            <v>2914.39</v>
          </cell>
          <cell r="S4152">
            <v>3668.6941176470586</v>
          </cell>
          <cell r="T4152">
            <v>7300</v>
          </cell>
          <cell r="U4152">
            <v>2691.27</v>
          </cell>
          <cell r="V4152">
            <v>3366.2000000000003</v>
          </cell>
          <cell r="W4152">
            <v>6700</v>
          </cell>
          <cell r="X4152">
            <v>6200</v>
          </cell>
        </row>
        <row r="4153">
          <cell r="B4153" t="str">
            <v>9Y200008</v>
          </cell>
          <cell r="C4153" t="str">
            <v>完売</v>
          </cell>
          <cell r="D4153"/>
          <cell r="E4153">
            <v>0</v>
          </cell>
          <cell r="F4153" t="str">
            <v>アンウィルカ</v>
          </cell>
          <cell r="G4153">
            <v>2008</v>
          </cell>
          <cell r="H4153" t="str">
            <v>赤</v>
          </cell>
          <cell r="I4153" t="str">
            <v>アンジェルス＆コスデストゥネル</v>
          </cell>
          <cell r="J4153" t="str">
            <v>南アフリカ・ステレンボッシュ</v>
          </cell>
          <cell r="K4153">
            <v>750</v>
          </cell>
          <cell r="L4153" t="str">
            <v>９２点(ST)</v>
          </cell>
          <cell r="M4153">
            <v>17.5</v>
          </cell>
          <cell r="N4153">
            <v>132</v>
          </cell>
          <cell r="O4153">
            <v>350</v>
          </cell>
          <cell r="P4153">
            <v>2670.64</v>
          </cell>
          <cell r="Q4153">
            <v>93.75</v>
          </cell>
          <cell r="R4153">
            <v>2914.39</v>
          </cell>
          <cell r="S4153">
            <v>3668.6941176470586</v>
          </cell>
          <cell r="T4153">
            <v>7300</v>
          </cell>
          <cell r="U4153">
            <v>3062.5</v>
          </cell>
          <cell r="V4153">
            <v>3802.9411764705883</v>
          </cell>
          <cell r="W4153">
            <v>7600</v>
          </cell>
          <cell r="X4153">
            <v>7200</v>
          </cell>
        </row>
        <row r="4154">
          <cell r="B4154" t="str">
            <v>9Y200015</v>
          </cell>
          <cell r="C4154" t="str">
            <v>完売</v>
          </cell>
          <cell r="D4154"/>
          <cell r="E4154">
            <v>0</v>
          </cell>
          <cell r="F4154" t="str">
            <v>アンウィルカ</v>
          </cell>
          <cell r="G4154">
            <v>2015</v>
          </cell>
          <cell r="H4154" t="str">
            <v>赤</v>
          </cell>
          <cell r="I4154" t="str">
            <v>アンジェルス＆コスデストゥネル</v>
          </cell>
          <cell r="J4154" t="str">
            <v>南アフリカ・ステレンボッシュ</v>
          </cell>
          <cell r="K4154">
            <v>750</v>
          </cell>
          <cell r="L4154"/>
          <cell r="M4154">
            <v>19.900000000000002</v>
          </cell>
          <cell r="N4154">
            <v>132</v>
          </cell>
          <cell r="O4154">
            <v>350</v>
          </cell>
          <cell r="P4154">
            <v>2988.7072000000003</v>
          </cell>
          <cell r="Q4154">
            <v>93.75</v>
          </cell>
          <cell r="R4154">
            <v>3232.4572000000003</v>
          </cell>
          <cell r="S4154">
            <v>4042.890823529412</v>
          </cell>
          <cell r="T4154">
            <v>8100</v>
          </cell>
          <cell r="U4154">
            <v>3154</v>
          </cell>
          <cell r="V4154">
            <v>3910.5882352941176</v>
          </cell>
          <cell r="W4154">
            <v>7800</v>
          </cell>
          <cell r="X4154">
            <v>7500</v>
          </cell>
        </row>
        <row r="4155">
          <cell r="B4155" t="str">
            <v>9Y200113</v>
          </cell>
          <cell r="C4155">
            <v>14</v>
          </cell>
          <cell r="D4155"/>
          <cell r="E4155">
            <v>14</v>
          </cell>
          <cell r="F4155" t="str">
            <v>ヴァン・ド・コンスタンス【500ml】</v>
          </cell>
          <cell r="G4155">
            <v>2013</v>
          </cell>
          <cell r="H4155" t="str">
            <v>白</v>
          </cell>
          <cell r="I4155" t="str">
            <v>クレイン・コンスタンシア</v>
          </cell>
          <cell r="J4155" t="str">
            <v>南アフリカ・コンスタンシア</v>
          </cell>
          <cell r="K4155">
            <v>500</v>
          </cell>
          <cell r="L4155"/>
          <cell r="M4155">
            <v>45</v>
          </cell>
          <cell r="N4155">
            <v>132</v>
          </cell>
          <cell r="O4155">
            <v>233.33333333333331</v>
          </cell>
          <cell r="P4155">
            <v>6198.0266666666666</v>
          </cell>
          <cell r="Q4155">
            <v>62.5</v>
          </cell>
          <cell r="R4155">
            <v>6390.5266666666666</v>
          </cell>
          <cell r="S4155">
            <v>7758.2666666666664</v>
          </cell>
          <cell r="T4155">
            <v>15500</v>
          </cell>
          <cell r="U4155">
            <v>6227.85</v>
          </cell>
          <cell r="V4155">
            <v>7526.8823529411775</v>
          </cell>
          <cell r="W4155">
            <v>15100</v>
          </cell>
          <cell r="X4155">
            <v>17000</v>
          </cell>
        </row>
        <row r="4156">
          <cell r="B4156" t="str">
            <v>9H0004XX</v>
          </cell>
          <cell r="C4156" t="str">
            <v>完売</v>
          </cell>
          <cell r="D4156"/>
          <cell r="E4156">
            <v>0</v>
          </cell>
          <cell r="F4156" t="str">
            <v>ウイスキー・ダルシュ・サンカンダージュ【700ml】</v>
          </cell>
          <cell r="G4156" t="str">
            <v>NV</v>
          </cell>
          <cell r="H4156">
            <v>43</v>
          </cell>
          <cell r="I4156" t="str">
            <v>Ch.ダルシュ</v>
          </cell>
          <cell r="J4156" t="str">
            <v>ブレンデット・スコッチ</v>
          </cell>
          <cell r="K4156">
            <v>700</v>
          </cell>
          <cell r="L4156" t="str">
            <v>Alc.43°</v>
          </cell>
          <cell r="M4156">
            <v>27.5</v>
          </cell>
          <cell r="N4156">
            <v>132</v>
          </cell>
          <cell r="O4156">
            <v>326.66666666666669</v>
          </cell>
          <cell r="P4156">
            <v>3972.4933333333333</v>
          </cell>
          <cell r="Q4156"/>
          <cell r="R4156">
            <v>4363.4933333333338</v>
          </cell>
          <cell r="S4156">
            <v>5373.5215686274514</v>
          </cell>
          <cell r="T4156">
            <v>10700</v>
          </cell>
          <cell r="U4156">
            <v>3869</v>
          </cell>
          <cell r="V4156">
            <v>4751.7647058823532</v>
          </cell>
          <cell r="W4156">
            <v>9500</v>
          </cell>
          <cell r="X4156">
            <v>12000</v>
          </cell>
        </row>
        <row r="4157">
          <cell r="B4157" t="str">
            <v>9H0001XX</v>
          </cell>
          <cell r="C4157" t="str">
            <v>完売</v>
          </cell>
          <cell r="D4157"/>
          <cell r="E4157">
            <v>0</v>
          </cell>
          <cell r="F4157" t="str">
            <v>コニャック・トレ・ヴィエイユ・レセルヴ・ド・ラフィット・ロートシルト</v>
          </cell>
          <cell r="G4157" t="str">
            <v>NV</v>
          </cell>
          <cell r="H4157">
            <v>40</v>
          </cell>
          <cell r="I4157" t="str">
            <v>CH.ラフィット・ロートシルト</v>
          </cell>
          <cell r="J4157" t="str">
            <v>コニャック</v>
          </cell>
          <cell r="K4157">
            <v>700</v>
          </cell>
          <cell r="L4157" t="str">
            <v>Alc.40°</v>
          </cell>
          <cell r="M4157">
            <v>399</v>
          </cell>
          <cell r="N4157">
            <v>132</v>
          </cell>
          <cell r="O4157">
            <v>326.66666666666669</v>
          </cell>
          <cell r="P4157">
            <v>53206.645333333334</v>
          </cell>
          <cell r="Q4157"/>
          <cell r="R4157">
            <v>53576.645333333334</v>
          </cell>
          <cell r="S4157">
            <v>63271.347450980393</v>
          </cell>
          <cell r="T4157">
            <v>126500</v>
          </cell>
          <cell r="U4157">
            <v>50139</v>
          </cell>
          <cell r="V4157">
            <v>59187.058823529413</v>
          </cell>
          <cell r="W4157">
            <v>118400</v>
          </cell>
          <cell r="X4157">
            <v>118400</v>
          </cell>
        </row>
        <row r="4158">
          <cell r="B4158" t="str">
            <v>9H0005XX</v>
          </cell>
          <cell r="C4158" t="str">
            <v>完売</v>
          </cell>
          <cell r="D4158"/>
          <cell r="E4158">
            <v>0</v>
          </cell>
          <cell r="F4158" t="str">
            <v>マール・ド・ブルゴーニュ</v>
          </cell>
          <cell r="G4158" t="str">
            <v>NV</v>
          </cell>
          <cell r="H4158">
            <v>40</v>
          </cell>
          <cell r="I4158" t="str">
            <v>ドメーヌ・パラン</v>
          </cell>
          <cell r="J4158" t="str">
            <v>フランス（ポマール）</v>
          </cell>
          <cell r="K4158">
            <v>750</v>
          </cell>
          <cell r="L4158" t="str">
            <v>Alc.40°</v>
          </cell>
          <cell r="M4158">
            <v>65</v>
          </cell>
          <cell r="N4158">
            <v>132</v>
          </cell>
          <cell r="O4158">
            <v>350</v>
          </cell>
          <cell r="P4158">
            <v>8965.7199999999993</v>
          </cell>
          <cell r="Q4158"/>
          <cell r="R4158">
            <v>9355.7199999999993</v>
          </cell>
          <cell r="S4158">
            <v>11246.729411764705</v>
          </cell>
          <cell r="T4158">
            <v>22500</v>
          </cell>
          <cell r="U4158">
            <v>8340.14</v>
          </cell>
          <cell r="V4158">
            <v>10011.929411764706</v>
          </cell>
          <cell r="W4158">
            <v>20000</v>
          </cell>
          <cell r="X4158">
            <v>24000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レギュラーワイン"/>
      <sheetName val="高級ワイン"/>
      <sheetName val="リスト外在庫"/>
      <sheetName val="帳簿在庫"/>
      <sheetName val="品番一覧"/>
      <sheetName val="原価計算"/>
      <sheetName val="単価チェック方法&amp;留意点"/>
      <sheetName val="商品改廃ルール"/>
    </sheetNames>
    <sheetDataSet>
      <sheetData sheetId="0"/>
      <sheetData sheetId="1"/>
      <sheetData sheetId="2"/>
      <sheetData sheetId="3">
        <row r="1">
          <cell r="A1" t="str">
            <v>商品コード</v>
          </cell>
          <cell r="B1" t="str">
            <v>有効在庫数量</v>
          </cell>
        </row>
        <row r="2">
          <cell r="A2" t="str">
            <v>9F404120</v>
          </cell>
          <cell r="B2">
            <v>12427</v>
          </cell>
        </row>
        <row r="3">
          <cell r="A3" t="str">
            <v>9F8116XX</v>
          </cell>
          <cell r="B3">
            <v>2863</v>
          </cell>
        </row>
        <row r="4">
          <cell r="A4" t="str">
            <v>9Y130016</v>
          </cell>
          <cell r="B4">
            <v>0</v>
          </cell>
        </row>
        <row r="5">
          <cell r="A5" t="str">
            <v>9F4007XX</v>
          </cell>
          <cell r="B5">
            <v>8031</v>
          </cell>
        </row>
        <row r="6">
          <cell r="A6" t="str">
            <v>9S392018</v>
          </cell>
          <cell r="B6">
            <v>691</v>
          </cell>
        </row>
        <row r="7">
          <cell r="A7" t="str">
            <v>9Y130012</v>
          </cell>
          <cell r="B7">
            <v>0</v>
          </cell>
        </row>
        <row r="8">
          <cell r="A8" t="str">
            <v>9A030519</v>
          </cell>
          <cell r="B8">
            <v>1891</v>
          </cell>
        </row>
        <row r="9">
          <cell r="A9" t="str">
            <v>9F404520</v>
          </cell>
          <cell r="B9">
            <v>5085</v>
          </cell>
        </row>
        <row r="10">
          <cell r="A10" t="str">
            <v>9F8130XB</v>
          </cell>
          <cell r="B10">
            <v>1062</v>
          </cell>
        </row>
        <row r="11">
          <cell r="A11" t="str">
            <v>9S495617</v>
          </cell>
          <cell r="B11">
            <v>457</v>
          </cell>
        </row>
        <row r="12">
          <cell r="A12" t="str">
            <v>9S200318</v>
          </cell>
          <cell r="B12">
            <v>338</v>
          </cell>
        </row>
        <row r="13">
          <cell r="A13" t="str">
            <v>9R062711</v>
          </cell>
          <cell r="B13">
            <v>28</v>
          </cell>
        </row>
        <row r="14">
          <cell r="A14" t="str">
            <v>9F430018</v>
          </cell>
          <cell r="B14">
            <v>2991</v>
          </cell>
        </row>
        <row r="15">
          <cell r="A15" t="str">
            <v>9X056718</v>
          </cell>
          <cell r="B15">
            <v>176</v>
          </cell>
        </row>
        <row r="16">
          <cell r="A16" t="str">
            <v>9F404219</v>
          </cell>
          <cell r="B16">
            <v>3631</v>
          </cell>
        </row>
        <row r="17">
          <cell r="A17" t="str">
            <v>9F402218</v>
          </cell>
          <cell r="B17">
            <v>3429</v>
          </cell>
        </row>
        <row r="18">
          <cell r="A18" t="str">
            <v>9N020020</v>
          </cell>
          <cell r="B18">
            <v>2279</v>
          </cell>
        </row>
        <row r="19">
          <cell r="A19" t="str">
            <v>9S420018</v>
          </cell>
          <cell r="B19">
            <v>672</v>
          </cell>
        </row>
        <row r="20">
          <cell r="A20" t="str">
            <v>9S640018</v>
          </cell>
          <cell r="B20">
            <v>0</v>
          </cell>
        </row>
        <row r="21">
          <cell r="A21" t="str">
            <v>9S200118</v>
          </cell>
          <cell r="B21">
            <v>18</v>
          </cell>
        </row>
        <row r="22">
          <cell r="A22" t="str">
            <v>9S590217</v>
          </cell>
          <cell r="B22">
            <v>663</v>
          </cell>
        </row>
        <row r="23">
          <cell r="A23" t="str">
            <v>9F4099XX</v>
          </cell>
          <cell r="B23">
            <v>1905</v>
          </cell>
        </row>
        <row r="24">
          <cell r="A24" t="str">
            <v>9S591018</v>
          </cell>
          <cell r="B24">
            <v>125</v>
          </cell>
        </row>
        <row r="25">
          <cell r="A25" t="str">
            <v>9S420116</v>
          </cell>
          <cell r="B25">
            <v>325</v>
          </cell>
        </row>
        <row r="26">
          <cell r="A26" t="str">
            <v>9R063008</v>
          </cell>
          <cell r="B26">
            <v>10</v>
          </cell>
        </row>
        <row r="27">
          <cell r="A27" t="str">
            <v>9S495117</v>
          </cell>
          <cell r="B27">
            <v>430</v>
          </cell>
        </row>
        <row r="28">
          <cell r="A28" t="str">
            <v>9R091982</v>
          </cell>
          <cell r="B28">
            <v>18</v>
          </cell>
        </row>
        <row r="29">
          <cell r="A29" t="str">
            <v>9S003116</v>
          </cell>
          <cell r="B29">
            <v>35</v>
          </cell>
        </row>
        <row r="30">
          <cell r="A30" t="str">
            <v>9E0401XX</v>
          </cell>
          <cell r="B30">
            <v>1365</v>
          </cell>
        </row>
        <row r="31">
          <cell r="A31" t="str">
            <v>9R063015</v>
          </cell>
          <cell r="B31">
            <v>12</v>
          </cell>
        </row>
        <row r="32">
          <cell r="A32" t="str">
            <v>9Y130015</v>
          </cell>
          <cell r="B32">
            <v>0</v>
          </cell>
        </row>
        <row r="33">
          <cell r="A33" t="str">
            <v>9Y132214</v>
          </cell>
          <cell r="B33">
            <v>13</v>
          </cell>
        </row>
        <row r="34">
          <cell r="A34" t="str">
            <v>9Y131115</v>
          </cell>
          <cell r="B34">
            <v>42</v>
          </cell>
        </row>
        <row r="35">
          <cell r="A35" t="str">
            <v>9S480018</v>
          </cell>
          <cell r="B35">
            <v>0</v>
          </cell>
        </row>
        <row r="36">
          <cell r="A36" t="str">
            <v>9F8122XX</v>
          </cell>
          <cell r="B36">
            <v>101</v>
          </cell>
        </row>
        <row r="37">
          <cell r="A37" t="str">
            <v>9R000418</v>
          </cell>
          <cell r="B37">
            <v>26</v>
          </cell>
        </row>
        <row r="38">
          <cell r="A38" t="str">
            <v>9F010718</v>
          </cell>
          <cell r="B38">
            <v>1166</v>
          </cell>
        </row>
        <row r="39">
          <cell r="A39" t="str">
            <v>9I050015</v>
          </cell>
          <cell r="B39">
            <v>122</v>
          </cell>
        </row>
        <row r="40">
          <cell r="A40" t="str">
            <v>9F404618</v>
          </cell>
          <cell r="B40">
            <v>2159</v>
          </cell>
        </row>
        <row r="41">
          <cell r="A41" t="str">
            <v>9I050116</v>
          </cell>
          <cell r="B41">
            <v>289</v>
          </cell>
        </row>
        <row r="42">
          <cell r="A42" t="str">
            <v>9R062506</v>
          </cell>
          <cell r="B42">
            <v>11</v>
          </cell>
        </row>
        <row r="43">
          <cell r="A43" t="str">
            <v>9S495417</v>
          </cell>
          <cell r="B43">
            <v>220</v>
          </cell>
        </row>
        <row r="44">
          <cell r="A44" t="str">
            <v>9F430319</v>
          </cell>
          <cell r="B44">
            <v>1463</v>
          </cell>
        </row>
        <row r="45">
          <cell r="A45" t="str">
            <v>9R062512</v>
          </cell>
          <cell r="B45">
            <v>12</v>
          </cell>
        </row>
        <row r="46">
          <cell r="A46" t="str">
            <v>9E0402XX</v>
          </cell>
          <cell r="B46">
            <v>631</v>
          </cell>
        </row>
        <row r="47">
          <cell r="A47" t="str">
            <v>9F211318</v>
          </cell>
          <cell r="B47">
            <v>699</v>
          </cell>
        </row>
        <row r="48">
          <cell r="A48" t="str">
            <v>9Y130013</v>
          </cell>
          <cell r="B48">
            <v>0</v>
          </cell>
        </row>
        <row r="49">
          <cell r="A49" t="str">
            <v>9S390217</v>
          </cell>
          <cell r="B49">
            <v>212</v>
          </cell>
        </row>
        <row r="50">
          <cell r="A50" t="str">
            <v>9S496111</v>
          </cell>
          <cell r="B50">
            <v>298</v>
          </cell>
        </row>
        <row r="51">
          <cell r="A51" t="str">
            <v>9R063010</v>
          </cell>
          <cell r="B51">
            <v>6</v>
          </cell>
        </row>
        <row r="52">
          <cell r="A52" t="str">
            <v>9R201215</v>
          </cell>
          <cell r="B52">
            <v>476</v>
          </cell>
        </row>
        <row r="53">
          <cell r="A53" t="str">
            <v>9S200219</v>
          </cell>
          <cell r="B53">
            <v>239</v>
          </cell>
        </row>
        <row r="54">
          <cell r="A54" t="str">
            <v>9R062713</v>
          </cell>
          <cell r="B54">
            <v>11</v>
          </cell>
        </row>
        <row r="55">
          <cell r="A55" t="str">
            <v>9F020016</v>
          </cell>
          <cell r="B55">
            <v>1142</v>
          </cell>
        </row>
        <row r="56">
          <cell r="A56" t="str">
            <v>9R092295</v>
          </cell>
          <cell r="B56">
            <v>19</v>
          </cell>
        </row>
        <row r="57">
          <cell r="A57" t="str">
            <v>9S421718</v>
          </cell>
          <cell r="B57">
            <v>237</v>
          </cell>
        </row>
        <row r="58">
          <cell r="A58" t="str">
            <v>9A080119</v>
          </cell>
          <cell r="B58">
            <v>1589</v>
          </cell>
        </row>
        <row r="59">
          <cell r="A59" t="str">
            <v>9A060919</v>
          </cell>
          <cell r="B59">
            <v>992</v>
          </cell>
        </row>
        <row r="60">
          <cell r="A60" t="str">
            <v>9F211418</v>
          </cell>
          <cell r="B60">
            <v>514</v>
          </cell>
        </row>
        <row r="61">
          <cell r="A61" t="str">
            <v>9I050218</v>
          </cell>
          <cell r="B61">
            <v>469</v>
          </cell>
        </row>
        <row r="62">
          <cell r="A62" t="str">
            <v>9R063004</v>
          </cell>
          <cell r="B62">
            <v>6</v>
          </cell>
        </row>
        <row r="63">
          <cell r="A63" t="str">
            <v>9Y132215</v>
          </cell>
          <cell r="B63">
            <v>8</v>
          </cell>
        </row>
        <row r="64">
          <cell r="A64" t="str">
            <v>9F430120</v>
          </cell>
          <cell r="B64">
            <v>1141</v>
          </cell>
        </row>
        <row r="65">
          <cell r="A65" t="str">
            <v>9F430818</v>
          </cell>
          <cell r="B65">
            <v>1273</v>
          </cell>
        </row>
        <row r="66">
          <cell r="A66" t="str">
            <v>9S590617</v>
          </cell>
          <cell r="B66">
            <v>94</v>
          </cell>
        </row>
        <row r="67">
          <cell r="A67" t="str">
            <v>9F225019</v>
          </cell>
          <cell r="B67">
            <v>584</v>
          </cell>
        </row>
        <row r="68">
          <cell r="A68" t="str">
            <v>9A080020</v>
          </cell>
          <cell r="B68">
            <v>355</v>
          </cell>
        </row>
        <row r="69">
          <cell r="A69" t="str">
            <v>9Y132612</v>
          </cell>
          <cell r="B69">
            <v>10</v>
          </cell>
        </row>
        <row r="70">
          <cell r="A70" t="str">
            <v>9S933116</v>
          </cell>
          <cell r="B70">
            <v>15</v>
          </cell>
        </row>
        <row r="71">
          <cell r="A71" t="str">
            <v>9F225119</v>
          </cell>
          <cell r="B71">
            <v>562</v>
          </cell>
        </row>
        <row r="72">
          <cell r="A72" t="str">
            <v>9Y131116</v>
          </cell>
          <cell r="B72">
            <v>22</v>
          </cell>
        </row>
        <row r="73">
          <cell r="A73" t="str">
            <v>9Y142214</v>
          </cell>
          <cell r="B73">
            <v>8</v>
          </cell>
        </row>
        <row r="74">
          <cell r="A74" t="str">
            <v>9R091789</v>
          </cell>
          <cell r="B74">
            <v>24</v>
          </cell>
        </row>
        <row r="75">
          <cell r="A75" t="str">
            <v>9R091985</v>
          </cell>
          <cell r="B75">
            <v>21</v>
          </cell>
        </row>
        <row r="76">
          <cell r="A76" t="str">
            <v>9R091986</v>
          </cell>
          <cell r="B76">
            <v>21</v>
          </cell>
        </row>
        <row r="77">
          <cell r="A77" t="str">
            <v>9R111806</v>
          </cell>
          <cell r="B77">
            <v>15</v>
          </cell>
        </row>
        <row r="78">
          <cell r="A78" t="str">
            <v>9I050317</v>
          </cell>
          <cell r="B78">
            <v>338</v>
          </cell>
        </row>
        <row r="79">
          <cell r="A79" t="str">
            <v>9S591118</v>
          </cell>
          <cell r="B79">
            <v>51</v>
          </cell>
        </row>
        <row r="80">
          <cell r="A80" t="str">
            <v>9R229718</v>
          </cell>
          <cell r="B80">
            <v>237</v>
          </cell>
        </row>
        <row r="81">
          <cell r="A81" t="str">
            <v>9A060120</v>
          </cell>
          <cell r="B81">
            <v>1019</v>
          </cell>
        </row>
        <row r="82">
          <cell r="A82" t="str">
            <v>9R063014</v>
          </cell>
          <cell r="B82">
            <v>7</v>
          </cell>
        </row>
        <row r="83">
          <cell r="A83" t="str">
            <v>9R062516</v>
          </cell>
          <cell r="B83">
            <v>7</v>
          </cell>
        </row>
        <row r="84">
          <cell r="A84" t="str">
            <v>9R293813</v>
          </cell>
          <cell r="B84">
            <v>9</v>
          </cell>
        </row>
        <row r="85">
          <cell r="A85" t="str">
            <v>9F270018</v>
          </cell>
          <cell r="B85">
            <v>351</v>
          </cell>
        </row>
        <row r="86">
          <cell r="A86" t="str">
            <v>9P000452</v>
          </cell>
          <cell r="B86">
            <v>0</v>
          </cell>
        </row>
        <row r="87">
          <cell r="A87" t="str">
            <v>9A060220</v>
          </cell>
          <cell r="B87">
            <v>896</v>
          </cell>
        </row>
        <row r="88">
          <cell r="A88" t="str">
            <v>9F211218</v>
          </cell>
          <cell r="B88">
            <v>400</v>
          </cell>
        </row>
        <row r="89">
          <cell r="A89" t="str">
            <v>9R262998</v>
          </cell>
          <cell r="B89">
            <v>10</v>
          </cell>
        </row>
        <row r="90">
          <cell r="A90" t="str">
            <v>9R062092</v>
          </cell>
          <cell r="B90">
            <v>0</v>
          </cell>
        </row>
        <row r="91">
          <cell r="A91" t="str">
            <v>9R241784</v>
          </cell>
          <cell r="B91">
            <v>10</v>
          </cell>
        </row>
        <row r="92">
          <cell r="A92" t="str">
            <v>9X056618</v>
          </cell>
          <cell r="B92">
            <v>150</v>
          </cell>
        </row>
        <row r="93">
          <cell r="A93" t="str">
            <v>9R060209</v>
          </cell>
          <cell r="B93">
            <v>12</v>
          </cell>
        </row>
        <row r="94">
          <cell r="A94" t="str">
            <v>9R062508</v>
          </cell>
          <cell r="B94">
            <v>6</v>
          </cell>
        </row>
        <row r="95">
          <cell r="A95" t="str">
            <v>9F430718</v>
          </cell>
          <cell r="B95">
            <v>880</v>
          </cell>
        </row>
        <row r="96">
          <cell r="A96" t="str">
            <v>9R062507</v>
          </cell>
          <cell r="B96">
            <v>0</v>
          </cell>
        </row>
        <row r="97">
          <cell r="A97" t="str">
            <v>9X070919</v>
          </cell>
          <cell r="B97">
            <v>144</v>
          </cell>
        </row>
        <row r="98">
          <cell r="A98" t="str">
            <v>9S640218</v>
          </cell>
          <cell r="B98">
            <v>193</v>
          </cell>
        </row>
        <row r="99">
          <cell r="A99" t="str">
            <v>9F430518</v>
          </cell>
          <cell r="B99">
            <v>859</v>
          </cell>
        </row>
        <row r="100">
          <cell r="A100" t="str">
            <v>9A030918</v>
          </cell>
          <cell r="B100">
            <v>415</v>
          </cell>
        </row>
        <row r="101">
          <cell r="A101" t="str">
            <v>9A050415</v>
          </cell>
          <cell r="B101">
            <v>178</v>
          </cell>
        </row>
        <row r="102">
          <cell r="A102" t="str">
            <v>9R262912</v>
          </cell>
          <cell r="B102">
            <v>9</v>
          </cell>
        </row>
        <row r="103">
          <cell r="A103" t="str">
            <v>9S640117</v>
          </cell>
          <cell r="B103">
            <v>48</v>
          </cell>
        </row>
        <row r="104">
          <cell r="A104" t="str">
            <v>9S410018</v>
          </cell>
          <cell r="B104">
            <v>79</v>
          </cell>
        </row>
        <row r="105">
          <cell r="A105" t="str">
            <v>9R113006</v>
          </cell>
          <cell r="B105">
            <v>6</v>
          </cell>
        </row>
        <row r="106">
          <cell r="A106" t="str">
            <v>9W113313</v>
          </cell>
          <cell r="B106">
            <v>153</v>
          </cell>
        </row>
        <row r="107">
          <cell r="A107" t="str">
            <v>9S003412</v>
          </cell>
          <cell r="B107">
            <v>10</v>
          </cell>
        </row>
        <row r="108">
          <cell r="A108" t="str">
            <v>9Z050102</v>
          </cell>
          <cell r="B108">
            <v>238</v>
          </cell>
        </row>
        <row r="109">
          <cell r="A109" t="str">
            <v>9R292114</v>
          </cell>
          <cell r="B109">
            <v>1</v>
          </cell>
        </row>
        <row r="110">
          <cell r="A110" t="str">
            <v>9W122205</v>
          </cell>
          <cell r="B110">
            <v>23</v>
          </cell>
        </row>
        <row r="111">
          <cell r="A111" t="str">
            <v>9F430618</v>
          </cell>
          <cell r="B111">
            <v>729</v>
          </cell>
        </row>
        <row r="112">
          <cell r="A112" t="str">
            <v>9R293311</v>
          </cell>
          <cell r="B112">
            <v>1</v>
          </cell>
        </row>
        <row r="113">
          <cell r="A113" t="str">
            <v>9R290999</v>
          </cell>
          <cell r="B113">
            <v>24</v>
          </cell>
        </row>
        <row r="114">
          <cell r="A114" t="str">
            <v>9W1266XX</v>
          </cell>
          <cell r="B114">
            <v>27</v>
          </cell>
        </row>
        <row r="115">
          <cell r="A115" t="str">
            <v>9S933015</v>
          </cell>
          <cell r="B115">
            <v>13</v>
          </cell>
        </row>
        <row r="116">
          <cell r="A116" t="str">
            <v>9S010493</v>
          </cell>
          <cell r="B116">
            <v>1</v>
          </cell>
        </row>
        <row r="117">
          <cell r="A117" t="str">
            <v>9R222713</v>
          </cell>
          <cell r="B117">
            <v>6</v>
          </cell>
        </row>
        <row r="118">
          <cell r="A118" t="str">
            <v>9R062712</v>
          </cell>
          <cell r="B118">
            <v>5</v>
          </cell>
        </row>
        <row r="119">
          <cell r="A119" t="str">
            <v>9W1230XX</v>
          </cell>
          <cell r="B119">
            <v>83</v>
          </cell>
        </row>
        <row r="120">
          <cell r="A120" t="str">
            <v>9S200818</v>
          </cell>
          <cell r="B120">
            <v>15</v>
          </cell>
        </row>
        <row r="121">
          <cell r="A121" t="str">
            <v>9Y148916</v>
          </cell>
          <cell r="B121">
            <v>5</v>
          </cell>
        </row>
        <row r="122">
          <cell r="A122" t="str">
            <v>9S998513</v>
          </cell>
          <cell r="B122">
            <v>11</v>
          </cell>
        </row>
        <row r="123">
          <cell r="A123" t="str">
            <v>9R091900</v>
          </cell>
          <cell r="B123">
            <v>10</v>
          </cell>
        </row>
        <row r="124">
          <cell r="A124" t="str">
            <v>9P000556</v>
          </cell>
          <cell r="B124">
            <v>4</v>
          </cell>
        </row>
        <row r="125">
          <cell r="A125" t="str">
            <v>9R263516</v>
          </cell>
          <cell r="B125">
            <v>4</v>
          </cell>
        </row>
        <row r="126">
          <cell r="A126" t="str">
            <v>9E130119</v>
          </cell>
          <cell r="B126">
            <v>334</v>
          </cell>
        </row>
        <row r="127">
          <cell r="A127" t="str">
            <v>9R229617</v>
          </cell>
          <cell r="B127">
            <v>118</v>
          </cell>
        </row>
        <row r="128">
          <cell r="A128" t="str">
            <v>9A060720</v>
          </cell>
          <cell r="B128">
            <v>600</v>
          </cell>
        </row>
        <row r="129">
          <cell r="A129" t="str">
            <v>9F020119</v>
          </cell>
          <cell r="B129">
            <v>493</v>
          </cell>
        </row>
        <row r="130">
          <cell r="A130" t="str">
            <v>9R110414</v>
          </cell>
          <cell r="B130">
            <v>11</v>
          </cell>
        </row>
        <row r="131">
          <cell r="A131" t="str">
            <v>9R110417</v>
          </cell>
          <cell r="B131">
            <v>12</v>
          </cell>
        </row>
        <row r="132">
          <cell r="A132" t="str">
            <v>9S410318</v>
          </cell>
          <cell r="B132">
            <v>52</v>
          </cell>
        </row>
        <row r="133">
          <cell r="A133" t="str">
            <v>9E130019</v>
          </cell>
          <cell r="B133">
            <v>311</v>
          </cell>
        </row>
        <row r="134">
          <cell r="A134" t="str">
            <v>9R000813</v>
          </cell>
          <cell r="B134">
            <v>0</v>
          </cell>
        </row>
        <row r="135">
          <cell r="A135" t="str">
            <v>9R262913</v>
          </cell>
          <cell r="B135">
            <v>10</v>
          </cell>
        </row>
        <row r="136">
          <cell r="A136" t="str">
            <v>9R060514</v>
          </cell>
          <cell r="B136">
            <v>11</v>
          </cell>
        </row>
        <row r="137">
          <cell r="A137" t="str">
            <v>9S475812</v>
          </cell>
          <cell r="B137">
            <v>4</v>
          </cell>
        </row>
        <row r="138">
          <cell r="A138" t="str">
            <v>9R225692</v>
          </cell>
          <cell r="B138">
            <v>0</v>
          </cell>
        </row>
        <row r="139">
          <cell r="A139" t="str">
            <v>9Y130011</v>
          </cell>
          <cell r="B139">
            <v>4</v>
          </cell>
        </row>
        <row r="140">
          <cell r="A140" t="str">
            <v>9F2111XX</v>
          </cell>
          <cell r="B140">
            <v>59</v>
          </cell>
        </row>
        <row r="141">
          <cell r="A141" t="str">
            <v>9R262815</v>
          </cell>
          <cell r="B141">
            <v>9</v>
          </cell>
        </row>
        <row r="142">
          <cell r="A142" t="str">
            <v>9S590418</v>
          </cell>
          <cell r="B142">
            <v>56</v>
          </cell>
        </row>
        <row r="143">
          <cell r="A143" t="str">
            <v>9S200419</v>
          </cell>
          <cell r="B143">
            <v>28</v>
          </cell>
        </row>
        <row r="144">
          <cell r="A144" t="str">
            <v>9R062514</v>
          </cell>
          <cell r="B144">
            <v>5</v>
          </cell>
        </row>
        <row r="145">
          <cell r="A145" t="str">
            <v>9S462317</v>
          </cell>
          <cell r="B145">
            <v>12</v>
          </cell>
        </row>
        <row r="146">
          <cell r="A146" t="str">
            <v>9F403720</v>
          </cell>
          <cell r="B146">
            <v>327</v>
          </cell>
        </row>
        <row r="147">
          <cell r="A147" t="str">
            <v>9R262915</v>
          </cell>
          <cell r="B147">
            <v>6</v>
          </cell>
        </row>
        <row r="148">
          <cell r="A148" t="str">
            <v>9F015616</v>
          </cell>
          <cell r="B148">
            <v>231</v>
          </cell>
        </row>
        <row r="149">
          <cell r="A149" t="str">
            <v>9S200918</v>
          </cell>
          <cell r="B149">
            <v>8</v>
          </cell>
        </row>
        <row r="150">
          <cell r="A150" t="str">
            <v>9Y011218</v>
          </cell>
          <cell r="B150">
            <v>0</v>
          </cell>
        </row>
        <row r="151">
          <cell r="A151" t="str">
            <v>9F010717</v>
          </cell>
          <cell r="B151">
            <v>317</v>
          </cell>
        </row>
        <row r="152">
          <cell r="A152" t="str">
            <v>9R060009</v>
          </cell>
          <cell r="B152">
            <v>6</v>
          </cell>
        </row>
        <row r="153">
          <cell r="A153" t="str">
            <v>9R181212</v>
          </cell>
          <cell r="B153">
            <v>27</v>
          </cell>
        </row>
        <row r="154">
          <cell r="A154" t="str">
            <v>9F270217</v>
          </cell>
          <cell r="B154">
            <v>124</v>
          </cell>
        </row>
        <row r="155">
          <cell r="A155" t="str">
            <v>9S155116</v>
          </cell>
          <cell r="B155">
            <v>6</v>
          </cell>
        </row>
        <row r="156">
          <cell r="A156" t="str">
            <v>9R090918</v>
          </cell>
          <cell r="B156">
            <v>46</v>
          </cell>
        </row>
        <row r="157">
          <cell r="A157" t="str">
            <v>9R262814</v>
          </cell>
          <cell r="B157">
            <v>21</v>
          </cell>
        </row>
        <row r="158">
          <cell r="A158" t="str">
            <v>9R290315</v>
          </cell>
          <cell r="B158">
            <v>6</v>
          </cell>
        </row>
        <row r="159">
          <cell r="A159" t="str">
            <v>9A030419</v>
          </cell>
          <cell r="B159">
            <v>221</v>
          </cell>
        </row>
        <row r="160">
          <cell r="A160" t="str">
            <v>9A120019</v>
          </cell>
          <cell r="B160">
            <v>123</v>
          </cell>
        </row>
        <row r="161">
          <cell r="A161" t="str">
            <v>9R041598</v>
          </cell>
          <cell r="B161">
            <v>11</v>
          </cell>
        </row>
        <row r="162">
          <cell r="A162" t="str">
            <v>9Y160012</v>
          </cell>
          <cell r="B162">
            <v>4</v>
          </cell>
        </row>
        <row r="163">
          <cell r="A163" t="str">
            <v>9R297318</v>
          </cell>
          <cell r="B163">
            <v>5</v>
          </cell>
        </row>
        <row r="164">
          <cell r="A164" t="str">
            <v>9S462017</v>
          </cell>
          <cell r="B164">
            <v>5</v>
          </cell>
        </row>
        <row r="165">
          <cell r="A165" t="str">
            <v>9F430418</v>
          </cell>
          <cell r="B165">
            <v>502</v>
          </cell>
        </row>
        <row r="166">
          <cell r="A166" t="str">
            <v>9P000560</v>
          </cell>
          <cell r="B166">
            <v>0</v>
          </cell>
        </row>
        <row r="167">
          <cell r="A167" t="str">
            <v>9R111996</v>
          </cell>
          <cell r="B167">
            <v>24</v>
          </cell>
        </row>
        <row r="168">
          <cell r="A168" t="str">
            <v>9R091298</v>
          </cell>
          <cell r="B168">
            <v>14</v>
          </cell>
        </row>
        <row r="169">
          <cell r="A169" t="str">
            <v>9R222712</v>
          </cell>
          <cell r="B169">
            <v>4</v>
          </cell>
        </row>
        <row r="170">
          <cell r="A170" t="str">
            <v>9R112715</v>
          </cell>
          <cell r="B170">
            <v>14</v>
          </cell>
        </row>
        <row r="171">
          <cell r="A171" t="str">
            <v>9F011212</v>
          </cell>
          <cell r="B171">
            <v>206</v>
          </cell>
        </row>
        <row r="172">
          <cell r="A172" t="str">
            <v>9R291300</v>
          </cell>
          <cell r="B172">
            <v>6</v>
          </cell>
        </row>
        <row r="173">
          <cell r="A173" t="str">
            <v>9R221905</v>
          </cell>
          <cell r="B173">
            <v>10</v>
          </cell>
        </row>
        <row r="174">
          <cell r="A174" t="str">
            <v>9A050216</v>
          </cell>
          <cell r="B174">
            <v>99</v>
          </cell>
        </row>
        <row r="175">
          <cell r="A175" t="str">
            <v>9R291394</v>
          </cell>
          <cell r="B175">
            <v>15</v>
          </cell>
        </row>
        <row r="176">
          <cell r="A176" t="str">
            <v>9S421218</v>
          </cell>
          <cell r="B176">
            <v>50</v>
          </cell>
        </row>
        <row r="177">
          <cell r="A177" t="str">
            <v>9F015818</v>
          </cell>
          <cell r="B177">
            <v>356</v>
          </cell>
        </row>
        <row r="178">
          <cell r="A178" t="str">
            <v>9X053114</v>
          </cell>
          <cell r="B178">
            <v>22</v>
          </cell>
        </row>
        <row r="179">
          <cell r="A179" t="str">
            <v>9A050119</v>
          </cell>
          <cell r="B179">
            <v>121</v>
          </cell>
        </row>
        <row r="180">
          <cell r="A180" t="str">
            <v>9S201319</v>
          </cell>
          <cell r="B180">
            <v>35</v>
          </cell>
        </row>
        <row r="181">
          <cell r="A181" t="str">
            <v>9R221909</v>
          </cell>
          <cell r="B181">
            <v>6</v>
          </cell>
        </row>
        <row r="182">
          <cell r="A182" t="str">
            <v>9R270712</v>
          </cell>
          <cell r="B182">
            <v>117</v>
          </cell>
        </row>
        <row r="183">
          <cell r="A183" t="str">
            <v>9R112899</v>
          </cell>
          <cell r="B183">
            <v>21</v>
          </cell>
        </row>
        <row r="184">
          <cell r="A184" t="str">
            <v>9R262996</v>
          </cell>
          <cell r="B184">
            <v>7</v>
          </cell>
        </row>
        <row r="185">
          <cell r="A185" t="str">
            <v>9R112898</v>
          </cell>
          <cell r="B185">
            <v>21</v>
          </cell>
        </row>
        <row r="186">
          <cell r="A186" t="str">
            <v>9S420816</v>
          </cell>
          <cell r="B186">
            <v>19</v>
          </cell>
        </row>
        <row r="187">
          <cell r="A187" t="str">
            <v>9R063412</v>
          </cell>
          <cell r="B187">
            <v>0</v>
          </cell>
        </row>
        <row r="188">
          <cell r="A188" t="str">
            <v>9R291399</v>
          </cell>
          <cell r="B188">
            <v>10</v>
          </cell>
        </row>
        <row r="189">
          <cell r="A189" t="str">
            <v>9S155211</v>
          </cell>
          <cell r="B189">
            <v>5</v>
          </cell>
        </row>
        <row r="190">
          <cell r="A190" t="str">
            <v>9R292615</v>
          </cell>
          <cell r="B190">
            <v>6</v>
          </cell>
        </row>
        <row r="191">
          <cell r="A191" t="str">
            <v>9N020420</v>
          </cell>
          <cell r="B191">
            <v>215</v>
          </cell>
        </row>
        <row r="192">
          <cell r="A192" t="str">
            <v>9R297602</v>
          </cell>
          <cell r="B192">
            <v>49</v>
          </cell>
        </row>
        <row r="193">
          <cell r="A193" t="str">
            <v>9S641018</v>
          </cell>
          <cell r="B193">
            <v>28</v>
          </cell>
        </row>
        <row r="194">
          <cell r="A194" t="str">
            <v>9F403620</v>
          </cell>
          <cell r="B194">
            <v>346</v>
          </cell>
        </row>
        <row r="195">
          <cell r="A195" t="str">
            <v>9S391318</v>
          </cell>
          <cell r="B195">
            <v>11</v>
          </cell>
        </row>
        <row r="196">
          <cell r="A196" t="str">
            <v>9R113014</v>
          </cell>
          <cell r="B196">
            <v>3</v>
          </cell>
        </row>
        <row r="197">
          <cell r="A197" t="str">
            <v>9S495217</v>
          </cell>
          <cell r="B197">
            <v>62</v>
          </cell>
        </row>
        <row r="198">
          <cell r="A198" t="str">
            <v>9F014812</v>
          </cell>
          <cell r="B198">
            <v>76</v>
          </cell>
        </row>
        <row r="199">
          <cell r="A199" t="str">
            <v>9R094011</v>
          </cell>
          <cell r="B199">
            <v>8</v>
          </cell>
        </row>
        <row r="200">
          <cell r="A200" t="str">
            <v>9R092318</v>
          </cell>
          <cell r="B200">
            <v>47</v>
          </cell>
        </row>
        <row r="201">
          <cell r="A201" t="str">
            <v>9R260414</v>
          </cell>
          <cell r="B201">
            <v>5</v>
          </cell>
        </row>
        <row r="202">
          <cell r="A202" t="str">
            <v>9R293515</v>
          </cell>
          <cell r="B202">
            <v>6</v>
          </cell>
        </row>
        <row r="203">
          <cell r="A203" t="str">
            <v>9R000812</v>
          </cell>
          <cell r="B203">
            <v>0</v>
          </cell>
        </row>
        <row r="204">
          <cell r="A204" t="str">
            <v>9Y030010</v>
          </cell>
          <cell r="B204">
            <v>4</v>
          </cell>
        </row>
        <row r="205">
          <cell r="A205" t="str">
            <v>9S932118</v>
          </cell>
          <cell r="B205">
            <v>9</v>
          </cell>
        </row>
        <row r="206">
          <cell r="A206" t="str">
            <v>9F403520</v>
          </cell>
          <cell r="B206">
            <v>344</v>
          </cell>
        </row>
        <row r="207">
          <cell r="A207" t="str">
            <v>9R002289</v>
          </cell>
          <cell r="B207">
            <v>5</v>
          </cell>
        </row>
        <row r="208">
          <cell r="A208" t="str">
            <v>9S201019</v>
          </cell>
          <cell r="B208">
            <v>58</v>
          </cell>
        </row>
        <row r="209">
          <cell r="A209" t="str">
            <v>9R042817</v>
          </cell>
          <cell r="B209">
            <v>48</v>
          </cell>
        </row>
        <row r="210">
          <cell r="A210" t="str">
            <v>9S462316</v>
          </cell>
          <cell r="B210">
            <v>7</v>
          </cell>
        </row>
        <row r="211">
          <cell r="A211" t="str">
            <v>9R240616</v>
          </cell>
          <cell r="B211">
            <v>33</v>
          </cell>
        </row>
        <row r="212">
          <cell r="A212" t="str">
            <v>9F011916</v>
          </cell>
          <cell r="B212">
            <v>228</v>
          </cell>
        </row>
        <row r="213">
          <cell r="A213" t="str">
            <v>9R188014</v>
          </cell>
          <cell r="B213">
            <v>72</v>
          </cell>
        </row>
        <row r="214">
          <cell r="A214" t="str">
            <v>9S496218</v>
          </cell>
          <cell r="B214">
            <v>51</v>
          </cell>
        </row>
        <row r="215">
          <cell r="A215" t="str">
            <v>9W100788</v>
          </cell>
          <cell r="B215">
            <v>0</v>
          </cell>
        </row>
        <row r="216">
          <cell r="A216" t="str">
            <v>9F031818</v>
          </cell>
          <cell r="B216">
            <v>173</v>
          </cell>
        </row>
        <row r="217">
          <cell r="A217" t="str">
            <v>9F011418</v>
          </cell>
          <cell r="B217">
            <v>83</v>
          </cell>
        </row>
        <row r="218">
          <cell r="A218" t="str">
            <v>9S151217</v>
          </cell>
          <cell r="B218">
            <v>21</v>
          </cell>
        </row>
        <row r="219">
          <cell r="A219" t="str">
            <v>9R241718</v>
          </cell>
          <cell r="B219">
            <v>2</v>
          </cell>
        </row>
        <row r="220">
          <cell r="A220" t="str">
            <v>9R118316</v>
          </cell>
          <cell r="B220">
            <v>44</v>
          </cell>
        </row>
        <row r="221">
          <cell r="A221" t="str">
            <v>9R112211</v>
          </cell>
          <cell r="B221">
            <v>10</v>
          </cell>
        </row>
        <row r="222">
          <cell r="A222" t="str">
            <v>9R062015</v>
          </cell>
          <cell r="B222">
            <v>11</v>
          </cell>
        </row>
        <row r="223">
          <cell r="A223" t="str">
            <v>9Z000000</v>
          </cell>
          <cell r="B223">
            <v>576</v>
          </cell>
        </row>
        <row r="224">
          <cell r="A224" t="str">
            <v>9R040214</v>
          </cell>
          <cell r="B224">
            <v>32</v>
          </cell>
        </row>
        <row r="225">
          <cell r="A225" t="str">
            <v>9R044317</v>
          </cell>
          <cell r="B225">
            <v>48</v>
          </cell>
        </row>
        <row r="226">
          <cell r="A226" t="str">
            <v>9S392118</v>
          </cell>
          <cell r="B226">
            <v>31</v>
          </cell>
        </row>
        <row r="227">
          <cell r="A227" t="str">
            <v>9S003217</v>
          </cell>
          <cell r="B227">
            <v>6</v>
          </cell>
        </row>
        <row r="228">
          <cell r="A228" t="str">
            <v>9S496117</v>
          </cell>
          <cell r="B228">
            <v>51</v>
          </cell>
        </row>
        <row r="229">
          <cell r="A229" t="str">
            <v>9R062003</v>
          </cell>
          <cell r="B229">
            <v>9</v>
          </cell>
        </row>
        <row r="230">
          <cell r="A230" t="str">
            <v>9R090814</v>
          </cell>
          <cell r="B230">
            <v>26</v>
          </cell>
        </row>
        <row r="231">
          <cell r="A231" t="str">
            <v>9R260499</v>
          </cell>
          <cell r="B231">
            <v>3</v>
          </cell>
        </row>
        <row r="232">
          <cell r="A232" t="str">
            <v>9N021319</v>
          </cell>
          <cell r="B232">
            <v>116</v>
          </cell>
        </row>
        <row r="233">
          <cell r="A233" t="str">
            <v>9W1196XX</v>
          </cell>
          <cell r="B233">
            <v>4</v>
          </cell>
        </row>
        <row r="234">
          <cell r="A234" t="str">
            <v>9S480218</v>
          </cell>
          <cell r="B234">
            <v>2</v>
          </cell>
        </row>
        <row r="235">
          <cell r="A235" t="str">
            <v>9R221910</v>
          </cell>
          <cell r="B235">
            <v>7</v>
          </cell>
        </row>
        <row r="236">
          <cell r="A236" t="str">
            <v>9R241717</v>
          </cell>
          <cell r="B236">
            <v>3</v>
          </cell>
        </row>
        <row r="237">
          <cell r="A237" t="str">
            <v>9S421115</v>
          </cell>
          <cell r="B237">
            <v>19</v>
          </cell>
        </row>
        <row r="238">
          <cell r="A238" t="str">
            <v>9A120115</v>
          </cell>
          <cell r="B238">
            <v>56</v>
          </cell>
        </row>
        <row r="239">
          <cell r="A239" t="str">
            <v>9Y131298</v>
          </cell>
          <cell r="B239">
            <v>10</v>
          </cell>
        </row>
        <row r="240">
          <cell r="A240" t="str">
            <v>9R064617</v>
          </cell>
          <cell r="B240">
            <v>46</v>
          </cell>
        </row>
        <row r="241">
          <cell r="A241" t="str">
            <v>9R220209</v>
          </cell>
          <cell r="B241">
            <v>5</v>
          </cell>
        </row>
        <row r="242">
          <cell r="A242" t="str">
            <v>9R062083</v>
          </cell>
          <cell r="B242">
            <v>6</v>
          </cell>
        </row>
        <row r="243">
          <cell r="A243" t="str">
            <v>9R293508</v>
          </cell>
          <cell r="B243">
            <v>6</v>
          </cell>
        </row>
        <row r="244">
          <cell r="A244" t="str">
            <v>9S496517</v>
          </cell>
          <cell r="B244">
            <v>32</v>
          </cell>
        </row>
        <row r="245">
          <cell r="A245" t="str">
            <v>9X059918</v>
          </cell>
          <cell r="B245">
            <v>24</v>
          </cell>
        </row>
        <row r="246">
          <cell r="A246" t="str">
            <v>9S391118</v>
          </cell>
          <cell r="B246">
            <v>8</v>
          </cell>
        </row>
        <row r="247">
          <cell r="A247" t="str">
            <v>9F010816</v>
          </cell>
          <cell r="B247">
            <v>16</v>
          </cell>
        </row>
        <row r="248">
          <cell r="A248" t="str">
            <v>9S475112</v>
          </cell>
          <cell r="B248">
            <v>4</v>
          </cell>
        </row>
        <row r="249">
          <cell r="A249" t="str">
            <v>9R092109</v>
          </cell>
          <cell r="B249">
            <v>4</v>
          </cell>
        </row>
        <row r="250">
          <cell r="A250" t="str">
            <v>9R065415</v>
          </cell>
          <cell r="B250">
            <v>23</v>
          </cell>
        </row>
        <row r="251">
          <cell r="A251" t="str">
            <v>9R242715</v>
          </cell>
          <cell r="B251">
            <v>5</v>
          </cell>
        </row>
        <row r="252">
          <cell r="A252" t="str">
            <v>9W009217</v>
          </cell>
          <cell r="B252">
            <v>3</v>
          </cell>
        </row>
        <row r="253">
          <cell r="A253" t="str">
            <v>9R360414</v>
          </cell>
          <cell r="B253">
            <v>41</v>
          </cell>
        </row>
        <row r="254">
          <cell r="A254" t="str">
            <v>9F011617</v>
          </cell>
          <cell r="B254">
            <v>22</v>
          </cell>
        </row>
        <row r="255">
          <cell r="A255" t="str">
            <v>9M0281XX</v>
          </cell>
          <cell r="B255">
            <v>20</v>
          </cell>
        </row>
        <row r="256">
          <cell r="A256" t="str">
            <v>9R263199</v>
          </cell>
          <cell r="B256">
            <v>11</v>
          </cell>
        </row>
        <row r="257">
          <cell r="A257" t="str">
            <v>9S160115</v>
          </cell>
          <cell r="B257">
            <v>53</v>
          </cell>
        </row>
        <row r="258">
          <cell r="A258" t="str">
            <v>9Y131416</v>
          </cell>
          <cell r="B258">
            <v>10</v>
          </cell>
        </row>
        <row r="259">
          <cell r="A259" t="str">
            <v>9R061298</v>
          </cell>
          <cell r="B259">
            <v>8</v>
          </cell>
        </row>
        <row r="260">
          <cell r="A260" t="str">
            <v>9R185317</v>
          </cell>
          <cell r="B260">
            <v>41</v>
          </cell>
        </row>
        <row r="261">
          <cell r="A261" t="str">
            <v>9F015916</v>
          </cell>
          <cell r="B261">
            <v>197</v>
          </cell>
        </row>
        <row r="262">
          <cell r="A262" t="str">
            <v>9X052819</v>
          </cell>
          <cell r="B262">
            <v>55</v>
          </cell>
        </row>
        <row r="263">
          <cell r="A263" t="str">
            <v>9R186212</v>
          </cell>
          <cell r="B263">
            <v>94</v>
          </cell>
        </row>
        <row r="264">
          <cell r="A264" t="str">
            <v>9R183617</v>
          </cell>
          <cell r="B264">
            <v>69</v>
          </cell>
        </row>
        <row r="265">
          <cell r="A265" t="str">
            <v>9W113606</v>
          </cell>
          <cell r="B265">
            <v>0</v>
          </cell>
        </row>
        <row r="266">
          <cell r="A266" t="str">
            <v>9R242396</v>
          </cell>
          <cell r="B266">
            <v>11</v>
          </cell>
        </row>
        <row r="267">
          <cell r="A267" t="str">
            <v>9Y200113</v>
          </cell>
          <cell r="B267">
            <v>14</v>
          </cell>
        </row>
        <row r="268">
          <cell r="A268" t="str">
            <v>9R118215</v>
          </cell>
          <cell r="B268">
            <v>22</v>
          </cell>
        </row>
        <row r="269">
          <cell r="A269" t="str">
            <v>9S495317</v>
          </cell>
          <cell r="B269">
            <v>22</v>
          </cell>
        </row>
        <row r="270">
          <cell r="A270" t="str">
            <v>9R116116</v>
          </cell>
          <cell r="B270">
            <v>22</v>
          </cell>
        </row>
        <row r="271">
          <cell r="A271" t="str">
            <v>9X078717</v>
          </cell>
          <cell r="B271">
            <v>10</v>
          </cell>
        </row>
        <row r="272">
          <cell r="A272" t="str">
            <v>9R040403</v>
          </cell>
          <cell r="B272">
            <v>17</v>
          </cell>
        </row>
        <row r="273">
          <cell r="A273" t="str">
            <v>9A050318</v>
          </cell>
          <cell r="B273">
            <v>51</v>
          </cell>
        </row>
        <row r="274">
          <cell r="A274" t="str">
            <v>9R111611</v>
          </cell>
          <cell r="B274">
            <v>14</v>
          </cell>
        </row>
        <row r="275">
          <cell r="A275" t="str">
            <v>9R112518</v>
          </cell>
          <cell r="B275">
            <v>19</v>
          </cell>
        </row>
        <row r="276">
          <cell r="A276" t="str">
            <v>9R042917</v>
          </cell>
          <cell r="B276">
            <v>40</v>
          </cell>
        </row>
        <row r="277">
          <cell r="A277" t="str">
            <v>9R297410</v>
          </cell>
          <cell r="B277">
            <v>11</v>
          </cell>
        </row>
        <row r="278">
          <cell r="A278" t="str">
            <v>9S495017</v>
          </cell>
          <cell r="B278">
            <v>60</v>
          </cell>
        </row>
        <row r="279">
          <cell r="A279" t="str">
            <v>9Y133009</v>
          </cell>
          <cell r="B279">
            <v>16</v>
          </cell>
        </row>
        <row r="280">
          <cell r="A280" t="str">
            <v>9R240707</v>
          </cell>
          <cell r="B280">
            <v>25</v>
          </cell>
        </row>
        <row r="281">
          <cell r="A281" t="str">
            <v>9S410819</v>
          </cell>
          <cell r="B281">
            <v>5</v>
          </cell>
        </row>
        <row r="282">
          <cell r="A282" t="str">
            <v>9F010619</v>
          </cell>
          <cell r="B282">
            <v>127</v>
          </cell>
        </row>
        <row r="283">
          <cell r="A283" t="str">
            <v>9Y1376XX</v>
          </cell>
          <cell r="B283">
            <v>0</v>
          </cell>
        </row>
        <row r="284">
          <cell r="A284" t="str">
            <v>9R221915</v>
          </cell>
          <cell r="B284">
            <v>6</v>
          </cell>
        </row>
        <row r="285">
          <cell r="A285" t="str">
            <v>9S390617</v>
          </cell>
          <cell r="B285">
            <v>17</v>
          </cell>
        </row>
        <row r="286">
          <cell r="A286" t="str">
            <v>9X184795</v>
          </cell>
          <cell r="B286">
            <v>5</v>
          </cell>
        </row>
        <row r="287">
          <cell r="A287" t="str">
            <v>9R295017</v>
          </cell>
          <cell r="B287">
            <v>3</v>
          </cell>
        </row>
        <row r="288">
          <cell r="A288" t="str">
            <v>9F031914</v>
          </cell>
          <cell r="B288">
            <v>45</v>
          </cell>
        </row>
        <row r="289">
          <cell r="A289" t="str">
            <v>9S392218</v>
          </cell>
          <cell r="B289">
            <v>21</v>
          </cell>
        </row>
        <row r="290">
          <cell r="A290" t="str">
            <v>9Y031114</v>
          </cell>
          <cell r="B290">
            <v>6</v>
          </cell>
        </row>
        <row r="291">
          <cell r="A291" t="str">
            <v>9S523117</v>
          </cell>
          <cell r="B291">
            <v>34</v>
          </cell>
        </row>
        <row r="292">
          <cell r="A292" t="str">
            <v>9A060620</v>
          </cell>
          <cell r="B292">
            <v>146</v>
          </cell>
        </row>
        <row r="293">
          <cell r="A293" t="str">
            <v>9R094418</v>
          </cell>
          <cell r="B293">
            <v>39</v>
          </cell>
        </row>
        <row r="294">
          <cell r="A294" t="str">
            <v>9X071416</v>
          </cell>
          <cell r="B294">
            <v>6</v>
          </cell>
        </row>
        <row r="295">
          <cell r="A295" t="str">
            <v>9R200818</v>
          </cell>
          <cell r="B295">
            <v>38</v>
          </cell>
        </row>
        <row r="296">
          <cell r="A296" t="str">
            <v>9R092096</v>
          </cell>
          <cell r="B296">
            <v>5</v>
          </cell>
        </row>
        <row r="297">
          <cell r="A297" t="str">
            <v>9R060016</v>
          </cell>
          <cell r="B297">
            <v>2</v>
          </cell>
        </row>
        <row r="298">
          <cell r="A298" t="str">
            <v>9A060419</v>
          </cell>
          <cell r="B298">
            <v>147</v>
          </cell>
        </row>
        <row r="299">
          <cell r="A299" t="str">
            <v>9R062288</v>
          </cell>
          <cell r="B299">
            <v>0</v>
          </cell>
        </row>
        <row r="300">
          <cell r="A300" t="str">
            <v>9M0243XX</v>
          </cell>
          <cell r="B300">
            <v>15</v>
          </cell>
        </row>
        <row r="301">
          <cell r="A301" t="str">
            <v>9S410618</v>
          </cell>
          <cell r="B301">
            <v>14</v>
          </cell>
        </row>
        <row r="302">
          <cell r="A302" t="str">
            <v>9R062016</v>
          </cell>
          <cell r="B302">
            <v>4</v>
          </cell>
        </row>
        <row r="303">
          <cell r="A303" t="str">
            <v>9R090107</v>
          </cell>
          <cell r="B303">
            <v>12</v>
          </cell>
        </row>
        <row r="304">
          <cell r="A304" t="str">
            <v>9S520617</v>
          </cell>
          <cell r="B304">
            <v>20</v>
          </cell>
        </row>
        <row r="305">
          <cell r="A305" t="str">
            <v>9S496418</v>
          </cell>
          <cell r="B305">
            <v>22</v>
          </cell>
        </row>
        <row r="306">
          <cell r="A306" t="str">
            <v>9R242308</v>
          </cell>
          <cell r="B306">
            <v>9</v>
          </cell>
        </row>
        <row r="307">
          <cell r="A307" t="str">
            <v>9R160517</v>
          </cell>
          <cell r="B307">
            <v>30</v>
          </cell>
        </row>
        <row r="308">
          <cell r="A308" t="str">
            <v>9M0263XX</v>
          </cell>
          <cell r="B308">
            <v>16</v>
          </cell>
        </row>
        <row r="309">
          <cell r="A309" t="str">
            <v>9R240267</v>
          </cell>
          <cell r="B309">
            <v>5</v>
          </cell>
        </row>
        <row r="310">
          <cell r="A310" t="str">
            <v>9R091717</v>
          </cell>
          <cell r="B310">
            <v>9</v>
          </cell>
        </row>
        <row r="311">
          <cell r="A311" t="str">
            <v>9R092294</v>
          </cell>
          <cell r="B311">
            <v>3</v>
          </cell>
        </row>
        <row r="312">
          <cell r="A312" t="str">
            <v>9S370217</v>
          </cell>
          <cell r="B312">
            <v>0</v>
          </cell>
        </row>
        <row r="313">
          <cell r="A313" t="str">
            <v>9S411119</v>
          </cell>
          <cell r="B313">
            <v>12</v>
          </cell>
        </row>
        <row r="314">
          <cell r="A314" t="str">
            <v>9S390818</v>
          </cell>
          <cell r="B314">
            <v>12</v>
          </cell>
        </row>
        <row r="315">
          <cell r="A315" t="str">
            <v>9S391518</v>
          </cell>
          <cell r="B315">
            <v>12</v>
          </cell>
        </row>
        <row r="316">
          <cell r="A316" t="str">
            <v>9S932018</v>
          </cell>
          <cell r="B316">
            <v>6</v>
          </cell>
        </row>
        <row r="317">
          <cell r="A317" t="str">
            <v>9R045515</v>
          </cell>
          <cell r="B317">
            <v>21</v>
          </cell>
        </row>
        <row r="318">
          <cell r="A318" t="str">
            <v>9R291103</v>
          </cell>
          <cell r="B318">
            <v>8</v>
          </cell>
        </row>
        <row r="319">
          <cell r="A319" t="str">
            <v>9X057417</v>
          </cell>
          <cell r="B319">
            <v>6</v>
          </cell>
        </row>
        <row r="320">
          <cell r="A320" t="str">
            <v>9R112815</v>
          </cell>
          <cell r="B320">
            <v>10</v>
          </cell>
        </row>
        <row r="321">
          <cell r="A321" t="str">
            <v>9N020619</v>
          </cell>
          <cell r="B321">
            <v>65</v>
          </cell>
        </row>
        <row r="322">
          <cell r="A322" t="str">
            <v>9R262614</v>
          </cell>
          <cell r="B322">
            <v>11</v>
          </cell>
        </row>
        <row r="323">
          <cell r="A323" t="str">
            <v>9S496417</v>
          </cell>
          <cell r="B323">
            <v>20</v>
          </cell>
        </row>
        <row r="324">
          <cell r="A324" t="str">
            <v>9X053918</v>
          </cell>
          <cell r="B324">
            <v>4</v>
          </cell>
        </row>
        <row r="325">
          <cell r="A325" t="str">
            <v>9R112709</v>
          </cell>
          <cell r="B325">
            <v>3</v>
          </cell>
        </row>
        <row r="326">
          <cell r="A326" t="str">
            <v>9Y013320</v>
          </cell>
          <cell r="B326">
            <v>36</v>
          </cell>
        </row>
        <row r="327">
          <cell r="A327" t="str">
            <v>9R041599</v>
          </cell>
          <cell r="B327">
            <v>3</v>
          </cell>
        </row>
        <row r="328">
          <cell r="A328" t="str">
            <v>9S241215</v>
          </cell>
          <cell r="B328">
            <v>6</v>
          </cell>
        </row>
        <row r="329">
          <cell r="A329" t="str">
            <v>9R112795</v>
          </cell>
          <cell r="B329">
            <v>4</v>
          </cell>
        </row>
        <row r="330">
          <cell r="A330" t="str">
            <v>9R188716</v>
          </cell>
          <cell r="B330">
            <v>19</v>
          </cell>
        </row>
        <row r="331">
          <cell r="A331" t="str">
            <v>9R241816</v>
          </cell>
          <cell r="B331">
            <v>21</v>
          </cell>
        </row>
        <row r="332">
          <cell r="A332" t="str">
            <v>9R262890</v>
          </cell>
          <cell r="B332">
            <v>4</v>
          </cell>
        </row>
        <row r="333">
          <cell r="A333" t="str">
            <v>9S201419</v>
          </cell>
          <cell r="B333">
            <v>24</v>
          </cell>
        </row>
        <row r="334">
          <cell r="A334" t="str">
            <v>9R061594</v>
          </cell>
          <cell r="B334">
            <v>6</v>
          </cell>
        </row>
        <row r="335">
          <cell r="A335" t="str">
            <v>9R111410</v>
          </cell>
          <cell r="B335">
            <v>7</v>
          </cell>
        </row>
        <row r="336">
          <cell r="A336" t="str">
            <v>9F4031XX</v>
          </cell>
          <cell r="B336">
            <v>156</v>
          </cell>
        </row>
        <row r="337">
          <cell r="A337" t="str">
            <v>9S390417</v>
          </cell>
          <cell r="B337">
            <v>17</v>
          </cell>
        </row>
        <row r="338">
          <cell r="A338" t="str">
            <v>9R240985</v>
          </cell>
          <cell r="B338">
            <v>5</v>
          </cell>
        </row>
        <row r="339">
          <cell r="A339" t="str">
            <v>9S391818</v>
          </cell>
          <cell r="B339">
            <v>12</v>
          </cell>
        </row>
        <row r="340">
          <cell r="A340" t="str">
            <v>9X053111</v>
          </cell>
          <cell r="B340">
            <v>6</v>
          </cell>
        </row>
        <row r="341">
          <cell r="A341" t="str">
            <v>9F2003XX</v>
          </cell>
          <cell r="B341">
            <v>5</v>
          </cell>
        </row>
        <row r="342">
          <cell r="A342" t="str">
            <v>9R112701</v>
          </cell>
          <cell r="B342">
            <v>4</v>
          </cell>
        </row>
        <row r="343">
          <cell r="A343" t="str">
            <v>9R263007</v>
          </cell>
          <cell r="B343">
            <v>4</v>
          </cell>
        </row>
        <row r="344">
          <cell r="A344" t="str">
            <v>9R090113</v>
          </cell>
          <cell r="B344">
            <v>10</v>
          </cell>
        </row>
        <row r="345">
          <cell r="A345" t="str">
            <v>9X056617</v>
          </cell>
          <cell r="B345">
            <v>12</v>
          </cell>
        </row>
        <row r="346">
          <cell r="A346" t="str">
            <v>9W100496</v>
          </cell>
          <cell r="B346">
            <v>0</v>
          </cell>
        </row>
        <row r="347">
          <cell r="A347" t="str">
            <v>9R260515</v>
          </cell>
          <cell r="B347">
            <v>3</v>
          </cell>
        </row>
        <row r="348">
          <cell r="A348" t="str">
            <v>9R263011</v>
          </cell>
          <cell r="B348">
            <v>4</v>
          </cell>
        </row>
        <row r="349">
          <cell r="A349" t="str">
            <v>9Y142212</v>
          </cell>
          <cell r="B349">
            <v>1</v>
          </cell>
        </row>
        <row r="350">
          <cell r="A350" t="str">
            <v>9W024114</v>
          </cell>
          <cell r="B350">
            <v>9</v>
          </cell>
        </row>
        <row r="351">
          <cell r="A351" t="str">
            <v>9R400604</v>
          </cell>
          <cell r="B351">
            <v>10</v>
          </cell>
        </row>
        <row r="352">
          <cell r="A352" t="str">
            <v>9R116514</v>
          </cell>
          <cell r="B352">
            <v>12</v>
          </cell>
        </row>
        <row r="353">
          <cell r="A353" t="str">
            <v>9R061304</v>
          </cell>
          <cell r="B353">
            <v>10</v>
          </cell>
        </row>
        <row r="354">
          <cell r="A354" t="str">
            <v>9R221712</v>
          </cell>
          <cell r="B354">
            <v>5</v>
          </cell>
        </row>
        <row r="355">
          <cell r="A355" t="str">
            <v>9S430814</v>
          </cell>
          <cell r="B355">
            <v>2</v>
          </cell>
        </row>
        <row r="356">
          <cell r="A356" t="str">
            <v>9R294615</v>
          </cell>
          <cell r="B356">
            <v>8</v>
          </cell>
        </row>
        <row r="357">
          <cell r="A357" t="str">
            <v>9M0279XX</v>
          </cell>
          <cell r="B357">
            <v>11</v>
          </cell>
        </row>
        <row r="358">
          <cell r="A358" t="str">
            <v>9R242305</v>
          </cell>
          <cell r="B358">
            <v>5</v>
          </cell>
        </row>
        <row r="359">
          <cell r="A359" t="str">
            <v>9S390618</v>
          </cell>
          <cell r="B359">
            <v>8</v>
          </cell>
        </row>
        <row r="360">
          <cell r="A360" t="str">
            <v>9S230008</v>
          </cell>
          <cell r="B360">
            <v>0</v>
          </cell>
        </row>
        <row r="361">
          <cell r="A361" t="str">
            <v>9F0134XX</v>
          </cell>
          <cell r="B361">
            <v>48</v>
          </cell>
        </row>
        <row r="362">
          <cell r="A362" t="str">
            <v>9R041517</v>
          </cell>
          <cell r="B362">
            <v>0</v>
          </cell>
        </row>
        <row r="363">
          <cell r="A363" t="str">
            <v>9R291309</v>
          </cell>
          <cell r="B363">
            <v>2</v>
          </cell>
        </row>
        <row r="364">
          <cell r="A364" t="str">
            <v>9S590118</v>
          </cell>
          <cell r="B364">
            <v>0</v>
          </cell>
        </row>
        <row r="365">
          <cell r="A365" t="str">
            <v>9R042808</v>
          </cell>
          <cell r="B365">
            <v>13</v>
          </cell>
        </row>
        <row r="366">
          <cell r="A366" t="str">
            <v>9X053915</v>
          </cell>
          <cell r="B366">
            <v>2</v>
          </cell>
        </row>
        <row r="367">
          <cell r="A367" t="str">
            <v>9R111696</v>
          </cell>
          <cell r="B367">
            <v>5</v>
          </cell>
        </row>
        <row r="368">
          <cell r="A368" t="str">
            <v>9F031716</v>
          </cell>
          <cell r="B368">
            <v>56</v>
          </cell>
        </row>
        <row r="369">
          <cell r="A369" t="str">
            <v>9R061211</v>
          </cell>
          <cell r="B369">
            <v>4</v>
          </cell>
        </row>
        <row r="370">
          <cell r="A370" t="str">
            <v>9Y130005</v>
          </cell>
          <cell r="B370">
            <v>0</v>
          </cell>
        </row>
        <row r="371">
          <cell r="A371" t="str">
            <v>9R266394</v>
          </cell>
          <cell r="B371">
            <v>5</v>
          </cell>
        </row>
        <row r="372">
          <cell r="A372" t="str">
            <v>9R060610</v>
          </cell>
          <cell r="B372">
            <v>6</v>
          </cell>
        </row>
        <row r="373">
          <cell r="A373" t="str">
            <v>9R112797</v>
          </cell>
          <cell r="B373">
            <v>2</v>
          </cell>
        </row>
        <row r="374">
          <cell r="A374" t="str">
            <v>9R041314</v>
          </cell>
          <cell r="B374">
            <v>3</v>
          </cell>
        </row>
        <row r="375">
          <cell r="A375" t="str">
            <v>9R261014</v>
          </cell>
          <cell r="B375">
            <v>8</v>
          </cell>
        </row>
        <row r="376">
          <cell r="A376" t="str">
            <v>9R295718</v>
          </cell>
          <cell r="B376">
            <v>5</v>
          </cell>
        </row>
        <row r="377">
          <cell r="A377" t="str">
            <v>9Y147812</v>
          </cell>
          <cell r="B377">
            <v>0</v>
          </cell>
        </row>
        <row r="378">
          <cell r="A378" t="str">
            <v>9S420115</v>
          </cell>
          <cell r="B378">
            <v>0</v>
          </cell>
        </row>
        <row r="379">
          <cell r="A379" t="str">
            <v>9S496217</v>
          </cell>
          <cell r="B379">
            <v>15</v>
          </cell>
        </row>
        <row r="380">
          <cell r="A380" t="str">
            <v>9R140310</v>
          </cell>
          <cell r="B380">
            <v>9</v>
          </cell>
        </row>
        <row r="381">
          <cell r="A381" t="str">
            <v>9F4032XX</v>
          </cell>
          <cell r="B381">
            <v>108</v>
          </cell>
        </row>
        <row r="382">
          <cell r="A382" t="str">
            <v>9R041717</v>
          </cell>
          <cell r="B382">
            <v>3</v>
          </cell>
        </row>
        <row r="383">
          <cell r="A383" t="str">
            <v>9R291396</v>
          </cell>
          <cell r="B383">
            <v>2</v>
          </cell>
        </row>
        <row r="384">
          <cell r="A384" t="str">
            <v>9R241188</v>
          </cell>
          <cell r="B384">
            <v>4</v>
          </cell>
        </row>
        <row r="385">
          <cell r="A385" t="str">
            <v>9Y130014</v>
          </cell>
          <cell r="B385">
            <v>0</v>
          </cell>
        </row>
        <row r="386">
          <cell r="A386" t="str">
            <v>9F8130XX</v>
          </cell>
          <cell r="B386">
            <v>0</v>
          </cell>
        </row>
        <row r="387">
          <cell r="A387" t="str">
            <v>9Y033619</v>
          </cell>
          <cell r="B387">
            <v>0</v>
          </cell>
        </row>
        <row r="388">
          <cell r="A388" t="str">
            <v>9X016592</v>
          </cell>
          <cell r="B388">
            <v>5</v>
          </cell>
        </row>
        <row r="389">
          <cell r="A389" t="str">
            <v>9R111411</v>
          </cell>
          <cell r="B389">
            <v>7</v>
          </cell>
        </row>
        <row r="390">
          <cell r="A390" t="str">
            <v>9A060719</v>
          </cell>
          <cell r="B390">
            <v>56</v>
          </cell>
        </row>
        <row r="391">
          <cell r="A391" t="str">
            <v>9Y161512</v>
          </cell>
          <cell r="B391">
            <v>5</v>
          </cell>
        </row>
        <row r="392">
          <cell r="A392" t="str">
            <v>9R000115</v>
          </cell>
          <cell r="B392">
            <v>0</v>
          </cell>
        </row>
        <row r="393">
          <cell r="A393" t="str">
            <v>9X053996</v>
          </cell>
          <cell r="B393">
            <v>0</v>
          </cell>
        </row>
        <row r="394">
          <cell r="A394" t="str">
            <v>9F0133XX</v>
          </cell>
          <cell r="B394">
            <v>36</v>
          </cell>
        </row>
        <row r="395">
          <cell r="A395" t="str">
            <v>9R244515</v>
          </cell>
          <cell r="B395">
            <v>13</v>
          </cell>
        </row>
        <row r="396">
          <cell r="A396" t="str">
            <v>9R380116</v>
          </cell>
          <cell r="B396">
            <v>8</v>
          </cell>
        </row>
        <row r="397">
          <cell r="A397" t="str">
            <v>9R240617</v>
          </cell>
          <cell r="B397">
            <v>8</v>
          </cell>
        </row>
        <row r="398">
          <cell r="A398" t="str">
            <v>9R112714</v>
          </cell>
          <cell r="B398">
            <v>0</v>
          </cell>
        </row>
        <row r="399">
          <cell r="A399" t="str">
            <v>9F010314</v>
          </cell>
          <cell r="B399">
            <v>47</v>
          </cell>
        </row>
        <row r="400">
          <cell r="A400" t="str">
            <v>9Y161715</v>
          </cell>
          <cell r="B400">
            <v>3</v>
          </cell>
        </row>
        <row r="401">
          <cell r="A401" t="str">
            <v>9X058002</v>
          </cell>
          <cell r="B401">
            <v>8</v>
          </cell>
        </row>
        <row r="402">
          <cell r="A402" t="str">
            <v>9R060210</v>
          </cell>
          <cell r="B402">
            <v>1</v>
          </cell>
        </row>
        <row r="403">
          <cell r="A403" t="str">
            <v>9R291705</v>
          </cell>
          <cell r="B403">
            <v>1</v>
          </cell>
        </row>
        <row r="404">
          <cell r="A404" t="str">
            <v>9S591617</v>
          </cell>
          <cell r="B404">
            <v>0</v>
          </cell>
        </row>
        <row r="405">
          <cell r="A405" t="str">
            <v>9R118017</v>
          </cell>
          <cell r="B405">
            <v>10</v>
          </cell>
        </row>
        <row r="406">
          <cell r="A406" t="str">
            <v>9S391018</v>
          </cell>
          <cell r="B406">
            <v>0</v>
          </cell>
        </row>
        <row r="407">
          <cell r="A407" t="str">
            <v>9S998613</v>
          </cell>
          <cell r="B407">
            <v>2</v>
          </cell>
        </row>
        <row r="408">
          <cell r="A408" t="str">
            <v>9Y023499</v>
          </cell>
          <cell r="B408">
            <v>6</v>
          </cell>
        </row>
        <row r="409">
          <cell r="A409" t="str">
            <v>9X073918</v>
          </cell>
          <cell r="B409">
            <v>2</v>
          </cell>
        </row>
        <row r="410">
          <cell r="A410" t="str">
            <v>9F405918</v>
          </cell>
          <cell r="B410">
            <v>17</v>
          </cell>
        </row>
        <row r="411">
          <cell r="A411" t="str">
            <v>9R240608</v>
          </cell>
          <cell r="B411">
            <v>3</v>
          </cell>
        </row>
        <row r="412">
          <cell r="A412" t="str">
            <v>9X053813</v>
          </cell>
          <cell r="B412">
            <v>1</v>
          </cell>
        </row>
        <row r="413">
          <cell r="A413" t="str">
            <v>9F270017</v>
          </cell>
          <cell r="B413">
            <v>20</v>
          </cell>
        </row>
        <row r="414">
          <cell r="A414" t="str">
            <v>9Y090215</v>
          </cell>
          <cell r="B414">
            <v>24</v>
          </cell>
        </row>
        <row r="415">
          <cell r="A415" t="str">
            <v>9R000319</v>
          </cell>
          <cell r="B415">
            <v>8</v>
          </cell>
        </row>
        <row r="416">
          <cell r="A416" t="str">
            <v>9R222413</v>
          </cell>
          <cell r="B416">
            <v>6</v>
          </cell>
        </row>
        <row r="417">
          <cell r="A417" t="str">
            <v>9R092216</v>
          </cell>
          <cell r="B417">
            <v>1</v>
          </cell>
        </row>
        <row r="418">
          <cell r="A418" t="str">
            <v>9W009214</v>
          </cell>
          <cell r="B418">
            <v>0</v>
          </cell>
        </row>
        <row r="419">
          <cell r="A419" t="str">
            <v>9R243717</v>
          </cell>
          <cell r="B419">
            <v>18</v>
          </cell>
        </row>
        <row r="420">
          <cell r="A420" t="str">
            <v>9R181008</v>
          </cell>
          <cell r="B420">
            <v>11</v>
          </cell>
        </row>
        <row r="421">
          <cell r="A421" t="str">
            <v>9R268012</v>
          </cell>
          <cell r="B421">
            <v>5</v>
          </cell>
        </row>
        <row r="422">
          <cell r="A422" t="str">
            <v>9S230614</v>
          </cell>
          <cell r="B422">
            <v>0</v>
          </cell>
        </row>
        <row r="423">
          <cell r="A423" t="str">
            <v>9R220293</v>
          </cell>
          <cell r="B423">
            <v>2</v>
          </cell>
        </row>
        <row r="424">
          <cell r="A424" t="str">
            <v>9N021318</v>
          </cell>
          <cell r="B424">
            <v>0</v>
          </cell>
        </row>
        <row r="425">
          <cell r="A425" t="str">
            <v>9R276702</v>
          </cell>
          <cell r="B425">
            <v>2</v>
          </cell>
        </row>
        <row r="426">
          <cell r="A426" t="str">
            <v>9R297117</v>
          </cell>
          <cell r="B426">
            <v>2</v>
          </cell>
        </row>
        <row r="427">
          <cell r="A427" t="str">
            <v>9S755193</v>
          </cell>
          <cell r="B427">
            <v>0</v>
          </cell>
        </row>
        <row r="428">
          <cell r="A428" t="str">
            <v>9R186706</v>
          </cell>
          <cell r="B428">
            <v>0</v>
          </cell>
        </row>
        <row r="429">
          <cell r="A429" t="str">
            <v>9M0278XX</v>
          </cell>
          <cell r="B429">
            <v>2</v>
          </cell>
        </row>
        <row r="430">
          <cell r="A430" t="str">
            <v>9M0273XX</v>
          </cell>
          <cell r="B430">
            <v>7</v>
          </cell>
        </row>
        <row r="431">
          <cell r="A431" t="str">
            <v>9R291807</v>
          </cell>
          <cell r="B431">
            <v>4</v>
          </cell>
        </row>
        <row r="432">
          <cell r="A432" t="str">
            <v>9R091194</v>
          </cell>
          <cell r="B432">
            <v>4</v>
          </cell>
        </row>
        <row r="433">
          <cell r="A433" t="str">
            <v>9R061912</v>
          </cell>
          <cell r="B433">
            <v>3</v>
          </cell>
        </row>
        <row r="434">
          <cell r="A434" t="str">
            <v>9M0276XX</v>
          </cell>
          <cell r="B434">
            <v>3</v>
          </cell>
        </row>
        <row r="435">
          <cell r="A435" t="str">
            <v>9R063515</v>
          </cell>
          <cell r="B435">
            <v>2</v>
          </cell>
        </row>
        <row r="436">
          <cell r="A436" t="str">
            <v>9R276912</v>
          </cell>
          <cell r="B436">
            <v>5</v>
          </cell>
        </row>
        <row r="437">
          <cell r="A437" t="str">
            <v>9R061796</v>
          </cell>
          <cell r="B437">
            <v>1</v>
          </cell>
        </row>
        <row r="438">
          <cell r="A438" t="str">
            <v>9R140396</v>
          </cell>
          <cell r="B438">
            <v>0</v>
          </cell>
        </row>
        <row r="439">
          <cell r="A439" t="str">
            <v>9M0242XX</v>
          </cell>
          <cell r="B439">
            <v>5</v>
          </cell>
        </row>
        <row r="440">
          <cell r="A440" t="str">
            <v>9R229315</v>
          </cell>
          <cell r="B440">
            <v>7</v>
          </cell>
        </row>
        <row r="441">
          <cell r="A441" t="str">
            <v>9M0245XX</v>
          </cell>
          <cell r="B441">
            <v>5</v>
          </cell>
        </row>
        <row r="442">
          <cell r="A442" t="str">
            <v>9S003016</v>
          </cell>
          <cell r="B442">
            <v>0</v>
          </cell>
        </row>
        <row r="443">
          <cell r="A443" t="str">
            <v>9M0287XX</v>
          </cell>
          <cell r="B443">
            <v>8</v>
          </cell>
        </row>
        <row r="444">
          <cell r="A444" t="str">
            <v>9Y130316</v>
          </cell>
          <cell r="B444">
            <v>4</v>
          </cell>
        </row>
        <row r="445">
          <cell r="A445" t="str">
            <v>9W000310</v>
          </cell>
          <cell r="B445">
            <v>0</v>
          </cell>
        </row>
        <row r="446">
          <cell r="A446" t="str">
            <v>9M0260XX</v>
          </cell>
          <cell r="B446">
            <v>5</v>
          </cell>
        </row>
        <row r="447">
          <cell r="A447" t="str">
            <v>9W100404</v>
          </cell>
          <cell r="B447">
            <v>0</v>
          </cell>
        </row>
        <row r="448">
          <cell r="A448" t="str">
            <v>9R242312</v>
          </cell>
          <cell r="B448">
            <v>4</v>
          </cell>
        </row>
        <row r="449">
          <cell r="A449" t="str">
            <v>9P000472</v>
          </cell>
          <cell r="B449">
            <v>0</v>
          </cell>
        </row>
        <row r="450">
          <cell r="A450" t="str">
            <v>9W006110</v>
          </cell>
          <cell r="B450">
            <v>1</v>
          </cell>
        </row>
        <row r="451">
          <cell r="A451" t="str">
            <v>9R061910</v>
          </cell>
          <cell r="B451">
            <v>1</v>
          </cell>
        </row>
        <row r="452">
          <cell r="A452" t="str">
            <v>9S651116</v>
          </cell>
          <cell r="B452">
            <v>0</v>
          </cell>
        </row>
        <row r="453">
          <cell r="A453" t="str">
            <v>9W021014</v>
          </cell>
          <cell r="B453">
            <v>6</v>
          </cell>
        </row>
        <row r="454">
          <cell r="A454" t="str">
            <v>9M0277XX</v>
          </cell>
          <cell r="B454">
            <v>2</v>
          </cell>
        </row>
        <row r="455">
          <cell r="A455" t="str">
            <v>9M9832XX</v>
          </cell>
          <cell r="B455">
            <v>8</v>
          </cell>
        </row>
        <row r="456">
          <cell r="A456" t="str">
            <v>9W006107</v>
          </cell>
          <cell r="B456">
            <v>1</v>
          </cell>
        </row>
        <row r="457">
          <cell r="A457" t="str">
            <v>9Y000720</v>
          </cell>
          <cell r="B457">
            <v>9</v>
          </cell>
        </row>
        <row r="458">
          <cell r="A458" t="str">
            <v>9Y148116</v>
          </cell>
          <cell r="B458">
            <v>0</v>
          </cell>
        </row>
        <row r="459">
          <cell r="A459" t="str">
            <v>9S200618</v>
          </cell>
          <cell r="B459">
            <v>1</v>
          </cell>
        </row>
        <row r="460">
          <cell r="A460" t="str">
            <v>9S160818</v>
          </cell>
          <cell r="B460">
            <v>3</v>
          </cell>
        </row>
        <row r="461">
          <cell r="A461" t="str">
            <v>9M0270XX</v>
          </cell>
          <cell r="B461">
            <v>3</v>
          </cell>
        </row>
        <row r="462">
          <cell r="A462" t="str">
            <v>9R000316</v>
          </cell>
          <cell r="B462">
            <v>5</v>
          </cell>
        </row>
        <row r="463">
          <cell r="A463" t="str">
            <v>9R000618</v>
          </cell>
          <cell r="B463">
            <v>6</v>
          </cell>
        </row>
        <row r="464">
          <cell r="A464" t="str">
            <v>9M0214XX</v>
          </cell>
          <cell r="B464">
            <v>4</v>
          </cell>
        </row>
        <row r="465">
          <cell r="A465" t="str">
            <v>9R265812</v>
          </cell>
          <cell r="B465">
            <v>4</v>
          </cell>
        </row>
        <row r="466">
          <cell r="A466" t="str">
            <v>9S350214</v>
          </cell>
          <cell r="B466">
            <v>0</v>
          </cell>
        </row>
        <row r="467">
          <cell r="A467" t="str">
            <v>9R277513</v>
          </cell>
          <cell r="B467">
            <v>6</v>
          </cell>
        </row>
        <row r="468">
          <cell r="A468" t="str">
            <v>9Y023394</v>
          </cell>
          <cell r="B468">
            <v>1</v>
          </cell>
        </row>
        <row r="469">
          <cell r="A469" t="str">
            <v>9S391517</v>
          </cell>
          <cell r="B469">
            <v>4</v>
          </cell>
        </row>
        <row r="470">
          <cell r="A470" t="str">
            <v>9X060614</v>
          </cell>
          <cell r="B470">
            <v>0</v>
          </cell>
        </row>
        <row r="471">
          <cell r="A471" t="str">
            <v>9X052917</v>
          </cell>
          <cell r="B471">
            <v>6</v>
          </cell>
        </row>
        <row r="472">
          <cell r="A472" t="str">
            <v>9R242705</v>
          </cell>
          <cell r="B472">
            <v>1</v>
          </cell>
        </row>
        <row r="473">
          <cell r="A473" t="str">
            <v>9R264098</v>
          </cell>
          <cell r="B473">
            <v>4</v>
          </cell>
        </row>
        <row r="474">
          <cell r="A474" t="str">
            <v>9R040690</v>
          </cell>
          <cell r="B474">
            <v>2</v>
          </cell>
        </row>
        <row r="475">
          <cell r="A475" t="str">
            <v>9R261597</v>
          </cell>
          <cell r="B475">
            <v>2</v>
          </cell>
        </row>
        <row r="476">
          <cell r="A476" t="str">
            <v>9M0256XX</v>
          </cell>
          <cell r="B476">
            <v>2</v>
          </cell>
        </row>
        <row r="477">
          <cell r="A477" t="str">
            <v>9X058813</v>
          </cell>
          <cell r="B477">
            <v>0</v>
          </cell>
        </row>
        <row r="478">
          <cell r="A478" t="str">
            <v>9X003797</v>
          </cell>
          <cell r="B478">
            <v>0</v>
          </cell>
        </row>
        <row r="479">
          <cell r="A479" t="str">
            <v>9R061799</v>
          </cell>
          <cell r="B479">
            <v>1</v>
          </cell>
        </row>
        <row r="480">
          <cell r="A480" t="str">
            <v>9S390318</v>
          </cell>
          <cell r="B480">
            <v>3</v>
          </cell>
        </row>
        <row r="481">
          <cell r="A481" t="str">
            <v>9R060511</v>
          </cell>
          <cell r="B481">
            <v>1</v>
          </cell>
        </row>
        <row r="482">
          <cell r="A482" t="str">
            <v>9M9831XX</v>
          </cell>
          <cell r="B482">
            <v>5</v>
          </cell>
        </row>
        <row r="483">
          <cell r="A483" t="str">
            <v>9R245511</v>
          </cell>
          <cell r="B483">
            <v>11</v>
          </cell>
        </row>
        <row r="484">
          <cell r="A484" t="str">
            <v>9F404518</v>
          </cell>
          <cell r="B484">
            <v>19</v>
          </cell>
        </row>
        <row r="485">
          <cell r="A485" t="str">
            <v>9A080019</v>
          </cell>
          <cell r="B485">
            <v>0</v>
          </cell>
        </row>
        <row r="486">
          <cell r="A486" t="str">
            <v>9W024397</v>
          </cell>
          <cell r="B486">
            <v>4</v>
          </cell>
        </row>
        <row r="487">
          <cell r="A487" t="str">
            <v>9A120220</v>
          </cell>
          <cell r="B487">
            <v>0</v>
          </cell>
        </row>
        <row r="488">
          <cell r="A488" t="str">
            <v>9R220206</v>
          </cell>
          <cell r="B488">
            <v>0</v>
          </cell>
        </row>
        <row r="489">
          <cell r="A489" t="str">
            <v>9S481118</v>
          </cell>
          <cell r="B489">
            <v>0</v>
          </cell>
        </row>
        <row r="490">
          <cell r="A490" t="str">
            <v>9R091206</v>
          </cell>
          <cell r="B490">
            <v>0</v>
          </cell>
        </row>
        <row r="491">
          <cell r="A491" t="str">
            <v>9S640017</v>
          </cell>
          <cell r="B491">
            <v>1</v>
          </cell>
        </row>
        <row r="492">
          <cell r="A492" t="str">
            <v>9P000483</v>
          </cell>
          <cell r="B492">
            <v>0</v>
          </cell>
        </row>
        <row r="493">
          <cell r="A493" t="str">
            <v>9Y031013</v>
          </cell>
          <cell r="B493">
            <v>2</v>
          </cell>
        </row>
        <row r="494">
          <cell r="A494" t="str">
            <v>9M0268XX</v>
          </cell>
          <cell r="B494">
            <v>4</v>
          </cell>
        </row>
        <row r="495">
          <cell r="A495" t="str">
            <v>9R225207</v>
          </cell>
          <cell r="B495">
            <v>4</v>
          </cell>
        </row>
        <row r="496">
          <cell r="A496" t="str">
            <v>9R222814</v>
          </cell>
          <cell r="B496">
            <v>1</v>
          </cell>
        </row>
        <row r="497">
          <cell r="A497" t="str">
            <v>9S140017</v>
          </cell>
          <cell r="B497">
            <v>3</v>
          </cell>
        </row>
        <row r="498">
          <cell r="A498" t="str">
            <v>9R116617</v>
          </cell>
          <cell r="B498">
            <v>3</v>
          </cell>
        </row>
        <row r="499">
          <cell r="A499" t="str">
            <v>9R061717</v>
          </cell>
          <cell r="B499">
            <v>0</v>
          </cell>
        </row>
        <row r="500">
          <cell r="A500" t="str">
            <v>9R041312</v>
          </cell>
          <cell r="B500">
            <v>0</v>
          </cell>
        </row>
        <row r="501">
          <cell r="A501" t="str">
            <v>9M0212XX</v>
          </cell>
          <cell r="B501">
            <v>5</v>
          </cell>
        </row>
        <row r="502">
          <cell r="A502" t="str">
            <v>9R041313</v>
          </cell>
          <cell r="B502">
            <v>1</v>
          </cell>
        </row>
        <row r="503">
          <cell r="A503" t="str">
            <v>9R062006</v>
          </cell>
          <cell r="B503">
            <v>1</v>
          </cell>
        </row>
        <row r="504">
          <cell r="A504" t="str">
            <v>9R292088</v>
          </cell>
          <cell r="B504">
            <v>0</v>
          </cell>
        </row>
        <row r="505">
          <cell r="A505" t="str">
            <v>9R003016</v>
          </cell>
          <cell r="B505">
            <v>4</v>
          </cell>
        </row>
        <row r="506">
          <cell r="A506" t="str">
            <v>9Y193007</v>
          </cell>
          <cell r="B506">
            <v>3</v>
          </cell>
        </row>
        <row r="507">
          <cell r="A507" t="str">
            <v>9R261608</v>
          </cell>
          <cell r="B507">
            <v>2</v>
          </cell>
        </row>
        <row r="508">
          <cell r="A508" t="str">
            <v>9R181007</v>
          </cell>
          <cell r="B508">
            <v>4</v>
          </cell>
        </row>
        <row r="509">
          <cell r="A509" t="str">
            <v>9R244014</v>
          </cell>
          <cell r="B509">
            <v>3</v>
          </cell>
        </row>
        <row r="510">
          <cell r="A510" t="str">
            <v>9R061804</v>
          </cell>
          <cell r="B510">
            <v>2</v>
          </cell>
        </row>
        <row r="511">
          <cell r="A511" t="str">
            <v>9M0267XX</v>
          </cell>
          <cell r="B511">
            <v>4</v>
          </cell>
        </row>
        <row r="512">
          <cell r="A512" t="str">
            <v>9R273615</v>
          </cell>
          <cell r="B512">
            <v>3</v>
          </cell>
        </row>
        <row r="513">
          <cell r="A513" t="str">
            <v>9X072813</v>
          </cell>
          <cell r="B513">
            <v>1</v>
          </cell>
        </row>
        <row r="514">
          <cell r="A514" t="str">
            <v>9W991539</v>
          </cell>
          <cell r="B514">
            <v>0</v>
          </cell>
        </row>
        <row r="515">
          <cell r="A515" t="str">
            <v>9S640517</v>
          </cell>
          <cell r="B515">
            <v>0</v>
          </cell>
        </row>
        <row r="516">
          <cell r="A516" t="str">
            <v>9M0264XX</v>
          </cell>
          <cell r="B516">
            <v>2</v>
          </cell>
        </row>
        <row r="517">
          <cell r="A517" t="str">
            <v>9M0266XX</v>
          </cell>
          <cell r="B517">
            <v>5</v>
          </cell>
        </row>
        <row r="518">
          <cell r="A518" t="str">
            <v>9M0286XX</v>
          </cell>
          <cell r="B518">
            <v>3</v>
          </cell>
        </row>
        <row r="519">
          <cell r="A519" t="str">
            <v>9Y023015</v>
          </cell>
          <cell r="B519">
            <v>1</v>
          </cell>
        </row>
        <row r="520">
          <cell r="A520" t="str">
            <v>9Y023112</v>
          </cell>
          <cell r="B520">
            <v>1</v>
          </cell>
        </row>
        <row r="521">
          <cell r="A521" t="str">
            <v>9W010616</v>
          </cell>
          <cell r="B521">
            <v>1</v>
          </cell>
        </row>
        <row r="522">
          <cell r="A522" t="str">
            <v>9S591116</v>
          </cell>
          <cell r="B522">
            <v>0</v>
          </cell>
        </row>
        <row r="523">
          <cell r="A523" t="str">
            <v>9F015514</v>
          </cell>
          <cell r="B523">
            <v>0</v>
          </cell>
        </row>
        <row r="524">
          <cell r="A524" t="str">
            <v>9R112895</v>
          </cell>
          <cell r="B524">
            <v>1</v>
          </cell>
        </row>
        <row r="525">
          <cell r="A525" t="str">
            <v>9S480918</v>
          </cell>
          <cell r="B525">
            <v>0</v>
          </cell>
        </row>
        <row r="526">
          <cell r="A526" t="str">
            <v>9R360918</v>
          </cell>
          <cell r="B526">
            <v>3</v>
          </cell>
        </row>
        <row r="527">
          <cell r="A527" t="str">
            <v>9R090711</v>
          </cell>
          <cell r="B527">
            <v>2</v>
          </cell>
        </row>
        <row r="528">
          <cell r="A528" t="str">
            <v>9F010616</v>
          </cell>
          <cell r="B528">
            <v>0</v>
          </cell>
        </row>
        <row r="529">
          <cell r="A529" t="str">
            <v>9S591016</v>
          </cell>
          <cell r="B529">
            <v>0</v>
          </cell>
        </row>
        <row r="530">
          <cell r="A530" t="str">
            <v>9R292015</v>
          </cell>
          <cell r="B530">
            <v>1</v>
          </cell>
        </row>
        <row r="531">
          <cell r="A531" t="str">
            <v>9R188311</v>
          </cell>
          <cell r="B531">
            <v>5</v>
          </cell>
        </row>
        <row r="532">
          <cell r="A532" t="str">
            <v>9R276403</v>
          </cell>
          <cell r="B532">
            <v>4</v>
          </cell>
        </row>
        <row r="533">
          <cell r="A533" t="str">
            <v>9M0269XX</v>
          </cell>
          <cell r="B533">
            <v>2</v>
          </cell>
        </row>
        <row r="534">
          <cell r="A534" t="str">
            <v>9R090106</v>
          </cell>
          <cell r="B534">
            <v>1</v>
          </cell>
        </row>
        <row r="535">
          <cell r="A535" t="str">
            <v>9R184708</v>
          </cell>
          <cell r="B535">
            <v>3</v>
          </cell>
        </row>
        <row r="536">
          <cell r="A536" t="str">
            <v>9S591616</v>
          </cell>
          <cell r="B536">
            <v>0</v>
          </cell>
        </row>
        <row r="537">
          <cell r="A537" t="str">
            <v>9R187113</v>
          </cell>
          <cell r="B537">
            <v>3</v>
          </cell>
        </row>
        <row r="538">
          <cell r="A538" t="str">
            <v>9R222414</v>
          </cell>
          <cell r="B538">
            <v>1</v>
          </cell>
        </row>
        <row r="539">
          <cell r="A539" t="str">
            <v>9X381318</v>
          </cell>
          <cell r="B539">
            <v>2</v>
          </cell>
        </row>
        <row r="540">
          <cell r="A540" t="str">
            <v>9R116816</v>
          </cell>
          <cell r="B540">
            <v>0</v>
          </cell>
        </row>
        <row r="541">
          <cell r="A541" t="str">
            <v>9F404119</v>
          </cell>
          <cell r="B541">
            <v>0</v>
          </cell>
        </row>
        <row r="542">
          <cell r="A542" t="str">
            <v>9F404218</v>
          </cell>
          <cell r="B542">
            <v>0</v>
          </cell>
        </row>
        <row r="543">
          <cell r="A543" t="str">
            <v>9S410219</v>
          </cell>
          <cell r="B543">
            <v>1</v>
          </cell>
        </row>
        <row r="544">
          <cell r="A544" t="str">
            <v>9Y024215</v>
          </cell>
          <cell r="B544">
            <v>1</v>
          </cell>
        </row>
        <row r="545">
          <cell r="A545" t="str">
            <v>9S522307</v>
          </cell>
          <cell r="B545">
            <v>0</v>
          </cell>
        </row>
        <row r="546">
          <cell r="A546" t="str">
            <v>9M0213XX</v>
          </cell>
          <cell r="B546">
            <v>2</v>
          </cell>
        </row>
        <row r="547">
          <cell r="A547" t="str">
            <v>9M0285XX</v>
          </cell>
          <cell r="B547">
            <v>2</v>
          </cell>
        </row>
        <row r="548">
          <cell r="A548" t="str">
            <v>9M0211XX</v>
          </cell>
          <cell r="B548">
            <v>2</v>
          </cell>
        </row>
        <row r="549">
          <cell r="A549" t="str">
            <v>9R220594</v>
          </cell>
          <cell r="B549">
            <v>1</v>
          </cell>
        </row>
        <row r="550">
          <cell r="A550" t="str">
            <v>9N025016</v>
          </cell>
          <cell r="B550">
            <v>7</v>
          </cell>
        </row>
        <row r="551">
          <cell r="A551" t="str">
            <v>9R060813</v>
          </cell>
          <cell r="B551">
            <v>1</v>
          </cell>
        </row>
        <row r="552">
          <cell r="A552" t="str">
            <v>9R115116</v>
          </cell>
          <cell r="B552">
            <v>0</v>
          </cell>
        </row>
        <row r="553">
          <cell r="A553" t="str">
            <v>9A030518</v>
          </cell>
          <cell r="B553">
            <v>1</v>
          </cell>
        </row>
        <row r="554">
          <cell r="A554" t="str">
            <v>9R061411</v>
          </cell>
          <cell r="B554">
            <v>0</v>
          </cell>
        </row>
        <row r="555">
          <cell r="A555" t="str">
            <v>9N025116</v>
          </cell>
          <cell r="B555">
            <v>6</v>
          </cell>
        </row>
        <row r="556">
          <cell r="A556" t="str">
            <v>9R110714</v>
          </cell>
          <cell r="B556">
            <v>1</v>
          </cell>
        </row>
        <row r="557">
          <cell r="A557" t="str">
            <v>9S160412</v>
          </cell>
          <cell r="B557">
            <v>0</v>
          </cell>
        </row>
        <row r="558">
          <cell r="A558" t="str">
            <v>9R140316</v>
          </cell>
          <cell r="B558">
            <v>1</v>
          </cell>
        </row>
        <row r="559">
          <cell r="A559" t="str">
            <v>9F225117</v>
          </cell>
          <cell r="B559">
            <v>0</v>
          </cell>
        </row>
        <row r="560">
          <cell r="A560" t="str">
            <v>9N025017</v>
          </cell>
          <cell r="B560">
            <v>5</v>
          </cell>
        </row>
        <row r="561">
          <cell r="A561" t="str">
            <v>9F8134XX</v>
          </cell>
          <cell r="B561">
            <v>0</v>
          </cell>
        </row>
        <row r="562">
          <cell r="A562" t="str">
            <v>9F430117</v>
          </cell>
          <cell r="B562">
            <v>2</v>
          </cell>
        </row>
        <row r="563">
          <cell r="A563" t="str">
            <v>9F430317</v>
          </cell>
          <cell r="B563">
            <v>1</v>
          </cell>
        </row>
        <row r="564">
          <cell r="A564" t="str">
            <v>9A060118</v>
          </cell>
          <cell r="B564">
            <v>1</v>
          </cell>
        </row>
        <row r="565">
          <cell r="A565" t="str">
            <v>9F015513</v>
          </cell>
          <cell r="B565">
            <v>0</v>
          </cell>
        </row>
        <row r="566">
          <cell r="A566" t="str">
            <v>981100</v>
          </cell>
          <cell r="B566">
            <v>0</v>
          </cell>
        </row>
        <row r="567">
          <cell r="A567" t="str">
            <v>981200</v>
          </cell>
          <cell r="B567">
            <v>0</v>
          </cell>
        </row>
        <row r="568">
          <cell r="A568" t="str">
            <v>981400</v>
          </cell>
          <cell r="B568">
            <v>0</v>
          </cell>
        </row>
        <row r="569">
          <cell r="A569" t="str">
            <v>981500</v>
          </cell>
          <cell r="B569">
            <v>0</v>
          </cell>
        </row>
        <row r="570">
          <cell r="A570" t="str">
            <v>9A010109</v>
          </cell>
          <cell r="B570">
            <v>0</v>
          </cell>
        </row>
        <row r="571">
          <cell r="A571" t="str">
            <v>9A020505</v>
          </cell>
          <cell r="B571">
            <v>0</v>
          </cell>
        </row>
        <row r="572">
          <cell r="A572" t="str">
            <v>9A030112</v>
          </cell>
          <cell r="B572">
            <v>0</v>
          </cell>
        </row>
        <row r="573">
          <cell r="A573" t="str">
            <v>9A030113</v>
          </cell>
          <cell r="B573">
            <v>0</v>
          </cell>
        </row>
        <row r="574">
          <cell r="A574" t="str">
            <v>9A030208</v>
          </cell>
          <cell r="B574">
            <v>0</v>
          </cell>
        </row>
        <row r="575">
          <cell r="A575" t="str">
            <v>9A030211</v>
          </cell>
          <cell r="B575">
            <v>0</v>
          </cell>
        </row>
        <row r="576">
          <cell r="A576" t="str">
            <v>9A030311</v>
          </cell>
          <cell r="B576">
            <v>0</v>
          </cell>
        </row>
        <row r="577">
          <cell r="A577" t="str">
            <v>9A030410</v>
          </cell>
          <cell r="B577">
            <v>0</v>
          </cell>
        </row>
        <row r="578">
          <cell r="A578" t="str">
            <v>9A030414</v>
          </cell>
          <cell r="B578">
            <v>0</v>
          </cell>
        </row>
        <row r="579">
          <cell r="A579" t="str">
            <v>9A030415</v>
          </cell>
          <cell r="B579">
            <v>0</v>
          </cell>
        </row>
        <row r="580">
          <cell r="A580" t="str">
            <v>9A030416</v>
          </cell>
          <cell r="B580">
            <v>0</v>
          </cell>
        </row>
        <row r="581">
          <cell r="A581" t="str">
            <v>9A030417</v>
          </cell>
          <cell r="B581">
            <v>0</v>
          </cell>
        </row>
        <row r="582">
          <cell r="A582" t="str">
            <v>9A030511</v>
          </cell>
          <cell r="B582">
            <v>0</v>
          </cell>
        </row>
        <row r="583">
          <cell r="A583" t="str">
            <v>9A030512</v>
          </cell>
          <cell r="B583">
            <v>0</v>
          </cell>
        </row>
        <row r="584">
          <cell r="A584" t="str">
            <v>9A030513</v>
          </cell>
          <cell r="B584">
            <v>0</v>
          </cell>
        </row>
        <row r="585">
          <cell r="A585" t="str">
            <v>9A030514</v>
          </cell>
          <cell r="B585">
            <v>0</v>
          </cell>
        </row>
        <row r="586">
          <cell r="A586" t="str">
            <v>9A030515</v>
          </cell>
          <cell r="B586">
            <v>0</v>
          </cell>
        </row>
        <row r="587">
          <cell r="A587" t="str">
            <v>9A030516</v>
          </cell>
          <cell r="B587">
            <v>0</v>
          </cell>
        </row>
        <row r="588">
          <cell r="A588" t="str">
            <v>9A030517</v>
          </cell>
          <cell r="B588">
            <v>0</v>
          </cell>
        </row>
        <row r="589">
          <cell r="A589" t="str">
            <v>9A030609</v>
          </cell>
          <cell r="B589">
            <v>0</v>
          </cell>
        </row>
        <row r="590">
          <cell r="A590" t="str">
            <v>9A030610</v>
          </cell>
          <cell r="B590">
            <v>0</v>
          </cell>
        </row>
        <row r="591">
          <cell r="A591" t="str">
            <v>9A030611</v>
          </cell>
          <cell r="B591">
            <v>0</v>
          </cell>
        </row>
        <row r="592">
          <cell r="A592" t="str">
            <v>9A030612</v>
          </cell>
          <cell r="B592">
            <v>0</v>
          </cell>
        </row>
        <row r="593">
          <cell r="A593" t="str">
            <v>9A030615</v>
          </cell>
          <cell r="B593">
            <v>0</v>
          </cell>
        </row>
        <row r="594">
          <cell r="A594" t="str">
            <v>9A030712</v>
          </cell>
          <cell r="B594">
            <v>0</v>
          </cell>
        </row>
        <row r="595">
          <cell r="A595" t="str">
            <v>9A030714</v>
          </cell>
          <cell r="B595">
            <v>0</v>
          </cell>
        </row>
        <row r="596">
          <cell r="A596" t="str">
            <v>9A030814</v>
          </cell>
          <cell r="B596">
            <v>0</v>
          </cell>
        </row>
        <row r="597">
          <cell r="A597" t="str">
            <v>9A030913</v>
          </cell>
          <cell r="B597">
            <v>0</v>
          </cell>
        </row>
        <row r="598">
          <cell r="A598" t="str">
            <v>9A030917</v>
          </cell>
          <cell r="B598">
            <v>0</v>
          </cell>
        </row>
        <row r="599">
          <cell r="A599" t="str">
            <v>9A031013</v>
          </cell>
          <cell r="B599">
            <v>0</v>
          </cell>
        </row>
        <row r="600">
          <cell r="A600" t="str">
            <v>9A031015</v>
          </cell>
          <cell r="B600">
            <v>0</v>
          </cell>
        </row>
        <row r="601">
          <cell r="A601" t="str">
            <v>9A031016</v>
          </cell>
          <cell r="B601">
            <v>0</v>
          </cell>
        </row>
        <row r="602">
          <cell r="A602" t="str">
            <v>9A031116</v>
          </cell>
          <cell r="B602">
            <v>0</v>
          </cell>
        </row>
        <row r="603">
          <cell r="A603" t="str">
            <v>9A031215</v>
          </cell>
          <cell r="B603">
            <v>0</v>
          </cell>
        </row>
        <row r="604">
          <cell r="A604" t="str">
            <v>9A031218</v>
          </cell>
          <cell r="B604">
            <v>0</v>
          </cell>
        </row>
        <row r="605">
          <cell r="A605" t="str">
            <v>9A031315</v>
          </cell>
          <cell r="B605">
            <v>0</v>
          </cell>
        </row>
        <row r="606">
          <cell r="A606" t="str">
            <v>9A050109</v>
          </cell>
          <cell r="B606">
            <v>0</v>
          </cell>
        </row>
        <row r="607">
          <cell r="A607" t="str">
            <v>9A050110</v>
          </cell>
          <cell r="B607">
            <v>0</v>
          </cell>
        </row>
        <row r="608">
          <cell r="A608" t="str">
            <v>9A050112</v>
          </cell>
          <cell r="B608">
            <v>0</v>
          </cell>
        </row>
        <row r="609">
          <cell r="A609" t="str">
            <v>9A050113</v>
          </cell>
          <cell r="B609">
            <v>0</v>
          </cell>
        </row>
        <row r="610">
          <cell r="A610" t="str">
            <v>9A050116</v>
          </cell>
          <cell r="B610">
            <v>0</v>
          </cell>
        </row>
        <row r="611">
          <cell r="A611" t="str">
            <v>9A050117</v>
          </cell>
          <cell r="B611">
            <v>0</v>
          </cell>
        </row>
        <row r="612">
          <cell r="A612" t="str">
            <v>9A050118</v>
          </cell>
          <cell r="B612">
            <v>0</v>
          </cell>
        </row>
        <row r="613">
          <cell r="A613" t="str">
            <v>9A050208</v>
          </cell>
          <cell r="B613">
            <v>0</v>
          </cell>
        </row>
        <row r="614">
          <cell r="A614" t="str">
            <v>9A050213</v>
          </cell>
          <cell r="B614">
            <v>0</v>
          </cell>
        </row>
        <row r="615">
          <cell r="A615" t="str">
            <v>9A050309</v>
          </cell>
          <cell r="B615">
            <v>0</v>
          </cell>
        </row>
        <row r="616">
          <cell r="A616" t="str">
            <v>9A050310</v>
          </cell>
          <cell r="B616">
            <v>0</v>
          </cell>
        </row>
        <row r="617">
          <cell r="A617" t="str">
            <v>9A050311</v>
          </cell>
          <cell r="B617">
            <v>0</v>
          </cell>
        </row>
        <row r="618">
          <cell r="A618" t="str">
            <v>9A050313</v>
          </cell>
          <cell r="B618">
            <v>0</v>
          </cell>
        </row>
        <row r="619">
          <cell r="A619" t="str">
            <v>9A050317</v>
          </cell>
          <cell r="B619">
            <v>0</v>
          </cell>
        </row>
        <row r="620">
          <cell r="A620" t="str">
            <v>9A050407</v>
          </cell>
          <cell r="B620">
            <v>0</v>
          </cell>
        </row>
        <row r="621">
          <cell r="A621" t="str">
            <v>9A050409</v>
          </cell>
          <cell r="B621">
            <v>0</v>
          </cell>
        </row>
        <row r="622">
          <cell r="A622" t="str">
            <v>9A050413</v>
          </cell>
          <cell r="B622">
            <v>0</v>
          </cell>
        </row>
        <row r="623">
          <cell r="A623" t="str">
            <v>9A060111</v>
          </cell>
          <cell r="B623">
            <v>0</v>
          </cell>
        </row>
        <row r="624">
          <cell r="A624" t="str">
            <v>9A060112</v>
          </cell>
          <cell r="B624">
            <v>0</v>
          </cell>
        </row>
        <row r="625">
          <cell r="A625" t="str">
            <v>9A060113</v>
          </cell>
          <cell r="B625">
            <v>0</v>
          </cell>
        </row>
        <row r="626">
          <cell r="A626" t="str">
            <v>9A060114</v>
          </cell>
          <cell r="B626">
            <v>0</v>
          </cell>
        </row>
        <row r="627">
          <cell r="A627" t="str">
            <v>9A060115</v>
          </cell>
          <cell r="B627">
            <v>0</v>
          </cell>
        </row>
        <row r="628">
          <cell r="A628" t="str">
            <v>9A060116</v>
          </cell>
          <cell r="B628">
            <v>0</v>
          </cell>
        </row>
        <row r="629">
          <cell r="A629" t="str">
            <v>9A060117</v>
          </cell>
          <cell r="B629">
            <v>0</v>
          </cell>
        </row>
        <row r="630">
          <cell r="A630" t="str">
            <v>9A060211</v>
          </cell>
          <cell r="B630">
            <v>0</v>
          </cell>
        </row>
        <row r="631">
          <cell r="A631" t="str">
            <v>9A060213</v>
          </cell>
          <cell r="B631">
            <v>0</v>
          </cell>
        </row>
        <row r="632">
          <cell r="A632" t="str">
            <v>9A060214</v>
          </cell>
          <cell r="B632">
            <v>0</v>
          </cell>
        </row>
        <row r="633">
          <cell r="A633" t="str">
            <v>9A060215</v>
          </cell>
          <cell r="B633">
            <v>0</v>
          </cell>
        </row>
        <row r="634">
          <cell r="A634" t="str">
            <v>9A060216</v>
          </cell>
          <cell r="B634">
            <v>0</v>
          </cell>
        </row>
        <row r="635">
          <cell r="A635" t="str">
            <v>9A060217</v>
          </cell>
          <cell r="B635">
            <v>0</v>
          </cell>
        </row>
        <row r="636">
          <cell r="A636" t="str">
            <v>9A060219</v>
          </cell>
          <cell r="B636">
            <v>0</v>
          </cell>
        </row>
        <row r="637">
          <cell r="A637" t="str">
            <v>9A060311</v>
          </cell>
          <cell r="B637">
            <v>0</v>
          </cell>
        </row>
        <row r="638">
          <cell r="A638" t="str">
            <v>9A060312</v>
          </cell>
          <cell r="B638">
            <v>0</v>
          </cell>
        </row>
        <row r="639">
          <cell r="A639" t="str">
            <v>9A060313</v>
          </cell>
          <cell r="B639">
            <v>0</v>
          </cell>
        </row>
        <row r="640">
          <cell r="A640" t="str">
            <v>9A060314</v>
          </cell>
          <cell r="B640">
            <v>0</v>
          </cell>
        </row>
        <row r="641">
          <cell r="A641" t="str">
            <v>9A060315</v>
          </cell>
          <cell r="B641">
            <v>0</v>
          </cell>
        </row>
        <row r="642">
          <cell r="A642" t="str">
            <v>9A060316</v>
          </cell>
          <cell r="B642">
            <v>0</v>
          </cell>
        </row>
        <row r="643">
          <cell r="A643" t="str">
            <v>9A060317</v>
          </cell>
          <cell r="B643">
            <v>0</v>
          </cell>
        </row>
        <row r="644">
          <cell r="A644" t="str">
            <v>9A060318</v>
          </cell>
          <cell r="B644">
            <v>0</v>
          </cell>
        </row>
        <row r="645">
          <cell r="A645" t="str">
            <v>9A060411</v>
          </cell>
          <cell r="B645">
            <v>0</v>
          </cell>
        </row>
        <row r="646">
          <cell r="A646" t="str">
            <v>9A060412</v>
          </cell>
          <cell r="B646">
            <v>0</v>
          </cell>
        </row>
        <row r="647">
          <cell r="A647" t="str">
            <v>9A060413</v>
          </cell>
          <cell r="B647">
            <v>0</v>
          </cell>
        </row>
        <row r="648">
          <cell r="A648" t="str">
            <v>9A060414</v>
          </cell>
          <cell r="B648">
            <v>0</v>
          </cell>
        </row>
        <row r="649">
          <cell r="A649" t="str">
            <v>9A060415</v>
          </cell>
          <cell r="B649">
            <v>0</v>
          </cell>
        </row>
        <row r="650">
          <cell r="A650" t="str">
            <v>9A060416</v>
          </cell>
          <cell r="B650">
            <v>0</v>
          </cell>
        </row>
        <row r="651">
          <cell r="A651" t="str">
            <v>9A060417</v>
          </cell>
          <cell r="B651">
            <v>0</v>
          </cell>
        </row>
        <row r="652">
          <cell r="A652" t="str">
            <v>9A060418</v>
          </cell>
          <cell r="B652">
            <v>0</v>
          </cell>
        </row>
        <row r="653">
          <cell r="A653" t="str">
            <v>9A060509</v>
          </cell>
          <cell r="B653">
            <v>0</v>
          </cell>
        </row>
        <row r="654">
          <cell r="A654" t="str">
            <v>9A060511</v>
          </cell>
          <cell r="B654">
            <v>0</v>
          </cell>
        </row>
        <row r="655">
          <cell r="A655" t="str">
            <v>9A060513</v>
          </cell>
          <cell r="B655">
            <v>0</v>
          </cell>
        </row>
        <row r="656">
          <cell r="A656" t="str">
            <v>9A060514</v>
          </cell>
          <cell r="B656">
            <v>0</v>
          </cell>
        </row>
        <row r="657">
          <cell r="A657" t="str">
            <v>9A060516</v>
          </cell>
          <cell r="B657">
            <v>0</v>
          </cell>
        </row>
        <row r="658">
          <cell r="A658" t="str">
            <v>9A060518</v>
          </cell>
          <cell r="B658">
            <v>0</v>
          </cell>
        </row>
        <row r="659">
          <cell r="A659" t="str">
            <v>9A060609</v>
          </cell>
          <cell r="B659">
            <v>0</v>
          </cell>
        </row>
        <row r="660">
          <cell r="A660" t="str">
            <v>9A060613</v>
          </cell>
          <cell r="B660">
            <v>0</v>
          </cell>
        </row>
        <row r="661">
          <cell r="A661" t="str">
            <v>9A060617</v>
          </cell>
          <cell r="B661">
            <v>0</v>
          </cell>
        </row>
        <row r="662">
          <cell r="A662" t="str">
            <v>9A060618</v>
          </cell>
          <cell r="B662">
            <v>0</v>
          </cell>
        </row>
        <row r="663">
          <cell r="A663" t="str">
            <v>9A060710</v>
          </cell>
          <cell r="B663">
            <v>0</v>
          </cell>
        </row>
        <row r="664">
          <cell r="A664" t="str">
            <v>9A060711</v>
          </cell>
          <cell r="B664">
            <v>0</v>
          </cell>
        </row>
        <row r="665">
          <cell r="A665" t="str">
            <v>9A060713</v>
          </cell>
          <cell r="B665">
            <v>0</v>
          </cell>
        </row>
        <row r="666">
          <cell r="A666" t="str">
            <v>9A060714</v>
          </cell>
          <cell r="B666">
            <v>0</v>
          </cell>
        </row>
        <row r="667">
          <cell r="A667" t="str">
            <v>9A060715</v>
          </cell>
          <cell r="B667">
            <v>0</v>
          </cell>
        </row>
        <row r="668">
          <cell r="A668" t="str">
            <v>9A060716</v>
          </cell>
          <cell r="B668">
            <v>0</v>
          </cell>
        </row>
        <row r="669">
          <cell r="A669" t="str">
            <v>9A060717</v>
          </cell>
          <cell r="B669">
            <v>0</v>
          </cell>
        </row>
        <row r="670">
          <cell r="A670" t="str">
            <v>9A060718</v>
          </cell>
          <cell r="B670">
            <v>0</v>
          </cell>
        </row>
        <row r="671">
          <cell r="A671" t="str">
            <v>9A060814</v>
          </cell>
          <cell r="B671">
            <v>0</v>
          </cell>
        </row>
        <row r="672">
          <cell r="A672" t="str">
            <v>9A060817</v>
          </cell>
          <cell r="B672">
            <v>0</v>
          </cell>
        </row>
        <row r="673">
          <cell r="A673" t="str">
            <v>9A060819</v>
          </cell>
          <cell r="B673">
            <v>0</v>
          </cell>
        </row>
        <row r="674">
          <cell r="A674" t="str">
            <v>9A060915</v>
          </cell>
          <cell r="B674">
            <v>0</v>
          </cell>
        </row>
        <row r="675">
          <cell r="A675" t="str">
            <v>9A060917</v>
          </cell>
          <cell r="B675">
            <v>0</v>
          </cell>
        </row>
        <row r="676">
          <cell r="A676" t="str">
            <v>9A061019</v>
          </cell>
          <cell r="B676">
            <v>0</v>
          </cell>
        </row>
        <row r="677">
          <cell r="A677" t="str">
            <v>9A070014</v>
          </cell>
          <cell r="B677">
            <v>0</v>
          </cell>
        </row>
        <row r="678">
          <cell r="A678" t="str">
            <v>9A070112</v>
          </cell>
          <cell r="B678">
            <v>0</v>
          </cell>
        </row>
        <row r="679">
          <cell r="A679" t="str">
            <v>9A070212</v>
          </cell>
          <cell r="B679">
            <v>0</v>
          </cell>
        </row>
        <row r="680">
          <cell r="A680" t="str">
            <v>9A075013</v>
          </cell>
          <cell r="B680">
            <v>0</v>
          </cell>
        </row>
        <row r="681">
          <cell r="A681" t="str">
            <v>9A075014</v>
          </cell>
          <cell r="B681">
            <v>0</v>
          </cell>
        </row>
        <row r="682">
          <cell r="A682" t="str">
            <v>9A075114</v>
          </cell>
          <cell r="B682">
            <v>0</v>
          </cell>
        </row>
        <row r="683">
          <cell r="A683" t="str">
            <v>9A075215</v>
          </cell>
          <cell r="B683">
            <v>0</v>
          </cell>
        </row>
        <row r="684">
          <cell r="A684" t="str">
            <v>9A075218</v>
          </cell>
          <cell r="B684">
            <v>0</v>
          </cell>
        </row>
        <row r="685">
          <cell r="A685" t="str">
            <v>9A075315</v>
          </cell>
          <cell r="B685">
            <v>0</v>
          </cell>
        </row>
        <row r="686">
          <cell r="A686" t="str">
            <v>9A075414</v>
          </cell>
          <cell r="B686">
            <v>0</v>
          </cell>
        </row>
        <row r="687">
          <cell r="A687" t="str">
            <v>9A075516</v>
          </cell>
          <cell r="B687">
            <v>0</v>
          </cell>
        </row>
        <row r="688">
          <cell r="A688" t="str">
            <v>9A075616</v>
          </cell>
          <cell r="B688">
            <v>0</v>
          </cell>
        </row>
        <row r="689">
          <cell r="A689" t="str">
            <v>9A075715</v>
          </cell>
          <cell r="B689">
            <v>0</v>
          </cell>
        </row>
        <row r="690">
          <cell r="A690" t="str">
            <v>9A0758XX</v>
          </cell>
          <cell r="B690">
            <v>0</v>
          </cell>
        </row>
        <row r="691">
          <cell r="A691" t="str">
            <v>9A080013</v>
          </cell>
          <cell r="B691">
            <v>0</v>
          </cell>
        </row>
        <row r="692">
          <cell r="A692" t="str">
            <v>9A080017</v>
          </cell>
          <cell r="B692">
            <v>0</v>
          </cell>
        </row>
        <row r="693">
          <cell r="A693" t="str">
            <v>9A0800XX</v>
          </cell>
          <cell r="B693">
            <v>0</v>
          </cell>
        </row>
        <row r="694">
          <cell r="A694" t="str">
            <v>9A080115</v>
          </cell>
          <cell r="B694">
            <v>0</v>
          </cell>
        </row>
        <row r="695">
          <cell r="A695" t="str">
            <v>9A080116</v>
          </cell>
          <cell r="B695">
            <v>0</v>
          </cell>
        </row>
        <row r="696">
          <cell r="A696" t="str">
            <v>9A080118</v>
          </cell>
          <cell r="B696">
            <v>0</v>
          </cell>
        </row>
        <row r="697">
          <cell r="A697" t="str">
            <v>9A080213</v>
          </cell>
          <cell r="B697">
            <v>0</v>
          </cell>
        </row>
        <row r="698">
          <cell r="A698" t="str">
            <v>9A080216</v>
          </cell>
          <cell r="B698">
            <v>0</v>
          </cell>
        </row>
        <row r="699">
          <cell r="A699" t="str">
            <v>9A080218</v>
          </cell>
          <cell r="B699">
            <v>0</v>
          </cell>
        </row>
        <row r="700">
          <cell r="A700" t="str">
            <v>9A090015</v>
          </cell>
          <cell r="B700">
            <v>0</v>
          </cell>
        </row>
        <row r="701">
          <cell r="A701" t="str">
            <v>9A0901XX</v>
          </cell>
          <cell r="B701">
            <v>0</v>
          </cell>
        </row>
        <row r="702">
          <cell r="A702" t="str">
            <v>9A100012</v>
          </cell>
          <cell r="B702">
            <v>0</v>
          </cell>
        </row>
        <row r="703">
          <cell r="A703" t="str">
            <v>9A100013</v>
          </cell>
          <cell r="B703">
            <v>0</v>
          </cell>
        </row>
        <row r="704">
          <cell r="A704" t="str">
            <v>9A110017</v>
          </cell>
          <cell r="B704">
            <v>0</v>
          </cell>
        </row>
        <row r="705">
          <cell r="A705" t="str">
            <v>9A110114</v>
          </cell>
          <cell r="B705">
            <v>0</v>
          </cell>
        </row>
        <row r="706">
          <cell r="A706" t="str">
            <v>9A110216</v>
          </cell>
          <cell r="B706">
            <v>0</v>
          </cell>
        </row>
        <row r="707">
          <cell r="A707" t="str">
            <v>9A110217</v>
          </cell>
          <cell r="B707">
            <v>0</v>
          </cell>
        </row>
        <row r="708">
          <cell r="A708" t="str">
            <v>9A110314</v>
          </cell>
          <cell r="B708">
            <v>0</v>
          </cell>
        </row>
        <row r="709">
          <cell r="A709" t="str">
            <v>9A110416</v>
          </cell>
          <cell r="B709">
            <v>0</v>
          </cell>
        </row>
        <row r="710">
          <cell r="A710" t="str">
            <v>9A120017</v>
          </cell>
          <cell r="B710">
            <v>0</v>
          </cell>
        </row>
        <row r="711">
          <cell r="A711" t="str">
            <v>9A120018</v>
          </cell>
          <cell r="B711">
            <v>0</v>
          </cell>
        </row>
        <row r="712">
          <cell r="A712" t="str">
            <v>9A120114</v>
          </cell>
          <cell r="B712">
            <v>0</v>
          </cell>
        </row>
        <row r="713">
          <cell r="A713" t="str">
            <v>9A120218</v>
          </cell>
          <cell r="B713">
            <v>0</v>
          </cell>
        </row>
        <row r="714">
          <cell r="A714" t="str">
            <v>9A120315</v>
          </cell>
          <cell r="B714">
            <v>0</v>
          </cell>
        </row>
        <row r="715">
          <cell r="A715" t="str">
            <v>9A120417</v>
          </cell>
          <cell r="B715">
            <v>0</v>
          </cell>
        </row>
        <row r="716">
          <cell r="A716" t="str">
            <v>9A120418</v>
          </cell>
          <cell r="B716">
            <v>0</v>
          </cell>
        </row>
        <row r="717">
          <cell r="A717" t="str">
            <v>9E010007</v>
          </cell>
          <cell r="B717">
            <v>0</v>
          </cell>
        </row>
        <row r="718">
          <cell r="A718" t="str">
            <v>9E010010</v>
          </cell>
          <cell r="B718">
            <v>0</v>
          </cell>
        </row>
        <row r="719">
          <cell r="A719" t="str">
            <v>9E010107</v>
          </cell>
          <cell r="B719">
            <v>0</v>
          </cell>
        </row>
        <row r="720">
          <cell r="A720" t="str">
            <v>9E010109</v>
          </cell>
          <cell r="B720">
            <v>0</v>
          </cell>
        </row>
        <row r="721">
          <cell r="A721" t="str">
            <v>9E010112</v>
          </cell>
          <cell r="B721">
            <v>0</v>
          </cell>
        </row>
        <row r="722">
          <cell r="A722" t="str">
            <v>9E010406</v>
          </cell>
          <cell r="B722">
            <v>0</v>
          </cell>
        </row>
        <row r="723">
          <cell r="A723" t="str">
            <v>9E010408</v>
          </cell>
          <cell r="B723">
            <v>0</v>
          </cell>
        </row>
        <row r="724">
          <cell r="A724" t="str">
            <v>9E010410</v>
          </cell>
          <cell r="B724">
            <v>0</v>
          </cell>
        </row>
        <row r="725">
          <cell r="A725" t="str">
            <v>9E010705</v>
          </cell>
          <cell r="B725">
            <v>0</v>
          </cell>
        </row>
        <row r="726">
          <cell r="A726" t="str">
            <v>9E010707</v>
          </cell>
          <cell r="B726">
            <v>0</v>
          </cell>
        </row>
        <row r="727">
          <cell r="A727" t="str">
            <v>9E010800</v>
          </cell>
          <cell r="B727">
            <v>0</v>
          </cell>
        </row>
        <row r="728">
          <cell r="A728" t="str">
            <v>9E010806</v>
          </cell>
          <cell r="B728">
            <v>0</v>
          </cell>
        </row>
        <row r="729">
          <cell r="A729" t="str">
            <v>9E020108</v>
          </cell>
          <cell r="B729">
            <v>0</v>
          </cell>
        </row>
        <row r="730">
          <cell r="A730" t="str">
            <v>9E030108</v>
          </cell>
          <cell r="B730">
            <v>0</v>
          </cell>
        </row>
        <row r="731">
          <cell r="A731" t="str">
            <v>9E040302</v>
          </cell>
          <cell r="B731">
            <v>0</v>
          </cell>
        </row>
        <row r="732">
          <cell r="A732" t="str">
            <v>9E0404XX</v>
          </cell>
          <cell r="B732">
            <v>0</v>
          </cell>
        </row>
        <row r="733">
          <cell r="A733" t="str">
            <v>9E0405XX</v>
          </cell>
          <cell r="B733">
            <v>0</v>
          </cell>
        </row>
        <row r="734">
          <cell r="A734" t="str">
            <v>9E0406XX</v>
          </cell>
          <cell r="B734">
            <v>0</v>
          </cell>
        </row>
        <row r="735">
          <cell r="A735" t="str">
            <v>9E050205</v>
          </cell>
          <cell r="B735">
            <v>0</v>
          </cell>
        </row>
        <row r="736">
          <cell r="A736" t="str">
            <v>9E060010</v>
          </cell>
          <cell r="B736">
            <v>0</v>
          </cell>
        </row>
        <row r="737">
          <cell r="A737" t="str">
            <v>9E060110</v>
          </cell>
          <cell r="B737">
            <v>0</v>
          </cell>
        </row>
        <row r="738">
          <cell r="A738" t="str">
            <v>9E0700XX</v>
          </cell>
          <cell r="B738">
            <v>0</v>
          </cell>
        </row>
        <row r="739">
          <cell r="A739" t="str">
            <v>9E080005</v>
          </cell>
          <cell r="B739">
            <v>0</v>
          </cell>
        </row>
        <row r="740">
          <cell r="A740" t="str">
            <v>9E090108</v>
          </cell>
          <cell r="B740">
            <v>0</v>
          </cell>
        </row>
        <row r="741">
          <cell r="A741" t="str">
            <v>9E090203</v>
          </cell>
          <cell r="B741">
            <v>0</v>
          </cell>
        </row>
        <row r="742">
          <cell r="A742" t="str">
            <v>9E100010</v>
          </cell>
          <cell r="B742">
            <v>0</v>
          </cell>
        </row>
        <row r="743">
          <cell r="A743" t="str">
            <v>9E100110</v>
          </cell>
          <cell r="B743">
            <v>0</v>
          </cell>
        </row>
        <row r="744">
          <cell r="A744" t="str">
            <v>9E110011</v>
          </cell>
          <cell r="B744">
            <v>0</v>
          </cell>
        </row>
        <row r="745">
          <cell r="A745" t="str">
            <v>9E110013</v>
          </cell>
          <cell r="B745">
            <v>0</v>
          </cell>
        </row>
        <row r="746">
          <cell r="A746" t="str">
            <v>9E110014</v>
          </cell>
          <cell r="B746">
            <v>0</v>
          </cell>
        </row>
        <row r="747">
          <cell r="A747" t="str">
            <v>9E110111</v>
          </cell>
          <cell r="B747">
            <v>0</v>
          </cell>
        </row>
        <row r="748">
          <cell r="A748" t="str">
            <v>9E110113</v>
          </cell>
          <cell r="B748">
            <v>0</v>
          </cell>
        </row>
        <row r="749">
          <cell r="A749" t="str">
            <v>9E110114</v>
          </cell>
          <cell r="B749">
            <v>0</v>
          </cell>
        </row>
        <row r="750">
          <cell r="A750" t="str">
            <v>9E120016</v>
          </cell>
          <cell r="B750">
            <v>0</v>
          </cell>
        </row>
        <row r="751">
          <cell r="A751" t="str">
            <v>9E120116</v>
          </cell>
          <cell r="B751">
            <v>0</v>
          </cell>
        </row>
        <row r="752">
          <cell r="A752" t="str">
            <v>9E120216</v>
          </cell>
          <cell r="B752">
            <v>0</v>
          </cell>
        </row>
        <row r="753">
          <cell r="A753" t="str">
            <v>9E120314</v>
          </cell>
          <cell r="B753">
            <v>0</v>
          </cell>
        </row>
        <row r="754">
          <cell r="A754" t="str">
            <v>9E120411</v>
          </cell>
          <cell r="B754">
            <v>0</v>
          </cell>
        </row>
        <row r="755">
          <cell r="A755" t="str">
            <v>9E120510</v>
          </cell>
          <cell r="B755">
            <v>0</v>
          </cell>
        </row>
        <row r="756">
          <cell r="A756" t="str">
            <v>9F010071</v>
          </cell>
          <cell r="B756">
            <v>0</v>
          </cell>
        </row>
        <row r="757">
          <cell r="A757" t="str">
            <v>9F010076</v>
          </cell>
          <cell r="B757">
            <v>0</v>
          </cell>
        </row>
        <row r="758">
          <cell r="A758" t="str">
            <v>9F010109</v>
          </cell>
          <cell r="B758">
            <v>0</v>
          </cell>
        </row>
        <row r="759">
          <cell r="A759" t="str">
            <v>9F010112</v>
          </cell>
          <cell r="B759">
            <v>0</v>
          </cell>
        </row>
        <row r="760">
          <cell r="A760" t="str">
            <v>9F010209</v>
          </cell>
          <cell r="B760">
            <v>0</v>
          </cell>
        </row>
        <row r="761">
          <cell r="A761" t="str">
            <v>9F010212</v>
          </cell>
          <cell r="B761">
            <v>0</v>
          </cell>
        </row>
        <row r="762">
          <cell r="A762" t="str">
            <v>9F010304</v>
          </cell>
          <cell r="B762">
            <v>0</v>
          </cell>
        </row>
        <row r="763">
          <cell r="A763" t="str">
            <v>9F010307</v>
          </cell>
          <cell r="B763">
            <v>0</v>
          </cell>
        </row>
        <row r="764">
          <cell r="A764" t="str">
            <v>9F010308</v>
          </cell>
          <cell r="B764">
            <v>0</v>
          </cell>
        </row>
        <row r="765">
          <cell r="A765" t="str">
            <v>9F010311</v>
          </cell>
          <cell r="B765">
            <v>0</v>
          </cell>
        </row>
        <row r="766">
          <cell r="A766" t="str">
            <v>9F010312</v>
          </cell>
          <cell r="B766">
            <v>0</v>
          </cell>
        </row>
        <row r="767">
          <cell r="A767" t="str">
            <v>9F010313</v>
          </cell>
          <cell r="B767">
            <v>0</v>
          </cell>
        </row>
        <row r="768">
          <cell r="A768" t="str">
            <v>9F010393</v>
          </cell>
          <cell r="B768">
            <v>0</v>
          </cell>
        </row>
        <row r="769">
          <cell r="A769" t="str">
            <v>9F010508</v>
          </cell>
          <cell r="B769">
            <v>0</v>
          </cell>
        </row>
        <row r="770">
          <cell r="A770" t="str">
            <v>9F010509</v>
          </cell>
          <cell r="B770">
            <v>0</v>
          </cell>
        </row>
        <row r="771">
          <cell r="A771" t="str">
            <v>9F010510</v>
          </cell>
          <cell r="B771">
            <v>0</v>
          </cell>
        </row>
        <row r="772">
          <cell r="A772" t="str">
            <v>9F010608</v>
          </cell>
          <cell r="B772">
            <v>0</v>
          </cell>
        </row>
        <row r="773">
          <cell r="A773" t="str">
            <v>9F010609</v>
          </cell>
          <cell r="B773">
            <v>0</v>
          </cell>
        </row>
        <row r="774">
          <cell r="A774" t="str">
            <v>9F010610</v>
          </cell>
          <cell r="B774">
            <v>0</v>
          </cell>
        </row>
        <row r="775">
          <cell r="A775" t="str">
            <v>9F010613</v>
          </cell>
          <cell r="B775">
            <v>0</v>
          </cell>
        </row>
        <row r="776">
          <cell r="A776" t="str">
            <v>9F010618</v>
          </cell>
          <cell r="B776">
            <v>0</v>
          </cell>
        </row>
        <row r="777">
          <cell r="A777" t="str">
            <v>9F010701</v>
          </cell>
          <cell r="B777">
            <v>0</v>
          </cell>
        </row>
        <row r="778">
          <cell r="A778" t="str">
            <v>9F010703</v>
          </cell>
          <cell r="B778">
            <v>0</v>
          </cell>
        </row>
        <row r="779">
          <cell r="A779" t="str">
            <v>9F010708</v>
          </cell>
          <cell r="B779">
            <v>0</v>
          </cell>
        </row>
        <row r="780">
          <cell r="A780" t="str">
            <v>9F010709</v>
          </cell>
          <cell r="B780">
            <v>0</v>
          </cell>
        </row>
        <row r="781">
          <cell r="A781" t="str">
            <v>9F010710</v>
          </cell>
          <cell r="B781">
            <v>0</v>
          </cell>
        </row>
        <row r="782">
          <cell r="A782" t="str">
            <v>9F010712</v>
          </cell>
          <cell r="B782">
            <v>0</v>
          </cell>
        </row>
        <row r="783">
          <cell r="A783" t="str">
            <v>9F010713</v>
          </cell>
          <cell r="B783">
            <v>0</v>
          </cell>
        </row>
        <row r="784">
          <cell r="A784" t="str">
            <v>9F010714</v>
          </cell>
          <cell r="B784">
            <v>0</v>
          </cell>
        </row>
        <row r="785">
          <cell r="A785" t="str">
            <v>9F010715</v>
          </cell>
          <cell r="B785">
            <v>0</v>
          </cell>
        </row>
        <row r="786">
          <cell r="A786" t="str">
            <v>9F010716</v>
          </cell>
          <cell r="B786">
            <v>0</v>
          </cell>
        </row>
        <row r="787">
          <cell r="A787" t="str">
            <v>9F010793</v>
          </cell>
          <cell r="B787">
            <v>0</v>
          </cell>
        </row>
        <row r="788">
          <cell r="A788" t="str">
            <v>9F010799</v>
          </cell>
          <cell r="B788">
            <v>0</v>
          </cell>
        </row>
        <row r="789">
          <cell r="A789" t="str">
            <v>9F010806</v>
          </cell>
          <cell r="B789">
            <v>0</v>
          </cell>
        </row>
        <row r="790">
          <cell r="A790" t="str">
            <v>9F010808</v>
          </cell>
          <cell r="B790">
            <v>0</v>
          </cell>
        </row>
        <row r="791">
          <cell r="A791" t="str">
            <v>9F010810</v>
          </cell>
          <cell r="B791">
            <v>0</v>
          </cell>
        </row>
        <row r="792">
          <cell r="A792" t="str">
            <v>9F010812</v>
          </cell>
          <cell r="B792">
            <v>0</v>
          </cell>
        </row>
        <row r="793">
          <cell r="A793" t="str">
            <v>9F010813</v>
          </cell>
          <cell r="B793">
            <v>0</v>
          </cell>
        </row>
        <row r="794">
          <cell r="A794" t="str">
            <v>9F010815</v>
          </cell>
          <cell r="B794">
            <v>0</v>
          </cell>
        </row>
        <row r="795">
          <cell r="A795" t="str">
            <v>9F011005</v>
          </cell>
          <cell r="B795">
            <v>0</v>
          </cell>
        </row>
        <row r="796">
          <cell r="A796" t="str">
            <v>9F011008</v>
          </cell>
          <cell r="B796">
            <v>0</v>
          </cell>
        </row>
        <row r="797">
          <cell r="A797" t="str">
            <v>9F011010</v>
          </cell>
          <cell r="B797">
            <v>0</v>
          </cell>
        </row>
        <row r="798">
          <cell r="A798" t="str">
            <v>9F011014</v>
          </cell>
          <cell r="B798">
            <v>0</v>
          </cell>
        </row>
        <row r="799">
          <cell r="A799" t="str">
            <v>9F011106</v>
          </cell>
          <cell r="B799">
            <v>0</v>
          </cell>
        </row>
        <row r="800">
          <cell r="A800" t="str">
            <v>9F011109</v>
          </cell>
          <cell r="B800">
            <v>0</v>
          </cell>
        </row>
        <row r="801">
          <cell r="A801" t="str">
            <v>9F011200</v>
          </cell>
          <cell r="B801">
            <v>0</v>
          </cell>
        </row>
        <row r="802">
          <cell r="A802" t="str">
            <v>9F011201</v>
          </cell>
          <cell r="B802">
            <v>0</v>
          </cell>
        </row>
        <row r="803">
          <cell r="A803" t="str">
            <v>9F011202</v>
          </cell>
          <cell r="B803">
            <v>0</v>
          </cell>
        </row>
        <row r="804">
          <cell r="A804" t="str">
            <v>9F011203</v>
          </cell>
          <cell r="B804">
            <v>0</v>
          </cell>
        </row>
        <row r="805">
          <cell r="A805" t="str">
            <v>9F011204</v>
          </cell>
          <cell r="B805">
            <v>0</v>
          </cell>
        </row>
        <row r="806">
          <cell r="A806" t="str">
            <v>9F011206</v>
          </cell>
          <cell r="B806">
            <v>0</v>
          </cell>
        </row>
        <row r="807">
          <cell r="A807" t="str">
            <v>9F011208</v>
          </cell>
          <cell r="B807">
            <v>0</v>
          </cell>
        </row>
        <row r="808">
          <cell r="A808" t="str">
            <v>9F011210</v>
          </cell>
          <cell r="B808">
            <v>0</v>
          </cell>
        </row>
        <row r="809">
          <cell r="A809" t="str">
            <v>9F011211</v>
          </cell>
          <cell r="B809">
            <v>0</v>
          </cell>
        </row>
        <row r="810">
          <cell r="A810" t="str">
            <v>9F011270</v>
          </cell>
          <cell r="B810">
            <v>0</v>
          </cell>
        </row>
        <row r="811">
          <cell r="A811" t="str">
            <v>9F011296</v>
          </cell>
          <cell r="B811">
            <v>0</v>
          </cell>
        </row>
        <row r="812">
          <cell r="A812" t="str">
            <v>9F011299</v>
          </cell>
          <cell r="B812">
            <v>0</v>
          </cell>
        </row>
        <row r="813">
          <cell r="A813" t="str">
            <v>9F011300</v>
          </cell>
          <cell r="B813">
            <v>0</v>
          </cell>
        </row>
        <row r="814">
          <cell r="A814" t="str">
            <v>9F011301</v>
          </cell>
          <cell r="B814">
            <v>0</v>
          </cell>
        </row>
        <row r="815">
          <cell r="A815" t="str">
            <v>9F011398</v>
          </cell>
          <cell r="B815">
            <v>0</v>
          </cell>
        </row>
        <row r="816">
          <cell r="A816" t="str">
            <v>9F011399</v>
          </cell>
          <cell r="B816">
            <v>0</v>
          </cell>
        </row>
        <row r="817">
          <cell r="A817" t="str">
            <v>9F011403</v>
          </cell>
          <cell r="B817">
            <v>0</v>
          </cell>
        </row>
        <row r="818">
          <cell r="A818" t="str">
            <v>9F011404</v>
          </cell>
          <cell r="B818">
            <v>0</v>
          </cell>
        </row>
        <row r="819">
          <cell r="A819" t="str">
            <v>9F011405</v>
          </cell>
          <cell r="B819">
            <v>0</v>
          </cell>
        </row>
        <row r="820">
          <cell r="A820" t="str">
            <v>9F011406</v>
          </cell>
          <cell r="B820">
            <v>0</v>
          </cell>
        </row>
        <row r="821">
          <cell r="A821" t="str">
            <v>9F011407</v>
          </cell>
          <cell r="B821">
            <v>0</v>
          </cell>
        </row>
        <row r="822">
          <cell r="A822" t="str">
            <v>9F011408</v>
          </cell>
          <cell r="B822">
            <v>0</v>
          </cell>
        </row>
        <row r="823">
          <cell r="A823" t="str">
            <v>9F011411</v>
          </cell>
          <cell r="B823">
            <v>0</v>
          </cell>
        </row>
        <row r="824">
          <cell r="A824" t="str">
            <v>9F011415</v>
          </cell>
          <cell r="B824">
            <v>0</v>
          </cell>
        </row>
        <row r="825">
          <cell r="A825" t="str">
            <v>9F011416</v>
          </cell>
          <cell r="B825">
            <v>0</v>
          </cell>
        </row>
        <row r="826">
          <cell r="A826" t="str">
            <v>9F011471</v>
          </cell>
          <cell r="B826">
            <v>0</v>
          </cell>
        </row>
        <row r="827">
          <cell r="A827" t="str">
            <v>9F011476</v>
          </cell>
          <cell r="B827">
            <v>0</v>
          </cell>
        </row>
        <row r="828">
          <cell r="A828" t="str">
            <v>9F011589</v>
          </cell>
          <cell r="B828">
            <v>0</v>
          </cell>
        </row>
        <row r="829">
          <cell r="A829" t="str">
            <v>9F011597</v>
          </cell>
          <cell r="B829">
            <v>0</v>
          </cell>
        </row>
        <row r="830">
          <cell r="A830" t="str">
            <v>9F011602</v>
          </cell>
          <cell r="B830">
            <v>0</v>
          </cell>
        </row>
        <row r="831">
          <cell r="A831" t="str">
            <v>9F011603</v>
          </cell>
          <cell r="B831">
            <v>0</v>
          </cell>
        </row>
        <row r="832">
          <cell r="A832" t="str">
            <v>9F011605</v>
          </cell>
          <cell r="B832">
            <v>0</v>
          </cell>
        </row>
        <row r="833">
          <cell r="A833" t="str">
            <v>9F011607</v>
          </cell>
          <cell r="B833">
            <v>0</v>
          </cell>
        </row>
        <row r="834">
          <cell r="A834" t="str">
            <v>9F011610</v>
          </cell>
          <cell r="B834">
            <v>0</v>
          </cell>
        </row>
        <row r="835">
          <cell r="A835" t="str">
            <v>9F011613</v>
          </cell>
          <cell r="B835">
            <v>0</v>
          </cell>
        </row>
        <row r="836">
          <cell r="A836" t="str">
            <v>9F011615</v>
          </cell>
          <cell r="B836">
            <v>0</v>
          </cell>
        </row>
        <row r="837">
          <cell r="A837" t="str">
            <v>9F011616</v>
          </cell>
          <cell r="B837">
            <v>0</v>
          </cell>
        </row>
        <row r="838">
          <cell r="A838" t="str">
            <v>9F011695</v>
          </cell>
          <cell r="B838">
            <v>0</v>
          </cell>
        </row>
        <row r="839">
          <cell r="A839" t="str">
            <v>9F011697</v>
          </cell>
          <cell r="B839">
            <v>0</v>
          </cell>
        </row>
        <row r="840">
          <cell r="A840" t="str">
            <v>9F011699</v>
          </cell>
          <cell r="B840">
            <v>0</v>
          </cell>
        </row>
        <row r="841">
          <cell r="A841" t="str">
            <v>9F011903</v>
          </cell>
          <cell r="B841">
            <v>0</v>
          </cell>
        </row>
        <row r="842">
          <cell r="A842" t="str">
            <v>9F011907</v>
          </cell>
          <cell r="B842">
            <v>0</v>
          </cell>
        </row>
        <row r="843">
          <cell r="A843" t="str">
            <v>9F011912</v>
          </cell>
          <cell r="B843">
            <v>0</v>
          </cell>
        </row>
        <row r="844">
          <cell r="A844" t="str">
            <v>9F011913</v>
          </cell>
          <cell r="B844">
            <v>0</v>
          </cell>
        </row>
        <row r="845">
          <cell r="A845" t="str">
            <v>9F011915</v>
          </cell>
          <cell r="B845">
            <v>0</v>
          </cell>
        </row>
        <row r="846">
          <cell r="A846" t="str">
            <v>9F012008</v>
          </cell>
          <cell r="B846">
            <v>0</v>
          </cell>
        </row>
        <row r="847">
          <cell r="A847" t="str">
            <v>9F012009</v>
          </cell>
          <cell r="B847">
            <v>0</v>
          </cell>
        </row>
        <row r="848">
          <cell r="A848" t="str">
            <v>9F012011</v>
          </cell>
          <cell r="B848">
            <v>0</v>
          </cell>
        </row>
        <row r="849">
          <cell r="A849" t="str">
            <v>9F012012</v>
          </cell>
          <cell r="B849">
            <v>0</v>
          </cell>
        </row>
        <row r="850">
          <cell r="A850" t="str">
            <v>9F012014</v>
          </cell>
          <cell r="B850">
            <v>0</v>
          </cell>
        </row>
        <row r="851">
          <cell r="A851" t="str">
            <v>9F012015</v>
          </cell>
          <cell r="B851">
            <v>0</v>
          </cell>
        </row>
        <row r="852">
          <cell r="A852" t="str">
            <v>9F0120XA</v>
          </cell>
          <cell r="B852">
            <v>0</v>
          </cell>
        </row>
        <row r="853">
          <cell r="A853" t="str">
            <v>9F0120XB</v>
          </cell>
          <cell r="B853">
            <v>0</v>
          </cell>
        </row>
        <row r="854">
          <cell r="A854" t="str">
            <v>9F0120XC</v>
          </cell>
          <cell r="B854">
            <v>0</v>
          </cell>
        </row>
        <row r="855">
          <cell r="A855" t="str">
            <v>9F0120XD</v>
          </cell>
          <cell r="B855">
            <v>0</v>
          </cell>
        </row>
        <row r="856">
          <cell r="A856" t="str">
            <v>9F0120XX</v>
          </cell>
          <cell r="B856">
            <v>0</v>
          </cell>
        </row>
        <row r="857">
          <cell r="A857" t="str">
            <v>9F012107</v>
          </cell>
          <cell r="B857">
            <v>0</v>
          </cell>
        </row>
        <row r="858">
          <cell r="A858" t="str">
            <v>9F012112</v>
          </cell>
          <cell r="B858">
            <v>0</v>
          </cell>
        </row>
        <row r="859">
          <cell r="A859" t="str">
            <v>9F012115</v>
          </cell>
          <cell r="B859">
            <v>0</v>
          </cell>
        </row>
        <row r="860">
          <cell r="A860" t="str">
            <v>9F0121XA</v>
          </cell>
          <cell r="B860">
            <v>0</v>
          </cell>
        </row>
        <row r="861">
          <cell r="A861" t="str">
            <v>9F0121XB</v>
          </cell>
          <cell r="B861">
            <v>0</v>
          </cell>
        </row>
        <row r="862">
          <cell r="A862" t="str">
            <v>9F0121XD</v>
          </cell>
          <cell r="B862">
            <v>0</v>
          </cell>
        </row>
        <row r="863">
          <cell r="A863" t="str">
            <v>9F012864</v>
          </cell>
          <cell r="B863">
            <v>0</v>
          </cell>
        </row>
        <row r="864">
          <cell r="A864" t="str">
            <v>9F012993</v>
          </cell>
          <cell r="B864">
            <v>0</v>
          </cell>
        </row>
        <row r="865">
          <cell r="A865" t="str">
            <v>9F0131XA</v>
          </cell>
          <cell r="B865">
            <v>0</v>
          </cell>
        </row>
        <row r="866">
          <cell r="A866" t="str">
            <v>9F0131XX</v>
          </cell>
          <cell r="B866">
            <v>0</v>
          </cell>
        </row>
        <row r="867">
          <cell r="A867" t="str">
            <v>9F013775</v>
          </cell>
          <cell r="B867">
            <v>0</v>
          </cell>
        </row>
        <row r="868">
          <cell r="A868" t="str">
            <v>9F013781</v>
          </cell>
          <cell r="B868">
            <v>0</v>
          </cell>
        </row>
        <row r="869">
          <cell r="A869" t="str">
            <v>9F013793</v>
          </cell>
          <cell r="B869">
            <v>0</v>
          </cell>
        </row>
        <row r="870">
          <cell r="A870" t="str">
            <v>9F013802</v>
          </cell>
          <cell r="B870">
            <v>0</v>
          </cell>
        </row>
        <row r="871">
          <cell r="A871" t="str">
            <v>9F013893</v>
          </cell>
          <cell r="B871">
            <v>0</v>
          </cell>
        </row>
        <row r="872">
          <cell r="A872" t="str">
            <v>9F013999</v>
          </cell>
          <cell r="B872">
            <v>0</v>
          </cell>
        </row>
        <row r="873">
          <cell r="A873" t="str">
            <v>9F0142XX</v>
          </cell>
          <cell r="B873">
            <v>0</v>
          </cell>
        </row>
        <row r="874">
          <cell r="A874" t="str">
            <v>9F014710</v>
          </cell>
          <cell r="B874">
            <v>0</v>
          </cell>
        </row>
        <row r="875">
          <cell r="A875" t="str">
            <v>9F014809</v>
          </cell>
          <cell r="B875">
            <v>0</v>
          </cell>
        </row>
        <row r="876">
          <cell r="A876" t="str">
            <v>9F014810</v>
          </cell>
          <cell r="B876">
            <v>0</v>
          </cell>
        </row>
        <row r="877">
          <cell r="A877" t="str">
            <v>9F014811</v>
          </cell>
          <cell r="B877">
            <v>0</v>
          </cell>
        </row>
        <row r="878">
          <cell r="A878" t="str">
            <v>9F014999</v>
          </cell>
          <cell r="B878">
            <v>0</v>
          </cell>
        </row>
        <row r="879">
          <cell r="A879" t="str">
            <v>9F015094</v>
          </cell>
          <cell r="B879">
            <v>0</v>
          </cell>
        </row>
        <row r="880">
          <cell r="A880" t="str">
            <v>9F015190</v>
          </cell>
          <cell r="B880">
            <v>0</v>
          </cell>
        </row>
        <row r="881">
          <cell r="A881" t="str">
            <v>9F015210</v>
          </cell>
          <cell r="B881">
            <v>0</v>
          </cell>
        </row>
        <row r="882">
          <cell r="A882" t="str">
            <v>9F015310</v>
          </cell>
          <cell r="B882">
            <v>0</v>
          </cell>
        </row>
        <row r="883">
          <cell r="A883" t="str">
            <v>9F015508</v>
          </cell>
          <cell r="B883">
            <v>0</v>
          </cell>
        </row>
        <row r="884">
          <cell r="A884" t="str">
            <v>9F015511</v>
          </cell>
          <cell r="B884">
            <v>0</v>
          </cell>
        </row>
        <row r="885">
          <cell r="A885" t="str">
            <v>9F015512</v>
          </cell>
          <cell r="B885">
            <v>0</v>
          </cell>
        </row>
        <row r="886">
          <cell r="A886" t="str">
            <v>9F015611</v>
          </cell>
          <cell r="B886">
            <v>0</v>
          </cell>
        </row>
        <row r="887">
          <cell r="A887" t="str">
            <v>9F015612</v>
          </cell>
          <cell r="B887">
            <v>0</v>
          </cell>
        </row>
        <row r="888">
          <cell r="A888" t="str">
            <v>9F015615</v>
          </cell>
          <cell r="B888">
            <v>0</v>
          </cell>
        </row>
        <row r="889">
          <cell r="A889" t="str">
            <v>9F015712</v>
          </cell>
          <cell r="B889">
            <v>0</v>
          </cell>
        </row>
        <row r="890">
          <cell r="A890" t="str">
            <v>9F015715</v>
          </cell>
          <cell r="B890">
            <v>0</v>
          </cell>
        </row>
        <row r="891">
          <cell r="A891" t="str">
            <v>9F015816</v>
          </cell>
          <cell r="B891">
            <v>0</v>
          </cell>
        </row>
        <row r="892">
          <cell r="A892" t="str">
            <v>9F015817</v>
          </cell>
          <cell r="B892">
            <v>0</v>
          </cell>
        </row>
        <row r="893">
          <cell r="A893" t="str">
            <v>9F016014</v>
          </cell>
          <cell r="B893">
            <v>0</v>
          </cell>
        </row>
        <row r="894">
          <cell r="A894" t="str">
            <v>9F016111</v>
          </cell>
          <cell r="B894">
            <v>0</v>
          </cell>
        </row>
        <row r="895">
          <cell r="A895" t="str">
            <v>9F020109</v>
          </cell>
          <cell r="B895">
            <v>0</v>
          </cell>
        </row>
        <row r="896">
          <cell r="A896" t="str">
            <v>9F020112</v>
          </cell>
          <cell r="B896">
            <v>0</v>
          </cell>
        </row>
        <row r="897">
          <cell r="A897" t="str">
            <v>9F020113</v>
          </cell>
          <cell r="B897">
            <v>0</v>
          </cell>
        </row>
        <row r="898">
          <cell r="A898" t="str">
            <v>9F020115</v>
          </cell>
          <cell r="B898">
            <v>0</v>
          </cell>
        </row>
        <row r="899">
          <cell r="A899" t="str">
            <v>9F020118</v>
          </cell>
          <cell r="B899">
            <v>0</v>
          </cell>
        </row>
        <row r="900">
          <cell r="A900" t="str">
            <v>9F031111</v>
          </cell>
          <cell r="B900">
            <v>0</v>
          </cell>
        </row>
        <row r="901">
          <cell r="A901" t="str">
            <v>9F031115</v>
          </cell>
          <cell r="B901">
            <v>0</v>
          </cell>
        </row>
        <row r="902">
          <cell r="A902" t="str">
            <v>9F031210</v>
          </cell>
          <cell r="B902">
            <v>0</v>
          </cell>
        </row>
        <row r="903">
          <cell r="A903" t="str">
            <v>9F031211</v>
          </cell>
          <cell r="B903">
            <v>0</v>
          </cell>
        </row>
        <row r="904">
          <cell r="A904" t="str">
            <v>9F031215</v>
          </cell>
          <cell r="B904">
            <v>0</v>
          </cell>
        </row>
        <row r="905">
          <cell r="A905" t="str">
            <v>9F031312</v>
          </cell>
          <cell r="B905">
            <v>0</v>
          </cell>
        </row>
        <row r="906">
          <cell r="A906" t="str">
            <v>9F031313</v>
          </cell>
          <cell r="B906">
            <v>0</v>
          </cell>
        </row>
        <row r="907">
          <cell r="A907" t="str">
            <v>9F031315</v>
          </cell>
          <cell r="B907">
            <v>0</v>
          </cell>
        </row>
        <row r="908">
          <cell r="A908" t="str">
            <v>9F031413</v>
          </cell>
          <cell r="B908">
            <v>0</v>
          </cell>
        </row>
        <row r="909">
          <cell r="A909" t="str">
            <v>9F031513</v>
          </cell>
          <cell r="B909">
            <v>0</v>
          </cell>
        </row>
        <row r="910">
          <cell r="A910" t="str">
            <v>9F031611</v>
          </cell>
          <cell r="B910">
            <v>0</v>
          </cell>
        </row>
        <row r="911">
          <cell r="A911" t="str">
            <v>9F031817</v>
          </cell>
          <cell r="B911">
            <v>0</v>
          </cell>
        </row>
        <row r="912">
          <cell r="A912" t="str">
            <v>9F031916</v>
          </cell>
          <cell r="B912">
            <v>0</v>
          </cell>
        </row>
        <row r="913">
          <cell r="A913" t="str">
            <v>9F060304</v>
          </cell>
          <cell r="B913">
            <v>0</v>
          </cell>
        </row>
        <row r="914">
          <cell r="A914" t="str">
            <v>9F070002</v>
          </cell>
          <cell r="B914">
            <v>0</v>
          </cell>
        </row>
        <row r="915">
          <cell r="A915" t="str">
            <v>9F070700</v>
          </cell>
          <cell r="B915">
            <v>0</v>
          </cell>
        </row>
        <row r="916">
          <cell r="A916" t="str">
            <v>9F070804</v>
          </cell>
          <cell r="B916">
            <v>0</v>
          </cell>
        </row>
        <row r="917">
          <cell r="A917" t="str">
            <v>9F070903</v>
          </cell>
          <cell r="B917">
            <v>0</v>
          </cell>
        </row>
        <row r="918">
          <cell r="A918" t="str">
            <v>9F071009</v>
          </cell>
          <cell r="B918">
            <v>0</v>
          </cell>
        </row>
        <row r="919">
          <cell r="A919" t="str">
            <v>9F071110</v>
          </cell>
          <cell r="B919">
            <v>0</v>
          </cell>
        </row>
        <row r="920">
          <cell r="A920" t="str">
            <v>9F071208</v>
          </cell>
          <cell r="B920">
            <v>0</v>
          </cell>
        </row>
        <row r="921">
          <cell r="A921" t="str">
            <v>9F080010</v>
          </cell>
          <cell r="B921">
            <v>0</v>
          </cell>
        </row>
        <row r="922">
          <cell r="A922" t="str">
            <v>9F2002XX</v>
          </cell>
          <cell r="B922">
            <v>0</v>
          </cell>
        </row>
        <row r="923">
          <cell r="A923" t="str">
            <v>9F2004XX</v>
          </cell>
          <cell r="B923">
            <v>0</v>
          </cell>
        </row>
        <row r="924">
          <cell r="A924" t="str">
            <v>9F2005XX</v>
          </cell>
          <cell r="B924">
            <v>0</v>
          </cell>
        </row>
        <row r="925">
          <cell r="A925" t="str">
            <v>9F2008XX</v>
          </cell>
          <cell r="B925">
            <v>0</v>
          </cell>
        </row>
        <row r="926">
          <cell r="A926" t="str">
            <v>9F210109</v>
          </cell>
          <cell r="B926">
            <v>0</v>
          </cell>
        </row>
        <row r="927">
          <cell r="A927" t="str">
            <v>9F210210</v>
          </cell>
          <cell r="B927">
            <v>0</v>
          </cell>
        </row>
        <row r="928">
          <cell r="A928" t="str">
            <v>9F210309</v>
          </cell>
          <cell r="B928">
            <v>0</v>
          </cell>
        </row>
        <row r="929">
          <cell r="A929" t="str">
            <v>9F210409</v>
          </cell>
          <cell r="B929">
            <v>0</v>
          </cell>
        </row>
        <row r="930">
          <cell r="A930" t="str">
            <v>9F210509</v>
          </cell>
          <cell r="B930">
            <v>0</v>
          </cell>
        </row>
        <row r="931">
          <cell r="A931" t="str">
            <v>9F210511</v>
          </cell>
          <cell r="B931">
            <v>0</v>
          </cell>
        </row>
        <row r="932">
          <cell r="A932" t="str">
            <v>9F2106XX</v>
          </cell>
          <cell r="B932">
            <v>0</v>
          </cell>
        </row>
        <row r="933">
          <cell r="A933" t="str">
            <v>9F220106</v>
          </cell>
          <cell r="B933">
            <v>0</v>
          </cell>
        </row>
        <row r="934">
          <cell r="A934" t="str">
            <v>9F220306</v>
          </cell>
          <cell r="B934">
            <v>0</v>
          </cell>
        </row>
        <row r="935">
          <cell r="A935" t="str">
            <v>9F220410</v>
          </cell>
          <cell r="B935">
            <v>0</v>
          </cell>
        </row>
        <row r="936">
          <cell r="A936" t="str">
            <v>9F220411</v>
          </cell>
          <cell r="B936">
            <v>0</v>
          </cell>
        </row>
        <row r="937">
          <cell r="A937" t="str">
            <v>9F225017</v>
          </cell>
          <cell r="B937">
            <v>0</v>
          </cell>
        </row>
        <row r="938">
          <cell r="A938" t="str">
            <v>9F230107</v>
          </cell>
          <cell r="B938">
            <v>0</v>
          </cell>
        </row>
        <row r="939">
          <cell r="A939" t="str">
            <v>9F270115</v>
          </cell>
          <cell r="B939">
            <v>0</v>
          </cell>
        </row>
        <row r="940">
          <cell r="A940" t="str">
            <v>9F390010</v>
          </cell>
          <cell r="B940">
            <v>0</v>
          </cell>
        </row>
        <row r="941">
          <cell r="A941" t="str">
            <v>9F390013</v>
          </cell>
          <cell r="B941">
            <v>0</v>
          </cell>
        </row>
        <row r="942">
          <cell r="A942" t="str">
            <v>9F390110</v>
          </cell>
          <cell r="B942">
            <v>0</v>
          </cell>
        </row>
        <row r="943">
          <cell r="A943" t="str">
            <v>9F390113</v>
          </cell>
          <cell r="B943">
            <v>0</v>
          </cell>
        </row>
        <row r="944">
          <cell r="A944" t="str">
            <v>9F390209</v>
          </cell>
          <cell r="B944">
            <v>0</v>
          </cell>
        </row>
        <row r="945">
          <cell r="A945" t="str">
            <v>9F390213</v>
          </cell>
          <cell r="B945">
            <v>0</v>
          </cell>
        </row>
        <row r="946">
          <cell r="A946" t="str">
            <v>9F390308</v>
          </cell>
          <cell r="B946">
            <v>0</v>
          </cell>
        </row>
        <row r="947">
          <cell r="A947" t="str">
            <v>9F390312</v>
          </cell>
          <cell r="B947">
            <v>0</v>
          </cell>
        </row>
        <row r="948">
          <cell r="A948" t="str">
            <v>9F390407</v>
          </cell>
          <cell r="B948">
            <v>0</v>
          </cell>
        </row>
        <row r="949">
          <cell r="A949" t="str">
            <v>9F390411</v>
          </cell>
          <cell r="B949">
            <v>0</v>
          </cell>
        </row>
        <row r="950">
          <cell r="A950" t="str">
            <v>9F390412</v>
          </cell>
          <cell r="B950">
            <v>0</v>
          </cell>
        </row>
        <row r="951">
          <cell r="A951" t="str">
            <v>9F3905XX</v>
          </cell>
          <cell r="B951">
            <v>0</v>
          </cell>
        </row>
        <row r="952">
          <cell r="A952" t="str">
            <v>9F400309</v>
          </cell>
          <cell r="B952">
            <v>0</v>
          </cell>
        </row>
        <row r="953">
          <cell r="A953" t="str">
            <v>9F400410</v>
          </cell>
          <cell r="B953">
            <v>0</v>
          </cell>
        </row>
        <row r="954">
          <cell r="A954" t="str">
            <v>9F400609</v>
          </cell>
          <cell r="B954">
            <v>0</v>
          </cell>
        </row>
        <row r="955">
          <cell r="A955" t="str">
            <v>9F400811</v>
          </cell>
          <cell r="B955">
            <v>0</v>
          </cell>
        </row>
        <row r="956">
          <cell r="A956" t="str">
            <v>9F400812</v>
          </cell>
          <cell r="B956">
            <v>0</v>
          </cell>
        </row>
        <row r="957">
          <cell r="A957" t="str">
            <v>9F400813</v>
          </cell>
          <cell r="B957">
            <v>0</v>
          </cell>
        </row>
        <row r="958">
          <cell r="A958" t="str">
            <v>9F400814</v>
          </cell>
          <cell r="B958">
            <v>0</v>
          </cell>
        </row>
        <row r="959">
          <cell r="A959" t="str">
            <v>9F400816</v>
          </cell>
          <cell r="B959">
            <v>0</v>
          </cell>
        </row>
        <row r="960">
          <cell r="A960" t="str">
            <v>9F400818</v>
          </cell>
          <cell r="B960">
            <v>0</v>
          </cell>
        </row>
        <row r="961">
          <cell r="A961" t="str">
            <v>9F401011</v>
          </cell>
          <cell r="B961">
            <v>0</v>
          </cell>
        </row>
        <row r="962">
          <cell r="A962" t="str">
            <v>9F401012</v>
          </cell>
          <cell r="B962">
            <v>0</v>
          </cell>
        </row>
        <row r="963">
          <cell r="A963" t="str">
            <v>9F401013</v>
          </cell>
          <cell r="B963">
            <v>0</v>
          </cell>
        </row>
        <row r="964">
          <cell r="A964" t="str">
            <v>9F401015</v>
          </cell>
          <cell r="B964">
            <v>0</v>
          </cell>
        </row>
        <row r="965">
          <cell r="A965" t="str">
            <v>9F401016</v>
          </cell>
          <cell r="B965">
            <v>0</v>
          </cell>
        </row>
        <row r="966">
          <cell r="A966" t="str">
            <v>9F402211</v>
          </cell>
          <cell r="B966">
            <v>0</v>
          </cell>
        </row>
        <row r="967">
          <cell r="A967" t="str">
            <v>9F402212</v>
          </cell>
          <cell r="B967">
            <v>0</v>
          </cell>
        </row>
        <row r="968">
          <cell r="A968" t="str">
            <v>9F402213</v>
          </cell>
          <cell r="B968">
            <v>0</v>
          </cell>
        </row>
        <row r="969">
          <cell r="A969" t="str">
            <v>9F402214</v>
          </cell>
          <cell r="B969">
            <v>0</v>
          </cell>
        </row>
        <row r="970">
          <cell r="A970" t="str">
            <v>9F402215</v>
          </cell>
          <cell r="B970">
            <v>0</v>
          </cell>
        </row>
        <row r="971">
          <cell r="A971" t="str">
            <v>9F402216</v>
          </cell>
          <cell r="B971">
            <v>0</v>
          </cell>
        </row>
        <row r="972">
          <cell r="A972" t="str">
            <v>9F402217</v>
          </cell>
          <cell r="B972">
            <v>0</v>
          </cell>
        </row>
        <row r="973">
          <cell r="A973" t="str">
            <v>9F402309</v>
          </cell>
          <cell r="B973">
            <v>0</v>
          </cell>
        </row>
        <row r="974">
          <cell r="A974" t="str">
            <v>9F402311</v>
          </cell>
          <cell r="B974">
            <v>0</v>
          </cell>
        </row>
        <row r="975">
          <cell r="A975" t="str">
            <v>9F402312</v>
          </cell>
          <cell r="B975">
            <v>0</v>
          </cell>
        </row>
        <row r="976">
          <cell r="A976" t="str">
            <v>9F402314</v>
          </cell>
          <cell r="B976">
            <v>0</v>
          </cell>
        </row>
        <row r="977">
          <cell r="A977" t="str">
            <v>9F402610</v>
          </cell>
          <cell r="B977">
            <v>0</v>
          </cell>
        </row>
        <row r="978">
          <cell r="A978" t="str">
            <v>9F402711</v>
          </cell>
          <cell r="B978">
            <v>0</v>
          </cell>
        </row>
        <row r="979">
          <cell r="A979" t="str">
            <v>9F402712</v>
          </cell>
          <cell r="B979">
            <v>0</v>
          </cell>
        </row>
        <row r="980">
          <cell r="A980" t="str">
            <v>9F4027XX</v>
          </cell>
          <cell r="B980">
            <v>0</v>
          </cell>
        </row>
        <row r="981">
          <cell r="A981" t="str">
            <v>9F402811</v>
          </cell>
          <cell r="B981">
            <v>0</v>
          </cell>
        </row>
        <row r="982">
          <cell r="A982" t="str">
            <v>9F402912</v>
          </cell>
          <cell r="B982">
            <v>0</v>
          </cell>
        </row>
        <row r="983">
          <cell r="A983" t="str">
            <v>9F403012</v>
          </cell>
          <cell r="B983">
            <v>0</v>
          </cell>
        </row>
        <row r="984">
          <cell r="A984" t="str">
            <v>9F4033XX</v>
          </cell>
          <cell r="B984">
            <v>0</v>
          </cell>
        </row>
        <row r="985">
          <cell r="A985" t="str">
            <v>9F4034XX</v>
          </cell>
          <cell r="B985">
            <v>0</v>
          </cell>
        </row>
        <row r="986">
          <cell r="A986" t="str">
            <v>9F404111</v>
          </cell>
          <cell r="B986">
            <v>0</v>
          </cell>
        </row>
        <row r="987">
          <cell r="A987" t="str">
            <v>9F404112</v>
          </cell>
          <cell r="B987">
            <v>0</v>
          </cell>
        </row>
        <row r="988">
          <cell r="A988" t="str">
            <v>9F404113</v>
          </cell>
          <cell r="B988">
            <v>0</v>
          </cell>
        </row>
        <row r="989">
          <cell r="A989" t="str">
            <v>9F404114</v>
          </cell>
          <cell r="B989">
            <v>0</v>
          </cell>
        </row>
        <row r="990">
          <cell r="A990" t="str">
            <v>9F404115</v>
          </cell>
          <cell r="B990">
            <v>0</v>
          </cell>
        </row>
        <row r="991">
          <cell r="A991" t="str">
            <v>9F404116</v>
          </cell>
          <cell r="B991">
            <v>0</v>
          </cell>
        </row>
        <row r="992">
          <cell r="A992" t="str">
            <v>9F404117</v>
          </cell>
          <cell r="B992">
            <v>0</v>
          </cell>
        </row>
        <row r="993">
          <cell r="A993" t="str">
            <v>9F404118</v>
          </cell>
          <cell r="B993">
            <v>0</v>
          </cell>
        </row>
        <row r="994">
          <cell r="A994" t="str">
            <v>9F4041XX</v>
          </cell>
          <cell r="B994">
            <v>0</v>
          </cell>
        </row>
        <row r="995">
          <cell r="A995" t="str">
            <v>9F404211</v>
          </cell>
          <cell r="B995">
            <v>0</v>
          </cell>
        </row>
        <row r="996">
          <cell r="A996" t="str">
            <v>9F404212</v>
          </cell>
          <cell r="B996">
            <v>0</v>
          </cell>
        </row>
        <row r="997">
          <cell r="A997" t="str">
            <v>9F404213</v>
          </cell>
          <cell r="B997">
            <v>0</v>
          </cell>
        </row>
        <row r="998">
          <cell r="A998" t="str">
            <v>9F404214</v>
          </cell>
          <cell r="B998">
            <v>0</v>
          </cell>
        </row>
        <row r="999">
          <cell r="A999" t="str">
            <v>9F404215</v>
          </cell>
          <cell r="B999">
            <v>0</v>
          </cell>
        </row>
        <row r="1000">
          <cell r="A1000" t="str">
            <v>9F404216</v>
          </cell>
          <cell r="B1000">
            <v>0</v>
          </cell>
        </row>
        <row r="1001">
          <cell r="A1001" t="str">
            <v>9F404217</v>
          </cell>
          <cell r="B1001">
            <v>0</v>
          </cell>
        </row>
        <row r="1002">
          <cell r="A1002" t="str">
            <v>9F404311</v>
          </cell>
          <cell r="B1002">
            <v>0</v>
          </cell>
        </row>
        <row r="1003">
          <cell r="A1003" t="str">
            <v>9F404312</v>
          </cell>
          <cell r="B1003">
            <v>0</v>
          </cell>
        </row>
        <row r="1004">
          <cell r="A1004" t="str">
            <v>9F404313</v>
          </cell>
          <cell r="B1004">
            <v>0</v>
          </cell>
        </row>
        <row r="1005">
          <cell r="A1005" t="str">
            <v>9F404314</v>
          </cell>
          <cell r="B1005">
            <v>0</v>
          </cell>
        </row>
        <row r="1006">
          <cell r="A1006" t="str">
            <v>9F404315</v>
          </cell>
          <cell r="B1006">
            <v>0</v>
          </cell>
        </row>
        <row r="1007">
          <cell r="A1007" t="str">
            <v>9F404410</v>
          </cell>
          <cell r="B1007">
            <v>0</v>
          </cell>
        </row>
        <row r="1008">
          <cell r="A1008" t="str">
            <v>9F404411</v>
          </cell>
          <cell r="B1008">
            <v>0</v>
          </cell>
        </row>
        <row r="1009">
          <cell r="A1009" t="str">
            <v>9F404412</v>
          </cell>
          <cell r="B1009">
            <v>0</v>
          </cell>
        </row>
        <row r="1010">
          <cell r="A1010" t="str">
            <v>9F404413</v>
          </cell>
          <cell r="B1010">
            <v>0</v>
          </cell>
        </row>
        <row r="1011">
          <cell r="A1011" t="str">
            <v>9F404510</v>
          </cell>
          <cell r="B1011">
            <v>0</v>
          </cell>
        </row>
        <row r="1012">
          <cell r="A1012" t="str">
            <v>9F404511</v>
          </cell>
          <cell r="B1012">
            <v>0</v>
          </cell>
        </row>
        <row r="1013">
          <cell r="A1013" t="str">
            <v>9F404512</v>
          </cell>
          <cell r="B1013">
            <v>0</v>
          </cell>
        </row>
        <row r="1014">
          <cell r="A1014" t="str">
            <v>9F404513</v>
          </cell>
          <cell r="B1014">
            <v>0</v>
          </cell>
        </row>
        <row r="1015">
          <cell r="A1015" t="str">
            <v>9F404514</v>
          </cell>
          <cell r="B1015">
            <v>0</v>
          </cell>
        </row>
        <row r="1016">
          <cell r="A1016" t="str">
            <v>9F404515</v>
          </cell>
          <cell r="B1016">
            <v>0</v>
          </cell>
        </row>
        <row r="1017">
          <cell r="A1017" t="str">
            <v>9F404516</v>
          </cell>
          <cell r="B1017">
            <v>0</v>
          </cell>
        </row>
        <row r="1018">
          <cell r="A1018" t="str">
            <v>9F404517</v>
          </cell>
          <cell r="B1018">
            <v>0</v>
          </cell>
        </row>
        <row r="1019">
          <cell r="A1019" t="str">
            <v>9F4045XX</v>
          </cell>
          <cell r="B1019">
            <v>0</v>
          </cell>
        </row>
        <row r="1020">
          <cell r="A1020" t="str">
            <v>9F404611</v>
          </cell>
          <cell r="B1020">
            <v>0</v>
          </cell>
        </row>
        <row r="1021">
          <cell r="A1021" t="str">
            <v>9F404612</v>
          </cell>
          <cell r="B1021">
            <v>0</v>
          </cell>
        </row>
        <row r="1022">
          <cell r="A1022" t="str">
            <v>9F404613</v>
          </cell>
          <cell r="B1022">
            <v>0</v>
          </cell>
        </row>
        <row r="1023">
          <cell r="A1023" t="str">
            <v>9F404614</v>
          </cell>
          <cell r="B1023">
            <v>0</v>
          </cell>
        </row>
        <row r="1024">
          <cell r="A1024" t="str">
            <v>9F404615</v>
          </cell>
          <cell r="B1024">
            <v>0</v>
          </cell>
        </row>
        <row r="1025">
          <cell r="A1025" t="str">
            <v>9F404616</v>
          </cell>
          <cell r="B1025">
            <v>0</v>
          </cell>
        </row>
        <row r="1026">
          <cell r="A1026" t="str">
            <v>9F404617</v>
          </cell>
          <cell r="B1026">
            <v>0</v>
          </cell>
        </row>
        <row r="1027">
          <cell r="A1027" t="str">
            <v>9F405011</v>
          </cell>
          <cell r="B1027">
            <v>0</v>
          </cell>
        </row>
        <row r="1028">
          <cell r="A1028" t="str">
            <v>9F405012</v>
          </cell>
          <cell r="B1028">
            <v>0</v>
          </cell>
        </row>
        <row r="1029">
          <cell r="A1029" t="str">
            <v>9F405013</v>
          </cell>
          <cell r="B1029">
            <v>0</v>
          </cell>
        </row>
        <row r="1030">
          <cell r="A1030" t="str">
            <v>9F405014</v>
          </cell>
          <cell r="B1030">
            <v>0</v>
          </cell>
        </row>
        <row r="1031">
          <cell r="A1031" t="str">
            <v>9F405015</v>
          </cell>
          <cell r="B1031">
            <v>0</v>
          </cell>
        </row>
        <row r="1032">
          <cell r="A1032" t="str">
            <v>9F4050XX</v>
          </cell>
          <cell r="B1032">
            <v>0</v>
          </cell>
        </row>
        <row r="1033">
          <cell r="A1033" t="str">
            <v>9F405110</v>
          </cell>
          <cell r="B1033">
            <v>0</v>
          </cell>
        </row>
        <row r="1034">
          <cell r="A1034" t="str">
            <v>9F405111</v>
          </cell>
          <cell r="B1034">
            <v>0</v>
          </cell>
        </row>
        <row r="1035">
          <cell r="A1035" t="str">
            <v>9F405113</v>
          </cell>
          <cell r="B1035">
            <v>0</v>
          </cell>
        </row>
        <row r="1036">
          <cell r="A1036" t="str">
            <v>9F405211</v>
          </cell>
          <cell r="B1036">
            <v>0</v>
          </cell>
        </row>
        <row r="1037">
          <cell r="A1037" t="str">
            <v>9F4053XX</v>
          </cell>
          <cell r="B1037">
            <v>0</v>
          </cell>
        </row>
        <row r="1038">
          <cell r="A1038" t="str">
            <v>9F405412</v>
          </cell>
          <cell r="B1038">
            <v>0</v>
          </cell>
        </row>
        <row r="1039">
          <cell r="A1039" t="str">
            <v>9F405512</v>
          </cell>
          <cell r="B1039">
            <v>0</v>
          </cell>
        </row>
        <row r="1040">
          <cell r="A1040" t="str">
            <v>9F405611</v>
          </cell>
          <cell r="B1040">
            <v>0</v>
          </cell>
        </row>
        <row r="1041">
          <cell r="A1041" t="str">
            <v>9F405612</v>
          </cell>
          <cell r="B1041">
            <v>0</v>
          </cell>
        </row>
        <row r="1042">
          <cell r="A1042" t="str">
            <v>9F405711</v>
          </cell>
          <cell r="B1042">
            <v>0</v>
          </cell>
        </row>
        <row r="1043">
          <cell r="A1043" t="str">
            <v>9F405712</v>
          </cell>
          <cell r="B1043">
            <v>0</v>
          </cell>
        </row>
        <row r="1044">
          <cell r="A1044" t="str">
            <v>9F405810</v>
          </cell>
          <cell r="B1044">
            <v>0</v>
          </cell>
        </row>
        <row r="1045">
          <cell r="A1045" t="str">
            <v>9F405812</v>
          </cell>
          <cell r="B1045">
            <v>0</v>
          </cell>
        </row>
        <row r="1046">
          <cell r="A1046" t="str">
            <v>9F405813</v>
          </cell>
          <cell r="B1046">
            <v>0</v>
          </cell>
        </row>
        <row r="1047">
          <cell r="A1047" t="str">
            <v>9F405912</v>
          </cell>
          <cell r="B1047">
            <v>0</v>
          </cell>
        </row>
        <row r="1048">
          <cell r="A1048" t="str">
            <v>9F405914</v>
          </cell>
          <cell r="B1048">
            <v>0</v>
          </cell>
        </row>
        <row r="1049">
          <cell r="A1049" t="str">
            <v>9F405916</v>
          </cell>
          <cell r="B1049">
            <v>0</v>
          </cell>
        </row>
        <row r="1050">
          <cell r="A1050" t="str">
            <v>9F406011</v>
          </cell>
          <cell r="B1050">
            <v>0</v>
          </cell>
        </row>
        <row r="1051">
          <cell r="A1051" t="str">
            <v>9F406111</v>
          </cell>
          <cell r="B1051">
            <v>0</v>
          </cell>
        </row>
        <row r="1052">
          <cell r="A1052" t="str">
            <v>9F406112</v>
          </cell>
          <cell r="B1052">
            <v>0</v>
          </cell>
        </row>
        <row r="1053">
          <cell r="A1053" t="str">
            <v>9F406211</v>
          </cell>
          <cell r="B1053">
            <v>0</v>
          </cell>
        </row>
        <row r="1054">
          <cell r="A1054" t="str">
            <v>9F406212</v>
          </cell>
          <cell r="B1054">
            <v>0</v>
          </cell>
        </row>
        <row r="1055">
          <cell r="A1055" t="str">
            <v>9F406213</v>
          </cell>
          <cell r="B1055">
            <v>0</v>
          </cell>
        </row>
        <row r="1056">
          <cell r="A1056" t="str">
            <v>9F406311</v>
          </cell>
          <cell r="B1056">
            <v>0</v>
          </cell>
        </row>
        <row r="1057">
          <cell r="A1057" t="str">
            <v>9F406312</v>
          </cell>
          <cell r="B1057">
            <v>0</v>
          </cell>
        </row>
        <row r="1058">
          <cell r="A1058" t="str">
            <v>9F406413</v>
          </cell>
          <cell r="B1058">
            <v>0</v>
          </cell>
        </row>
        <row r="1059">
          <cell r="A1059" t="str">
            <v>9F406513</v>
          </cell>
          <cell r="B1059">
            <v>0</v>
          </cell>
        </row>
        <row r="1060">
          <cell r="A1060" t="str">
            <v>9F406514</v>
          </cell>
          <cell r="B1060">
            <v>0</v>
          </cell>
        </row>
        <row r="1061">
          <cell r="A1061" t="str">
            <v>9F406613</v>
          </cell>
          <cell r="B1061">
            <v>0</v>
          </cell>
        </row>
        <row r="1062">
          <cell r="A1062" t="str">
            <v>9F406614</v>
          </cell>
          <cell r="B1062">
            <v>0</v>
          </cell>
        </row>
        <row r="1063">
          <cell r="A1063" t="str">
            <v>9F407116</v>
          </cell>
          <cell r="B1063">
            <v>0</v>
          </cell>
        </row>
        <row r="1064">
          <cell r="A1064" t="str">
            <v>9F407216</v>
          </cell>
          <cell r="B1064">
            <v>0</v>
          </cell>
        </row>
        <row r="1065">
          <cell r="A1065" t="str">
            <v>9F407217</v>
          </cell>
          <cell r="B1065">
            <v>0</v>
          </cell>
        </row>
        <row r="1066">
          <cell r="A1066" t="str">
            <v>9F407515</v>
          </cell>
          <cell r="B1066">
            <v>0</v>
          </cell>
        </row>
        <row r="1067">
          <cell r="A1067" t="str">
            <v>9F407518</v>
          </cell>
          <cell r="B1067">
            <v>0</v>
          </cell>
        </row>
        <row r="1068">
          <cell r="A1068" t="str">
            <v>9F407616</v>
          </cell>
          <cell r="B1068">
            <v>0</v>
          </cell>
        </row>
        <row r="1069">
          <cell r="A1069" t="str">
            <v>9F407618</v>
          </cell>
          <cell r="B1069">
            <v>0</v>
          </cell>
        </row>
        <row r="1070">
          <cell r="A1070" t="str">
            <v>9F430110</v>
          </cell>
          <cell r="B1070">
            <v>0</v>
          </cell>
        </row>
        <row r="1071">
          <cell r="A1071" t="str">
            <v>9F430113</v>
          </cell>
          <cell r="B1071">
            <v>0</v>
          </cell>
        </row>
        <row r="1072">
          <cell r="A1072" t="str">
            <v>9F430308</v>
          </cell>
          <cell r="B1072">
            <v>0</v>
          </cell>
        </row>
        <row r="1073">
          <cell r="A1073" t="str">
            <v>9F430309</v>
          </cell>
          <cell r="B1073">
            <v>0</v>
          </cell>
        </row>
        <row r="1074">
          <cell r="A1074" t="str">
            <v>9F430312</v>
          </cell>
          <cell r="B1074">
            <v>0</v>
          </cell>
        </row>
        <row r="1075">
          <cell r="A1075" t="str">
            <v>9F430313</v>
          </cell>
          <cell r="B1075">
            <v>0</v>
          </cell>
        </row>
        <row r="1076">
          <cell r="A1076" t="str">
            <v>9F430314</v>
          </cell>
          <cell r="B1076">
            <v>0</v>
          </cell>
        </row>
        <row r="1077">
          <cell r="A1077" t="str">
            <v>9F430315</v>
          </cell>
          <cell r="B1077">
            <v>0</v>
          </cell>
        </row>
        <row r="1078">
          <cell r="A1078" t="str">
            <v>9F430316</v>
          </cell>
          <cell r="B1078">
            <v>0</v>
          </cell>
        </row>
        <row r="1079">
          <cell r="A1079" t="str">
            <v>9F430318</v>
          </cell>
          <cell r="B1079">
            <v>0</v>
          </cell>
        </row>
        <row r="1080">
          <cell r="A1080" t="str">
            <v>9F600708</v>
          </cell>
          <cell r="B1080">
            <v>0</v>
          </cell>
        </row>
        <row r="1081">
          <cell r="A1081" t="str">
            <v>9F600808</v>
          </cell>
          <cell r="B1081">
            <v>0</v>
          </cell>
        </row>
        <row r="1082">
          <cell r="A1082" t="str">
            <v>9F700107</v>
          </cell>
          <cell r="B1082">
            <v>0</v>
          </cell>
        </row>
        <row r="1083">
          <cell r="A1083" t="str">
            <v>9F700109</v>
          </cell>
          <cell r="B1083">
            <v>0</v>
          </cell>
        </row>
        <row r="1084">
          <cell r="A1084" t="str">
            <v>9F700210</v>
          </cell>
          <cell r="B1084">
            <v>0</v>
          </cell>
        </row>
        <row r="1085">
          <cell r="A1085" t="str">
            <v>9F700213</v>
          </cell>
          <cell r="B1085">
            <v>0</v>
          </cell>
        </row>
        <row r="1086">
          <cell r="A1086" t="str">
            <v>9F700309</v>
          </cell>
          <cell r="B1086">
            <v>0</v>
          </cell>
        </row>
        <row r="1087">
          <cell r="A1087" t="str">
            <v>9F700313</v>
          </cell>
          <cell r="B1087">
            <v>0</v>
          </cell>
        </row>
        <row r="1088">
          <cell r="A1088" t="str">
            <v>9F7005XX</v>
          </cell>
          <cell r="B1088">
            <v>0</v>
          </cell>
        </row>
        <row r="1089">
          <cell r="A1089" t="str">
            <v>9F710013</v>
          </cell>
          <cell r="B1089">
            <v>0</v>
          </cell>
        </row>
        <row r="1090">
          <cell r="A1090" t="str">
            <v>9F720014</v>
          </cell>
          <cell r="B1090">
            <v>0</v>
          </cell>
        </row>
        <row r="1091">
          <cell r="A1091" t="str">
            <v>9F720113</v>
          </cell>
          <cell r="B1091">
            <v>0</v>
          </cell>
        </row>
        <row r="1092">
          <cell r="A1092" t="str">
            <v>9F8020XX</v>
          </cell>
          <cell r="B1092">
            <v>0</v>
          </cell>
        </row>
        <row r="1093">
          <cell r="A1093" t="str">
            <v>9F8021XX</v>
          </cell>
          <cell r="B1093">
            <v>0</v>
          </cell>
        </row>
        <row r="1094">
          <cell r="A1094" t="str">
            <v>9F8116XB</v>
          </cell>
          <cell r="B1094">
            <v>0</v>
          </cell>
        </row>
        <row r="1095">
          <cell r="A1095" t="str">
            <v>9F8117XX</v>
          </cell>
          <cell r="B1095">
            <v>0</v>
          </cell>
        </row>
        <row r="1096">
          <cell r="A1096" t="str">
            <v>9F811800</v>
          </cell>
          <cell r="B1096">
            <v>0</v>
          </cell>
        </row>
        <row r="1097">
          <cell r="A1097" t="str">
            <v>9F811898</v>
          </cell>
          <cell r="B1097">
            <v>0</v>
          </cell>
        </row>
        <row r="1098">
          <cell r="A1098" t="str">
            <v>9F8119XX</v>
          </cell>
          <cell r="B1098">
            <v>0</v>
          </cell>
        </row>
        <row r="1099">
          <cell r="A1099" t="str">
            <v>9F8120XX</v>
          </cell>
          <cell r="B1099">
            <v>0</v>
          </cell>
        </row>
        <row r="1100">
          <cell r="A1100" t="str">
            <v>9F812108</v>
          </cell>
          <cell r="B1100">
            <v>0</v>
          </cell>
        </row>
        <row r="1101">
          <cell r="A1101" t="str">
            <v>9F8131XX</v>
          </cell>
          <cell r="B1101">
            <v>0</v>
          </cell>
        </row>
        <row r="1102">
          <cell r="A1102" t="str">
            <v>9F8132XX</v>
          </cell>
          <cell r="B1102">
            <v>0</v>
          </cell>
        </row>
        <row r="1103">
          <cell r="A1103" t="str">
            <v>9F8133XX</v>
          </cell>
          <cell r="B1103">
            <v>0</v>
          </cell>
        </row>
        <row r="1104">
          <cell r="A1104" t="str">
            <v>9F8134XB</v>
          </cell>
          <cell r="B1104">
            <v>0</v>
          </cell>
        </row>
        <row r="1105">
          <cell r="A1105" t="str">
            <v>9F9902XX</v>
          </cell>
          <cell r="B1105">
            <v>0</v>
          </cell>
        </row>
        <row r="1106">
          <cell r="A1106" t="str">
            <v>9F9903XX</v>
          </cell>
          <cell r="B1106">
            <v>0</v>
          </cell>
        </row>
        <row r="1107">
          <cell r="A1107" t="str">
            <v>9G010716</v>
          </cell>
          <cell r="B1107">
            <v>0</v>
          </cell>
        </row>
        <row r="1108">
          <cell r="A1108" t="str">
            <v>9G040199</v>
          </cell>
          <cell r="B1108">
            <v>0</v>
          </cell>
        </row>
        <row r="1109">
          <cell r="A1109" t="str">
            <v>9G040211</v>
          </cell>
          <cell r="B1109">
            <v>0</v>
          </cell>
        </row>
        <row r="1110">
          <cell r="A1110" t="str">
            <v>9G060199</v>
          </cell>
          <cell r="B1110">
            <v>0</v>
          </cell>
        </row>
        <row r="1111">
          <cell r="A1111" t="str">
            <v>9G070105</v>
          </cell>
          <cell r="B1111">
            <v>0</v>
          </cell>
        </row>
        <row r="1112">
          <cell r="A1112" t="str">
            <v>9G080011</v>
          </cell>
          <cell r="B1112">
            <v>0</v>
          </cell>
        </row>
        <row r="1113">
          <cell r="A1113" t="str">
            <v>9G080012</v>
          </cell>
          <cell r="B1113">
            <v>0</v>
          </cell>
        </row>
        <row r="1114">
          <cell r="A1114" t="str">
            <v>9G080013</v>
          </cell>
          <cell r="B1114">
            <v>0</v>
          </cell>
        </row>
        <row r="1115">
          <cell r="A1115" t="str">
            <v>9G080015</v>
          </cell>
          <cell r="B1115">
            <v>0</v>
          </cell>
        </row>
        <row r="1116">
          <cell r="A1116" t="str">
            <v>9G080016</v>
          </cell>
          <cell r="B1116">
            <v>0</v>
          </cell>
        </row>
        <row r="1117">
          <cell r="A1117" t="str">
            <v>9G090110</v>
          </cell>
          <cell r="B1117">
            <v>0</v>
          </cell>
        </row>
        <row r="1118">
          <cell r="A1118" t="str">
            <v>9G090111</v>
          </cell>
          <cell r="B1118">
            <v>0</v>
          </cell>
        </row>
        <row r="1119">
          <cell r="A1119" t="str">
            <v>9G100013</v>
          </cell>
          <cell r="B1119">
            <v>0</v>
          </cell>
        </row>
        <row r="1120">
          <cell r="A1120" t="str">
            <v>9G100016</v>
          </cell>
          <cell r="B1120">
            <v>0</v>
          </cell>
        </row>
        <row r="1121">
          <cell r="A1121" t="str">
            <v>9G990205</v>
          </cell>
          <cell r="B1121">
            <v>0</v>
          </cell>
        </row>
        <row r="1122">
          <cell r="A1122" t="str">
            <v>9H0001XX</v>
          </cell>
          <cell r="B1122">
            <v>0</v>
          </cell>
        </row>
        <row r="1123">
          <cell r="A1123" t="str">
            <v>9H0002XX</v>
          </cell>
          <cell r="B1123">
            <v>0</v>
          </cell>
        </row>
        <row r="1124">
          <cell r="A1124" t="str">
            <v>9H0003XX</v>
          </cell>
          <cell r="B1124">
            <v>0</v>
          </cell>
        </row>
        <row r="1125">
          <cell r="A1125" t="str">
            <v>9H0004XX</v>
          </cell>
          <cell r="B1125">
            <v>0</v>
          </cell>
        </row>
        <row r="1126">
          <cell r="A1126" t="str">
            <v>9H0005XX</v>
          </cell>
          <cell r="B1126">
            <v>0</v>
          </cell>
        </row>
        <row r="1127">
          <cell r="A1127" t="str">
            <v>9H000660</v>
          </cell>
          <cell r="B1127">
            <v>0</v>
          </cell>
        </row>
        <row r="1128">
          <cell r="A1128" t="str">
            <v>9H000789</v>
          </cell>
          <cell r="B1128">
            <v>0</v>
          </cell>
        </row>
        <row r="1129">
          <cell r="A1129" t="str">
            <v>9H000889</v>
          </cell>
          <cell r="B1129">
            <v>0</v>
          </cell>
        </row>
        <row r="1130">
          <cell r="A1130" t="str">
            <v>9H000974</v>
          </cell>
          <cell r="B1130">
            <v>0</v>
          </cell>
        </row>
        <row r="1131">
          <cell r="A1131" t="str">
            <v>9H001067</v>
          </cell>
          <cell r="B1131">
            <v>0</v>
          </cell>
        </row>
        <row r="1132">
          <cell r="A1132" t="str">
            <v>9H001101</v>
          </cell>
          <cell r="B1132">
            <v>0</v>
          </cell>
        </row>
        <row r="1133">
          <cell r="A1133" t="str">
            <v>9H001160</v>
          </cell>
          <cell r="B1133">
            <v>0</v>
          </cell>
        </row>
        <row r="1134">
          <cell r="A1134" t="str">
            <v>9H001259</v>
          </cell>
          <cell r="B1134">
            <v>0</v>
          </cell>
        </row>
        <row r="1135">
          <cell r="A1135" t="str">
            <v>9H0013XX</v>
          </cell>
          <cell r="B1135">
            <v>0</v>
          </cell>
        </row>
        <row r="1136">
          <cell r="A1136" t="str">
            <v>9H001489</v>
          </cell>
          <cell r="B1136">
            <v>0</v>
          </cell>
        </row>
        <row r="1137">
          <cell r="A1137" t="str">
            <v>9H0015XX</v>
          </cell>
          <cell r="B1137">
            <v>0</v>
          </cell>
        </row>
        <row r="1138">
          <cell r="A1138" t="str">
            <v>9I020011</v>
          </cell>
          <cell r="B1138">
            <v>0</v>
          </cell>
        </row>
        <row r="1139">
          <cell r="A1139" t="str">
            <v>9I020013</v>
          </cell>
          <cell r="B1139">
            <v>0</v>
          </cell>
        </row>
        <row r="1140">
          <cell r="A1140" t="str">
            <v>9I020014</v>
          </cell>
          <cell r="B1140">
            <v>0</v>
          </cell>
        </row>
        <row r="1141">
          <cell r="A1141" t="str">
            <v>9I020111</v>
          </cell>
          <cell r="B1141">
            <v>0</v>
          </cell>
        </row>
        <row r="1142">
          <cell r="A1142" t="str">
            <v>9I020114</v>
          </cell>
          <cell r="B1142">
            <v>0</v>
          </cell>
        </row>
        <row r="1143">
          <cell r="A1143" t="str">
            <v>9I0202XX</v>
          </cell>
          <cell r="B1143">
            <v>0</v>
          </cell>
        </row>
        <row r="1144">
          <cell r="A1144" t="str">
            <v>9I0203XX</v>
          </cell>
          <cell r="B1144">
            <v>0</v>
          </cell>
        </row>
        <row r="1145">
          <cell r="A1145" t="str">
            <v>9I030011</v>
          </cell>
          <cell r="B1145">
            <v>0</v>
          </cell>
        </row>
        <row r="1146">
          <cell r="A1146" t="str">
            <v>9I030013</v>
          </cell>
          <cell r="B1146">
            <v>0</v>
          </cell>
        </row>
        <row r="1147">
          <cell r="A1147" t="str">
            <v>9I030015</v>
          </cell>
          <cell r="B1147">
            <v>0</v>
          </cell>
        </row>
        <row r="1148">
          <cell r="A1148" t="str">
            <v>9I030016</v>
          </cell>
          <cell r="B1148">
            <v>0</v>
          </cell>
        </row>
        <row r="1149">
          <cell r="A1149" t="str">
            <v>9I030111</v>
          </cell>
          <cell r="B1149">
            <v>0</v>
          </cell>
        </row>
        <row r="1150">
          <cell r="A1150" t="str">
            <v>9I030113</v>
          </cell>
          <cell r="B1150">
            <v>0</v>
          </cell>
        </row>
        <row r="1151">
          <cell r="A1151" t="str">
            <v>9I030114</v>
          </cell>
          <cell r="B1151">
            <v>0</v>
          </cell>
        </row>
        <row r="1152">
          <cell r="A1152" t="str">
            <v>9I030115</v>
          </cell>
          <cell r="B1152">
            <v>0</v>
          </cell>
        </row>
        <row r="1153">
          <cell r="A1153" t="str">
            <v>9I030116</v>
          </cell>
          <cell r="B1153">
            <v>0</v>
          </cell>
        </row>
        <row r="1154">
          <cell r="A1154" t="str">
            <v>9I030211</v>
          </cell>
          <cell r="B1154">
            <v>0</v>
          </cell>
        </row>
        <row r="1155">
          <cell r="A1155" t="str">
            <v>9I030213</v>
          </cell>
          <cell r="B1155">
            <v>0</v>
          </cell>
        </row>
        <row r="1156">
          <cell r="A1156" t="str">
            <v>9I030214</v>
          </cell>
          <cell r="B1156">
            <v>0</v>
          </cell>
        </row>
        <row r="1157">
          <cell r="A1157" t="str">
            <v>9I030216</v>
          </cell>
          <cell r="B1157">
            <v>0</v>
          </cell>
        </row>
        <row r="1158">
          <cell r="A1158" t="str">
            <v>9I030311</v>
          </cell>
          <cell r="B1158">
            <v>0</v>
          </cell>
        </row>
        <row r="1159">
          <cell r="A1159" t="str">
            <v>9I030312</v>
          </cell>
          <cell r="B1159">
            <v>0</v>
          </cell>
        </row>
        <row r="1160">
          <cell r="A1160" t="str">
            <v>9I030314</v>
          </cell>
          <cell r="B1160">
            <v>0</v>
          </cell>
        </row>
        <row r="1161">
          <cell r="A1161" t="str">
            <v>9I040013</v>
          </cell>
          <cell r="B1161">
            <v>0</v>
          </cell>
        </row>
        <row r="1162">
          <cell r="A1162" t="str">
            <v>9I040112</v>
          </cell>
          <cell r="B1162">
            <v>0</v>
          </cell>
        </row>
        <row r="1163">
          <cell r="A1163" t="str">
            <v>9I040113</v>
          </cell>
          <cell r="B1163">
            <v>0</v>
          </cell>
        </row>
        <row r="1164">
          <cell r="A1164" t="str">
            <v>9I040312</v>
          </cell>
          <cell r="B1164">
            <v>0</v>
          </cell>
        </row>
        <row r="1165">
          <cell r="A1165" t="str">
            <v>9I040313</v>
          </cell>
          <cell r="B1165">
            <v>0</v>
          </cell>
        </row>
        <row r="1166">
          <cell r="A1166" t="str">
            <v>9I050219</v>
          </cell>
          <cell r="B1166">
            <v>0</v>
          </cell>
        </row>
        <row r="1167">
          <cell r="A1167" t="str">
            <v>9I110106</v>
          </cell>
          <cell r="B1167">
            <v>0</v>
          </cell>
        </row>
        <row r="1168">
          <cell r="A1168" t="str">
            <v>9I110107</v>
          </cell>
          <cell r="B1168">
            <v>0</v>
          </cell>
        </row>
        <row r="1169">
          <cell r="A1169" t="str">
            <v>9I110205</v>
          </cell>
          <cell r="B1169">
            <v>0</v>
          </cell>
        </row>
        <row r="1170">
          <cell r="A1170" t="str">
            <v>9I110305</v>
          </cell>
          <cell r="B1170">
            <v>0</v>
          </cell>
        </row>
        <row r="1171">
          <cell r="A1171" t="str">
            <v>9I310011</v>
          </cell>
          <cell r="B1171">
            <v>0</v>
          </cell>
        </row>
        <row r="1172">
          <cell r="A1172" t="str">
            <v>9I310013</v>
          </cell>
          <cell r="B1172">
            <v>0</v>
          </cell>
        </row>
        <row r="1173">
          <cell r="A1173" t="str">
            <v>9I310111</v>
          </cell>
          <cell r="B1173">
            <v>0</v>
          </cell>
        </row>
        <row r="1174">
          <cell r="A1174" t="str">
            <v>9I310113</v>
          </cell>
          <cell r="B1174">
            <v>0</v>
          </cell>
        </row>
        <row r="1175">
          <cell r="A1175" t="str">
            <v>9I310211</v>
          </cell>
          <cell r="B1175">
            <v>0</v>
          </cell>
        </row>
        <row r="1176">
          <cell r="A1176" t="str">
            <v>9I310311</v>
          </cell>
          <cell r="B1176">
            <v>0</v>
          </cell>
        </row>
        <row r="1177">
          <cell r="A1177" t="str">
            <v>9I310313</v>
          </cell>
          <cell r="B1177">
            <v>0</v>
          </cell>
        </row>
        <row r="1178">
          <cell r="A1178" t="str">
            <v>9I310411</v>
          </cell>
          <cell r="B1178">
            <v>0</v>
          </cell>
        </row>
        <row r="1179">
          <cell r="A1179" t="str">
            <v>9I310413</v>
          </cell>
          <cell r="B1179">
            <v>0</v>
          </cell>
        </row>
        <row r="1180">
          <cell r="A1180" t="str">
            <v>9I6001XX</v>
          </cell>
          <cell r="B1180">
            <v>0</v>
          </cell>
        </row>
        <row r="1181">
          <cell r="A1181" t="str">
            <v>9I600210</v>
          </cell>
          <cell r="B1181">
            <v>0</v>
          </cell>
        </row>
        <row r="1182">
          <cell r="A1182" t="str">
            <v>9I600211</v>
          </cell>
          <cell r="B1182">
            <v>0</v>
          </cell>
        </row>
        <row r="1183">
          <cell r="A1183" t="str">
            <v>9I6003XX</v>
          </cell>
          <cell r="B1183">
            <v>0</v>
          </cell>
        </row>
        <row r="1184">
          <cell r="A1184" t="str">
            <v>9I600410</v>
          </cell>
          <cell r="B1184">
            <v>0</v>
          </cell>
        </row>
        <row r="1185">
          <cell r="A1185" t="str">
            <v>9I600411</v>
          </cell>
          <cell r="B1185">
            <v>0</v>
          </cell>
        </row>
        <row r="1186">
          <cell r="A1186" t="str">
            <v>9I600513</v>
          </cell>
          <cell r="B1186">
            <v>0</v>
          </cell>
        </row>
        <row r="1187">
          <cell r="A1187" t="str">
            <v>9I600613</v>
          </cell>
          <cell r="B1187">
            <v>0</v>
          </cell>
        </row>
        <row r="1188">
          <cell r="A1188" t="str">
            <v>9I600713</v>
          </cell>
          <cell r="B1188">
            <v>0</v>
          </cell>
        </row>
        <row r="1189">
          <cell r="A1189" t="str">
            <v>9I600811</v>
          </cell>
          <cell r="B1189">
            <v>0</v>
          </cell>
        </row>
        <row r="1190">
          <cell r="A1190" t="str">
            <v>9I600913</v>
          </cell>
          <cell r="B1190">
            <v>0</v>
          </cell>
        </row>
        <row r="1191">
          <cell r="A1191" t="str">
            <v>9I600914</v>
          </cell>
          <cell r="B1191">
            <v>0</v>
          </cell>
        </row>
        <row r="1192">
          <cell r="A1192" t="str">
            <v>9I610105</v>
          </cell>
          <cell r="B1192">
            <v>0</v>
          </cell>
        </row>
        <row r="1193">
          <cell r="A1193" t="str">
            <v>9I610205</v>
          </cell>
          <cell r="B1193">
            <v>0</v>
          </cell>
        </row>
        <row r="1194">
          <cell r="A1194" t="str">
            <v>9I610304</v>
          </cell>
          <cell r="B1194">
            <v>0</v>
          </cell>
        </row>
        <row r="1195">
          <cell r="A1195" t="str">
            <v>9I610504</v>
          </cell>
          <cell r="B1195">
            <v>0</v>
          </cell>
        </row>
        <row r="1196">
          <cell r="A1196" t="str">
            <v>9I610505</v>
          </cell>
          <cell r="B1196">
            <v>0</v>
          </cell>
        </row>
        <row r="1197">
          <cell r="A1197" t="str">
            <v>9I6200XX</v>
          </cell>
          <cell r="B1197">
            <v>0</v>
          </cell>
        </row>
        <row r="1198">
          <cell r="A1198" t="str">
            <v>9M0001XX</v>
          </cell>
          <cell r="B1198">
            <v>0</v>
          </cell>
        </row>
        <row r="1199">
          <cell r="A1199" t="str">
            <v>9M0002XX</v>
          </cell>
          <cell r="B1199">
            <v>0</v>
          </cell>
        </row>
        <row r="1200">
          <cell r="A1200" t="str">
            <v>9M0003XX</v>
          </cell>
          <cell r="B1200">
            <v>0</v>
          </cell>
        </row>
        <row r="1201">
          <cell r="A1201" t="str">
            <v>9M0004XX</v>
          </cell>
          <cell r="B1201">
            <v>0</v>
          </cell>
        </row>
        <row r="1202">
          <cell r="A1202" t="str">
            <v>9M0006XX</v>
          </cell>
          <cell r="B1202">
            <v>0</v>
          </cell>
        </row>
        <row r="1203">
          <cell r="A1203" t="str">
            <v>9M0007XX</v>
          </cell>
          <cell r="B1203">
            <v>0</v>
          </cell>
        </row>
        <row r="1204">
          <cell r="A1204" t="str">
            <v>9M0008XX</v>
          </cell>
          <cell r="B1204">
            <v>0</v>
          </cell>
        </row>
        <row r="1205">
          <cell r="A1205" t="str">
            <v>9M0009XX</v>
          </cell>
          <cell r="B1205">
            <v>0</v>
          </cell>
        </row>
        <row r="1206">
          <cell r="A1206" t="str">
            <v>9M0010XX</v>
          </cell>
          <cell r="B1206">
            <v>0</v>
          </cell>
        </row>
        <row r="1207">
          <cell r="A1207" t="str">
            <v>9M0011XX</v>
          </cell>
          <cell r="B1207">
            <v>0</v>
          </cell>
        </row>
        <row r="1208">
          <cell r="A1208" t="str">
            <v>9M0012XX</v>
          </cell>
          <cell r="B1208">
            <v>0</v>
          </cell>
        </row>
        <row r="1209">
          <cell r="A1209" t="str">
            <v>9M0013XX</v>
          </cell>
          <cell r="B1209">
            <v>0</v>
          </cell>
        </row>
        <row r="1210">
          <cell r="A1210" t="str">
            <v>9M0014XX</v>
          </cell>
          <cell r="B1210">
            <v>0</v>
          </cell>
        </row>
        <row r="1211">
          <cell r="A1211" t="str">
            <v>9M0015XX</v>
          </cell>
          <cell r="B1211">
            <v>0</v>
          </cell>
        </row>
        <row r="1212">
          <cell r="A1212" t="str">
            <v>9M0016XX</v>
          </cell>
          <cell r="B1212">
            <v>0</v>
          </cell>
        </row>
        <row r="1213">
          <cell r="A1213" t="str">
            <v>9M0017XX</v>
          </cell>
          <cell r="B1213">
            <v>0</v>
          </cell>
        </row>
        <row r="1214">
          <cell r="A1214" t="str">
            <v>9M0018XX</v>
          </cell>
          <cell r="B1214">
            <v>0</v>
          </cell>
        </row>
        <row r="1215">
          <cell r="A1215" t="str">
            <v>9M0019XX</v>
          </cell>
          <cell r="B1215">
            <v>0</v>
          </cell>
        </row>
        <row r="1216">
          <cell r="A1216" t="str">
            <v>9M0020XX</v>
          </cell>
          <cell r="B1216">
            <v>0</v>
          </cell>
        </row>
        <row r="1217">
          <cell r="A1217" t="str">
            <v>9M0021XX</v>
          </cell>
          <cell r="B1217">
            <v>0</v>
          </cell>
        </row>
        <row r="1218">
          <cell r="A1218" t="str">
            <v>9M0120XX</v>
          </cell>
          <cell r="B1218">
            <v>0</v>
          </cell>
        </row>
        <row r="1219">
          <cell r="A1219" t="str">
            <v>9M0121XX</v>
          </cell>
          <cell r="B1219">
            <v>0</v>
          </cell>
        </row>
        <row r="1220">
          <cell r="A1220" t="str">
            <v>9M0122XX</v>
          </cell>
          <cell r="B1220">
            <v>0</v>
          </cell>
        </row>
        <row r="1221">
          <cell r="A1221" t="str">
            <v>9M0123XX</v>
          </cell>
          <cell r="B1221">
            <v>0</v>
          </cell>
        </row>
        <row r="1222">
          <cell r="A1222" t="str">
            <v>9M0124XX</v>
          </cell>
          <cell r="B1222">
            <v>0</v>
          </cell>
        </row>
        <row r="1223">
          <cell r="A1223" t="str">
            <v>9M0125XX</v>
          </cell>
          <cell r="B1223">
            <v>0</v>
          </cell>
        </row>
        <row r="1224">
          <cell r="A1224" t="str">
            <v>9M020202</v>
          </cell>
          <cell r="B1224">
            <v>0</v>
          </cell>
        </row>
        <row r="1225">
          <cell r="A1225" t="str">
            <v>9M0202XX</v>
          </cell>
          <cell r="B1225">
            <v>0</v>
          </cell>
        </row>
        <row r="1226">
          <cell r="A1226" t="str">
            <v>9M020302</v>
          </cell>
          <cell r="B1226">
            <v>0</v>
          </cell>
        </row>
        <row r="1227">
          <cell r="A1227" t="str">
            <v>9M0204XX</v>
          </cell>
          <cell r="B1227">
            <v>0</v>
          </cell>
        </row>
        <row r="1228">
          <cell r="A1228" t="str">
            <v>9M0205XX</v>
          </cell>
          <cell r="B1228">
            <v>0</v>
          </cell>
        </row>
        <row r="1229">
          <cell r="A1229" t="str">
            <v>9M0206XX</v>
          </cell>
          <cell r="B1229">
            <v>0</v>
          </cell>
        </row>
        <row r="1230">
          <cell r="A1230" t="str">
            <v>9M0207XX</v>
          </cell>
          <cell r="B1230">
            <v>0</v>
          </cell>
        </row>
        <row r="1231">
          <cell r="A1231" t="str">
            <v>9M0208XX</v>
          </cell>
          <cell r="B1231">
            <v>0</v>
          </cell>
        </row>
        <row r="1232">
          <cell r="A1232" t="str">
            <v>9M0209XX</v>
          </cell>
          <cell r="B1232">
            <v>0</v>
          </cell>
        </row>
        <row r="1233">
          <cell r="A1233" t="str">
            <v>9M0210XX</v>
          </cell>
          <cell r="B1233">
            <v>0</v>
          </cell>
        </row>
        <row r="1234">
          <cell r="A1234" t="str">
            <v>9M0215XX</v>
          </cell>
          <cell r="B1234">
            <v>0</v>
          </cell>
        </row>
        <row r="1235">
          <cell r="A1235" t="str">
            <v>9M0216XX</v>
          </cell>
          <cell r="B1235">
            <v>0</v>
          </cell>
        </row>
        <row r="1236">
          <cell r="A1236" t="str">
            <v>9M0217XX</v>
          </cell>
          <cell r="B1236">
            <v>0</v>
          </cell>
        </row>
        <row r="1237">
          <cell r="A1237" t="str">
            <v>9M0218XX</v>
          </cell>
          <cell r="B1237">
            <v>0</v>
          </cell>
        </row>
        <row r="1238">
          <cell r="A1238" t="str">
            <v>9M0219XX</v>
          </cell>
          <cell r="B1238">
            <v>0</v>
          </cell>
        </row>
        <row r="1239">
          <cell r="A1239" t="str">
            <v>9M0220XX</v>
          </cell>
          <cell r="B1239">
            <v>0</v>
          </cell>
        </row>
        <row r="1240">
          <cell r="A1240" t="str">
            <v>9M0221XX</v>
          </cell>
          <cell r="B1240">
            <v>0</v>
          </cell>
        </row>
        <row r="1241">
          <cell r="A1241" t="str">
            <v>9M0222XX</v>
          </cell>
          <cell r="B1241">
            <v>0</v>
          </cell>
        </row>
        <row r="1242">
          <cell r="A1242" t="str">
            <v>9M0223XX</v>
          </cell>
          <cell r="B1242">
            <v>0</v>
          </cell>
        </row>
        <row r="1243">
          <cell r="A1243" t="str">
            <v>9M0224XX</v>
          </cell>
          <cell r="B1243">
            <v>0</v>
          </cell>
        </row>
        <row r="1244">
          <cell r="A1244" t="str">
            <v>9M0225XX</v>
          </cell>
          <cell r="B1244">
            <v>0</v>
          </cell>
        </row>
        <row r="1245">
          <cell r="A1245" t="str">
            <v>9M0226XX</v>
          </cell>
          <cell r="B1245">
            <v>0</v>
          </cell>
        </row>
        <row r="1246">
          <cell r="A1246" t="str">
            <v>9M0227XX</v>
          </cell>
          <cell r="B1246">
            <v>0</v>
          </cell>
        </row>
        <row r="1247">
          <cell r="A1247" t="str">
            <v>9M0228XX</v>
          </cell>
          <cell r="B1247">
            <v>0</v>
          </cell>
        </row>
        <row r="1248">
          <cell r="A1248" t="str">
            <v>9M0229XX</v>
          </cell>
          <cell r="B1248">
            <v>0</v>
          </cell>
        </row>
        <row r="1249">
          <cell r="A1249" t="str">
            <v>9M0230XX</v>
          </cell>
          <cell r="B1249">
            <v>0</v>
          </cell>
        </row>
        <row r="1250">
          <cell r="A1250" t="str">
            <v>9M0231XX</v>
          </cell>
          <cell r="B1250">
            <v>0</v>
          </cell>
        </row>
        <row r="1251">
          <cell r="A1251" t="str">
            <v>9M0232XX</v>
          </cell>
          <cell r="B1251">
            <v>0</v>
          </cell>
        </row>
        <row r="1252">
          <cell r="A1252" t="str">
            <v>9M0233XX</v>
          </cell>
          <cell r="B1252">
            <v>0</v>
          </cell>
        </row>
        <row r="1253">
          <cell r="A1253" t="str">
            <v>9M0234XX</v>
          </cell>
          <cell r="B1253">
            <v>0</v>
          </cell>
        </row>
        <row r="1254">
          <cell r="A1254" t="str">
            <v>9M0235XX</v>
          </cell>
          <cell r="B1254">
            <v>0</v>
          </cell>
        </row>
        <row r="1255">
          <cell r="A1255" t="str">
            <v>9M0236XX</v>
          </cell>
          <cell r="B1255">
            <v>0</v>
          </cell>
        </row>
        <row r="1256">
          <cell r="A1256" t="str">
            <v>9M0237XX</v>
          </cell>
          <cell r="B1256">
            <v>0</v>
          </cell>
        </row>
        <row r="1257">
          <cell r="A1257" t="str">
            <v>9M0238XX</v>
          </cell>
          <cell r="B1257">
            <v>0</v>
          </cell>
        </row>
        <row r="1258">
          <cell r="A1258" t="str">
            <v>9M0239XX</v>
          </cell>
          <cell r="B1258">
            <v>0</v>
          </cell>
        </row>
        <row r="1259">
          <cell r="A1259" t="str">
            <v>9M0240XX</v>
          </cell>
          <cell r="B1259">
            <v>0</v>
          </cell>
        </row>
        <row r="1260">
          <cell r="A1260" t="str">
            <v>9M0241XX</v>
          </cell>
          <cell r="B1260">
            <v>0</v>
          </cell>
        </row>
        <row r="1261">
          <cell r="A1261" t="str">
            <v>9M0244XX</v>
          </cell>
          <cell r="B1261">
            <v>0</v>
          </cell>
        </row>
        <row r="1262">
          <cell r="A1262" t="str">
            <v>9M0246XX</v>
          </cell>
          <cell r="B1262">
            <v>0</v>
          </cell>
        </row>
        <row r="1263">
          <cell r="A1263" t="str">
            <v>9M0247XX</v>
          </cell>
          <cell r="B1263">
            <v>0</v>
          </cell>
        </row>
        <row r="1264">
          <cell r="A1264" t="str">
            <v>9M0248XX</v>
          </cell>
          <cell r="B1264">
            <v>0</v>
          </cell>
        </row>
        <row r="1265">
          <cell r="A1265" t="str">
            <v>9M0249XX</v>
          </cell>
          <cell r="B1265">
            <v>0</v>
          </cell>
        </row>
        <row r="1266">
          <cell r="A1266" t="str">
            <v>9M0250XX</v>
          </cell>
          <cell r="B1266">
            <v>0</v>
          </cell>
        </row>
        <row r="1267">
          <cell r="A1267" t="str">
            <v>9M0251XX</v>
          </cell>
          <cell r="B1267">
            <v>0</v>
          </cell>
        </row>
        <row r="1268">
          <cell r="A1268" t="str">
            <v>9M0252XX</v>
          </cell>
          <cell r="B1268">
            <v>0</v>
          </cell>
        </row>
        <row r="1269">
          <cell r="A1269" t="str">
            <v>9M0253XX</v>
          </cell>
          <cell r="B1269">
            <v>0</v>
          </cell>
        </row>
        <row r="1270">
          <cell r="A1270" t="str">
            <v>9M0254XX</v>
          </cell>
          <cell r="B1270">
            <v>0</v>
          </cell>
        </row>
        <row r="1271">
          <cell r="A1271" t="str">
            <v>9M0255XX</v>
          </cell>
          <cell r="B1271">
            <v>0</v>
          </cell>
        </row>
        <row r="1272">
          <cell r="A1272" t="str">
            <v>9M0257XX</v>
          </cell>
          <cell r="B1272">
            <v>0</v>
          </cell>
        </row>
        <row r="1273">
          <cell r="A1273" t="str">
            <v>9M0258XX</v>
          </cell>
          <cell r="B1273">
            <v>0</v>
          </cell>
        </row>
        <row r="1274">
          <cell r="A1274" t="str">
            <v>9M0259XX</v>
          </cell>
          <cell r="B1274">
            <v>0</v>
          </cell>
        </row>
        <row r="1275">
          <cell r="A1275" t="str">
            <v>9M0261XX</v>
          </cell>
          <cell r="B1275">
            <v>0</v>
          </cell>
        </row>
        <row r="1276">
          <cell r="A1276" t="str">
            <v>9M0262XX</v>
          </cell>
          <cell r="B1276">
            <v>0</v>
          </cell>
        </row>
        <row r="1277">
          <cell r="A1277" t="str">
            <v>9M0265XX</v>
          </cell>
          <cell r="B1277">
            <v>0</v>
          </cell>
        </row>
        <row r="1278">
          <cell r="A1278" t="str">
            <v>9M0271XX</v>
          </cell>
          <cell r="B1278">
            <v>0</v>
          </cell>
        </row>
        <row r="1279">
          <cell r="A1279" t="str">
            <v>9M0272XX</v>
          </cell>
          <cell r="B1279">
            <v>0</v>
          </cell>
        </row>
        <row r="1280">
          <cell r="A1280" t="str">
            <v>9M0274XX</v>
          </cell>
          <cell r="B1280">
            <v>0</v>
          </cell>
        </row>
        <row r="1281">
          <cell r="A1281" t="str">
            <v>9M0275XX</v>
          </cell>
          <cell r="B1281">
            <v>0</v>
          </cell>
        </row>
        <row r="1282">
          <cell r="A1282" t="str">
            <v>9M0280XX</v>
          </cell>
          <cell r="B1282">
            <v>0</v>
          </cell>
        </row>
        <row r="1283">
          <cell r="A1283" t="str">
            <v>9M0282XX</v>
          </cell>
          <cell r="B1283">
            <v>0</v>
          </cell>
        </row>
        <row r="1284">
          <cell r="A1284" t="str">
            <v>9M0283XX</v>
          </cell>
          <cell r="B1284">
            <v>0</v>
          </cell>
        </row>
        <row r="1285">
          <cell r="A1285" t="str">
            <v>9M0284XX</v>
          </cell>
          <cell r="B1285">
            <v>0</v>
          </cell>
        </row>
        <row r="1286">
          <cell r="A1286" t="str">
            <v>9M9701XX</v>
          </cell>
          <cell r="B1286">
            <v>0</v>
          </cell>
        </row>
        <row r="1287">
          <cell r="A1287" t="str">
            <v>9M981304</v>
          </cell>
          <cell r="B1287">
            <v>0</v>
          </cell>
        </row>
        <row r="1288">
          <cell r="A1288" t="str">
            <v>9M981305</v>
          </cell>
          <cell r="B1288">
            <v>0</v>
          </cell>
        </row>
        <row r="1289">
          <cell r="A1289" t="str">
            <v>9M981306</v>
          </cell>
          <cell r="B1289">
            <v>0</v>
          </cell>
        </row>
        <row r="1290">
          <cell r="A1290" t="str">
            <v>9M981307</v>
          </cell>
          <cell r="B1290">
            <v>0</v>
          </cell>
        </row>
        <row r="1291">
          <cell r="A1291" t="str">
            <v>9M981308</v>
          </cell>
          <cell r="B1291">
            <v>0</v>
          </cell>
        </row>
        <row r="1292">
          <cell r="A1292" t="str">
            <v>9M981309</v>
          </cell>
          <cell r="B1292">
            <v>0</v>
          </cell>
        </row>
        <row r="1293">
          <cell r="A1293" t="str">
            <v>9M981310</v>
          </cell>
          <cell r="B1293">
            <v>0</v>
          </cell>
        </row>
        <row r="1294">
          <cell r="A1294" t="str">
            <v>9M981311</v>
          </cell>
          <cell r="B1294">
            <v>0</v>
          </cell>
        </row>
        <row r="1295">
          <cell r="A1295" t="str">
            <v>9M981312</v>
          </cell>
          <cell r="B1295">
            <v>0</v>
          </cell>
        </row>
        <row r="1296">
          <cell r="A1296" t="str">
            <v>9M981404</v>
          </cell>
          <cell r="B1296">
            <v>0</v>
          </cell>
        </row>
        <row r="1297">
          <cell r="A1297" t="str">
            <v>9M981405</v>
          </cell>
          <cell r="B1297">
            <v>0</v>
          </cell>
        </row>
        <row r="1298">
          <cell r="A1298" t="str">
            <v>9M981406</v>
          </cell>
          <cell r="B1298">
            <v>0</v>
          </cell>
        </row>
        <row r="1299">
          <cell r="A1299" t="str">
            <v>9M981407</v>
          </cell>
          <cell r="B1299">
            <v>0</v>
          </cell>
        </row>
        <row r="1300">
          <cell r="A1300" t="str">
            <v>9M981408</v>
          </cell>
          <cell r="B1300">
            <v>0</v>
          </cell>
        </row>
        <row r="1301">
          <cell r="A1301" t="str">
            <v>9M981409</v>
          </cell>
          <cell r="B1301">
            <v>0</v>
          </cell>
        </row>
        <row r="1302">
          <cell r="A1302" t="str">
            <v>9M981410</v>
          </cell>
          <cell r="B1302">
            <v>0</v>
          </cell>
        </row>
        <row r="1303">
          <cell r="A1303" t="str">
            <v>9M981411</v>
          </cell>
          <cell r="B1303">
            <v>0</v>
          </cell>
        </row>
        <row r="1304">
          <cell r="A1304" t="str">
            <v>9M981412</v>
          </cell>
          <cell r="B1304">
            <v>0</v>
          </cell>
        </row>
        <row r="1305">
          <cell r="A1305" t="str">
            <v>9M981501</v>
          </cell>
          <cell r="B1305">
            <v>0</v>
          </cell>
        </row>
        <row r="1306">
          <cell r="A1306" t="str">
            <v>9M981502</v>
          </cell>
          <cell r="B1306">
            <v>0</v>
          </cell>
        </row>
        <row r="1307">
          <cell r="A1307" t="str">
            <v>9M981503</v>
          </cell>
          <cell r="B1307">
            <v>0</v>
          </cell>
        </row>
        <row r="1308">
          <cell r="A1308" t="str">
            <v>9M981504</v>
          </cell>
          <cell r="B1308">
            <v>0</v>
          </cell>
        </row>
        <row r="1309">
          <cell r="A1309" t="str">
            <v>9M981505</v>
          </cell>
          <cell r="B1309">
            <v>0</v>
          </cell>
        </row>
        <row r="1310">
          <cell r="A1310" t="str">
            <v>9M981506</v>
          </cell>
          <cell r="B1310">
            <v>0</v>
          </cell>
        </row>
        <row r="1311">
          <cell r="A1311" t="str">
            <v>9M981507</v>
          </cell>
          <cell r="B1311">
            <v>0</v>
          </cell>
        </row>
        <row r="1312">
          <cell r="A1312" t="str">
            <v>9M981508</v>
          </cell>
          <cell r="B1312">
            <v>0</v>
          </cell>
        </row>
        <row r="1313">
          <cell r="A1313" t="str">
            <v>9M981509</v>
          </cell>
          <cell r="B1313">
            <v>0</v>
          </cell>
        </row>
        <row r="1314">
          <cell r="A1314" t="str">
            <v>9M981510</v>
          </cell>
          <cell r="B1314">
            <v>0</v>
          </cell>
        </row>
        <row r="1315">
          <cell r="A1315" t="str">
            <v>9M981511</v>
          </cell>
          <cell r="B1315">
            <v>0</v>
          </cell>
        </row>
        <row r="1316">
          <cell r="A1316" t="str">
            <v>9M981512</v>
          </cell>
          <cell r="B1316">
            <v>0</v>
          </cell>
        </row>
        <row r="1317">
          <cell r="A1317" t="str">
            <v>9M981601</v>
          </cell>
          <cell r="B1317">
            <v>0</v>
          </cell>
        </row>
        <row r="1318">
          <cell r="A1318" t="str">
            <v>9M981602</v>
          </cell>
          <cell r="B1318">
            <v>0</v>
          </cell>
        </row>
        <row r="1319">
          <cell r="A1319" t="str">
            <v>9M981603</v>
          </cell>
          <cell r="B1319">
            <v>0</v>
          </cell>
        </row>
        <row r="1320">
          <cell r="A1320" t="str">
            <v>9M981604</v>
          </cell>
          <cell r="B1320">
            <v>0</v>
          </cell>
        </row>
        <row r="1321">
          <cell r="A1321" t="str">
            <v>9M981605</v>
          </cell>
          <cell r="B1321">
            <v>0</v>
          </cell>
        </row>
        <row r="1322">
          <cell r="A1322" t="str">
            <v>9M981606</v>
          </cell>
          <cell r="B1322">
            <v>0</v>
          </cell>
        </row>
        <row r="1323">
          <cell r="A1323" t="str">
            <v>9M981607</v>
          </cell>
          <cell r="B1323">
            <v>0</v>
          </cell>
        </row>
        <row r="1324">
          <cell r="A1324" t="str">
            <v>9M981608</v>
          </cell>
          <cell r="B1324">
            <v>0</v>
          </cell>
        </row>
        <row r="1325">
          <cell r="A1325" t="str">
            <v>9M981609</v>
          </cell>
          <cell r="B1325">
            <v>0</v>
          </cell>
        </row>
        <row r="1326">
          <cell r="A1326" t="str">
            <v>9M981610</v>
          </cell>
          <cell r="B1326">
            <v>0</v>
          </cell>
        </row>
        <row r="1327">
          <cell r="A1327" t="str">
            <v>9M981611</v>
          </cell>
          <cell r="B1327">
            <v>0</v>
          </cell>
        </row>
        <row r="1328">
          <cell r="A1328" t="str">
            <v>9M981612</v>
          </cell>
          <cell r="B1328">
            <v>0</v>
          </cell>
        </row>
        <row r="1329">
          <cell r="A1329" t="str">
            <v>9M981701</v>
          </cell>
          <cell r="B1329">
            <v>0</v>
          </cell>
        </row>
        <row r="1330">
          <cell r="A1330" t="str">
            <v>9M981702</v>
          </cell>
          <cell r="B1330">
            <v>0</v>
          </cell>
        </row>
        <row r="1331">
          <cell r="A1331" t="str">
            <v>9M981703</v>
          </cell>
          <cell r="B1331">
            <v>0</v>
          </cell>
        </row>
        <row r="1332">
          <cell r="A1332" t="str">
            <v>9M981705</v>
          </cell>
          <cell r="B1332">
            <v>0</v>
          </cell>
        </row>
        <row r="1333">
          <cell r="A1333" t="str">
            <v>9M981706</v>
          </cell>
          <cell r="B1333">
            <v>0</v>
          </cell>
        </row>
        <row r="1334">
          <cell r="A1334" t="str">
            <v>9M981707</v>
          </cell>
          <cell r="B1334">
            <v>0</v>
          </cell>
        </row>
        <row r="1335">
          <cell r="A1335" t="str">
            <v>9M981708</v>
          </cell>
          <cell r="B1335">
            <v>0</v>
          </cell>
        </row>
        <row r="1336">
          <cell r="A1336" t="str">
            <v>9M981709</v>
          </cell>
          <cell r="B1336">
            <v>0</v>
          </cell>
        </row>
        <row r="1337">
          <cell r="A1337" t="str">
            <v>9M981710</v>
          </cell>
          <cell r="B1337">
            <v>0</v>
          </cell>
        </row>
        <row r="1338">
          <cell r="A1338" t="str">
            <v>9M981711</v>
          </cell>
          <cell r="B1338">
            <v>0</v>
          </cell>
        </row>
        <row r="1339">
          <cell r="A1339" t="str">
            <v>9M981712</v>
          </cell>
          <cell r="B1339">
            <v>0</v>
          </cell>
        </row>
        <row r="1340">
          <cell r="A1340" t="str">
            <v>9M981801</v>
          </cell>
          <cell r="B1340">
            <v>0</v>
          </cell>
        </row>
        <row r="1341">
          <cell r="A1341" t="str">
            <v>9M981802</v>
          </cell>
          <cell r="B1341">
            <v>0</v>
          </cell>
        </row>
        <row r="1342">
          <cell r="A1342" t="str">
            <v>9M981803</v>
          </cell>
          <cell r="B1342">
            <v>0</v>
          </cell>
        </row>
        <row r="1343">
          <cell r="A1343" t="str">
            <v>9M981804</v>
          </cell>
          <cell r="B1343">
            <v>0</v>
          </cell>
        </row>
        <row r="1344">
          <cell r="A1344" t="str">
            <v>9M981805</v>
          </cell>
          <cell r="B1344">
            <v>0</v>
          </cell>
        </row>
        <row r="1345">
          <cell r="A1345" t="str">
            <v>9M981806</v>
          </cell>
          <cell r="B1345">
            <v>0</v>
          </cell>
        </row>
        <row r="1346">
          <cell r="A1346" t="str">
            <v>9M981807</v>
          </cell>
          <cell r="B1346">
            <v>0</v>
          </cell>
        </row>
        <row r="1347">
          <cell r="A1347" t="str">
            <v>9M981808</v>
          </cell>
          <cell r="B1347">
            <v>0</v>
          </cell>
        </row>
        <row r="1348">
          <cell r="A1348" t="str">
            <v>9M981809</v>
          </cell>
          <cell r="B1348">
            <v>0</v>
          </cell>
        </row>
        <row r="1349">
          <cell r="A1349" t="str">
            <v>9M981810</v>
          </cell>
          <cell r="B1349">
            <v>0</v>
          </cell>
        </row>
        <row r="1350">
          <cell r="A1350" t="str">
            <v>9M981811</v>
          </cell>
          <cell r="B1350">
            <v>0</v>
          </cell>
        </row>
        <row r="1351">
          <cell r="A1351" t="str">
            <v>9M981812</v>
          </cell>
          <cell r="B1351">
            <v>0</v>
          </cell>
        </row>
        <row r="1352">
          <cell r="A1352" t="str">
            <v>9M981901</v>
          </cell>
          <cell r="B1352">
            <v>0</v>
          </cell>
        </row>
        <row r="1353">
          <cell r="A1353" t="str">
            <v>9M981902</v>
          </cell>
          <cell r="B1353">
            <v>0</v>
          </cell>
        </row>
        <row r="1354">
          <cell r="A1354" t="str">
            <v>9M981903</v>
          </cell>
          <cell r="B1354">
            <v>0</v>
          </cell>
        </row>
        <row r="1355">
          <cell r="A1355" t="str">
            <v>9M981904</v>
          </cell>
          <cell r="B1355">
            <v>0</v>
          </cell>
        </row>
        <row r="1356">
          <cell r="A1356" t="str">
            <v>9M981905</v>
          </cell>
          <cell r="B1356">
            <v>0</v>
          </cell>
        </row>
        <row r="1357">
          <cell r="A1357" t="str">
            <v>9M981906</v>
          </cell>
          <cell r="B1357">
            <v>0</v>
          </cell>
        </row>
        <row r="1358">
          <cell r="A1358" t="str">
            <v>9M981907</v>
          </cell>
          <cell r="B1358">
            <v>0</v>
          </cell>
        </row>
        <row r="1359">
          <cell r="A1359" t="str">
            <v>9M981908</v>
          </cell>
          <cell r="B1359">
            <v>0</v>
          </cell>
        </row>
        <row r="1360">
          <cell r="A1360" t="str">
            <v>9M981909</v>
          </cell>
          <cell r="B1360">
            <v>0</v>
          </cell>
        </row>
        <row r="1361">
          <cell r="A1361" t="str">
            <v>9M981910</v>
          </cell>
          <cell r="B1361">
            <v>0</v>
          </cell>
        </row>
        <row r="1362">
          <cell r="A1362" t="str">
            <v>9M981911</v>
          </cell>
          <cell r="B1362">
            <v>0</v>
          </cell>
        </row>
        <row r="1363">
          <cell r="A1363" t="str">
            <v>9M981912</v>
          </cell>
          <cell r="B1363">
            <v>0</v>
          </cell>
        </row>
        <row r="1364">
          <cell r="A1364" t="str">
            <v>9M982001</v>
          </cell>
          <cell r="B1364">
            <v>0</v>
          </cell>
        </row>
        <row r="1365">
          <cell r="A1365" t="str">
            <v>9M982002</v>
          </cell>
          <cell r="B1365">
            <v>0</v>
          </cell>
        </row>
        <row r="1366">
          <cell r="A1366" t="str">
            <v>9M982003</v>
          </cell>
          <cell r="B1366">
            <v>0</v>
          </cell>
        </row>
        <row r="1367">
          <cell r="A1367" t="str">
            <v>9M982004</v>
          </cell>
          <cell r="B1367">
            <v>0</v>
          </cell>
        </row>
        <row r="1368">
          <cell r="A1368" t="str">
            <v>9M982005</v>
          </cell>
          <cell r="B1368">
            <v>0</v>
          </cell>
        </row>
        <row r="1369">
          <cell r="A1369" t="str">
            <v>9M982006</v>
          </cell>
          <cell r="B1369">
            <v>0</v>
          </cell>
        </row>
        <row r="1370">
          <cell r="A1370" t="str">
            <v>9M982007</v>
          </cell>
          <cell r="B1370">
            <v>0</v>
          </cell>
        </row>
        <row r="1371">
          <cell r="A1371" t="str">
            <v>9M982008</v>
          </cell>
          <cell r="B1371">
            <v>0</v>
          </cell>
        </row>
        <row r="1372">
          <cell r="A1372" t="str">
            <v>9M982009</v>
          </cell>
          <cell r="B1372">
            <v>0</v>
          </cell>
        </row>
        <row r="1373">
          <cell r="A1373" t="str">
            <v>9M982010</v>
          </cell>
          <cell r="B1373">
            <v>0</v>
          </cell>
        </row>
        <row r="1374">
          <cell r="A1374" t="str">
            <v>9M982011</v>
          </cell>
          <cell r="B1374">
            <v>0</v>
          </cell>
        </row>
        <row r="1375">
          <cell r="A1375" t="str">
            <v>9M982012</v>
          </cell>
          <cell r="B1375">
            <v>0</v>
          </cell>
        </row>
        <row r="1376">
          <cell r="A1376" t="str">
            <v>9M982101</v>
          </cell>
          <cell r="B1376">
            <v>0</v>
          </cell>
        </row>
        <row r="1377">
          <cell r="A1377" t="str">
            <v>9M982102</v>
          </cell>
          <cell r="B1377">
            <v>0</v>
          </cell>
        </row>
        <row r="1378">
          <cell r="A1378" t="str">
            <v>9M982103</v>
          </cell>
          <cell r="B1378">
            <v>0</v>
          </cell>
        </row>
        <row r="1379">
          <cell r="A1379" t="str">
            <v>9M982104</v>
          </cell>
          <cell r="B1379">
            <v>0</v>
          </cell>
        </row>
        <row r="1380">
          <cell r="A1380" t="str">
            <v>9M982105</v>
          </cell>
          <cell r="B1380">
            <v>0</v>
          </cell>
        </row>
        <row r="1381">
          <cell r="A1381" t="str">
            <v>9M982106</v>
          </cell>
          <cell r="B1381">
            <v>0</v>
          </cell>
        </row>
        <row r="1382">
          <cell r="A1382" t="str">
            <v>9M982107</v>
          </cell>
          <cell r="B1382">
            <v>0</v>
          </cell>
        </row>
        <row r="1383">
          <cell r="A1383" t="str">
            <v>9M982108</v>
          </cell>
          <cell r="B1383">
            <v>0</v>
          </cell>
        </row>
        <row r="1384">
          <cell r="A1384" t="str">
            <v>9M982109</v>
          </cell>
          <cell r="B1384">
            <v>0</v>
          </cell>
        </row>
        <row r="1385">
          <cell r="A1385" t="str">
            <v>9M982110</v>
          </cell>
          <cell r="B1385">
            <v>0</v>
          </cell>
        </row>
        <row r="1386">
          <cell r="A1386" t="str">
            <v>9M9830XX</v>
          </cell>
          <cell r="B1386">
            <v>0</v>
          </cell>
        </row>
        <row r="1387">
          <cell r="A1387" t="str">
            <v>9M9833XX</v>
          </cell>
          <cell r="B1387">
            <v>0</v>
          </cell>
        </row>
        <row r="1388">
          <cell r="A1388" t="str">
            <v>9M9834XX</v>
          </cell>
          <cell r="B1388">
            <v>0</v>
          </cell>
        </row>
        <row r="1389">
          <cell r="A1389" t="str">
            <v>9M989818</v>
          </cell>
          <cell r="B1389">
            <v>0</v>
          </cell>
        </row>
        <row r="1390">
          <cell r="A1390" t="str">
            <v>9M989918</v>
          </cell>
          <cell r="B1390">
            <v>0</v>
          </cell>
        </row>
        <row r="1391">
          <cell r="A1391" t="str">
            <v>9M9902XX</v>
          </cell>
          <cell r="B1391">
            <v>0</v>
          </cell>
        </row>
        <row r="1392">
          <cell r="A1392" t="str">
            <v>9M9904XX</v>
          </cell>
          <cell r="B1392">
            <v>0</v>
          </cell>
        </row>
        <row r="1393">
          <cell r="A1393" t="str">
            <v>9M9911XX</v>
          </cell>
          <cell r="B1393">
            <v>0</v>
          </cell>
        </row>
        <row r="1394">
          <cell r="A1394" t="str">
            <v>9M9913XX</v>
          </cell>
          <cell r="B1394">
            <v>0</v>
          </cell>
        </row>
        <row r="1395">
          <cell r="A1395" t="str">
            <v>9M9914XX</v>
          </cell>
          <cell r="B1395">
            <v>0</v>
          </cell>
        </row>
        <row r="1396">
          <cell r="A1396" t="str">
            <v>9M9916XX</v>
          </cell>
          <cell r="B1396">
            <v>0</v>
          </cell>
        </row>
        <row r="1397">
          <cell r="A1397" t="str">
            <v>9M991705</v>
          </cell>
          <cell r="B1397">
            <v>0</v>
          </cell>
        </row>
        <row r="1398">
          <cell r="A1398" t="str">
            <v>9M991706</v>
          </cell>
          <cell r="B1398">
            <v>0</v>
          </cell>
        </row>
        <row r="1399">
          <cell r="A1399" t="str">
            <v>9M991707</v>
          </cell>
          <cell r="B1399">
            <v>0</v>
          </cell>
        </row>
        <row r="1400">
          <cell r="A1400" t="str">
            <v>9M991708</v>
          </cell>
          <cell r="B1400">
            <v>0</v>
          </cell>
        </row>
        <row r="1401">
          <cell r="A1401" t="str">
            <v>9M991709</v>
          </cell>
          <cell r="B1401">
            <v>0</v>
          </cell>
        </row>
        <row r="1402">
          <cell r="A1402" t="str">
            <v>9M991710</v>
          </cell>
          <cell r="B1402">
            <v>0</v>
          </cell>
        </row>
        <row r="1403">
          <cell r="A1403" t="str">
            <v>9M991711</v>
          </cell>
          <cell r="B1403">
            <v>0</v>
          </cell>
        </row>
        <row r="1404">
          <cell r="A1404" t="str">
            <v>9M991712</v>
          </cell>
          <cell r="B1404">
            <v>0</v>
          </cell>
        </row>
        <row r="1405">
          <cell r="A1405" t="str">
            <v>9M991801</v>
          </cell>
          <cell r="B1405">
            <v>0</v>
          </cell>
        </row>
        <row r="1406">
          <cell r="A1406" t="str">
            <v>9M991802</v>
          </cell>
          <cell r="B1406">
            <v>0</v>
          </cell>
        </row>
        <row r="1407">
          <cell r="A1407" t="str">
            <v>9M991803</v>
          </cell>
          <cell r="B1407">
            <v>0</v>
          </cell>
        </row>
        <row r="1408">
          <cell r="A1408" t="str">
            <v>9M991804</v>
          </cell>
          <cell r="B1408">
            <v>0</v>
          </cell>
        </row>
        <row r="1409">
          <cell r="A1409" t="str">
            <v>9M991805</v>
          </cell>
          <cell r="B1409">
            <v>0</v>
          </cell>
        </row>
        <row r="1410">
          <cell r="A1410" t="str">
            <v>9M991806</v>
          </cell>
          <cell r="B1410">
            <v>0</v>
          </cell>
        </row>
        <row r="1411">
          <cell r="A1411" t="str">
            <v>9M991807</v>
          </cell>
          <cell r="B1411">
            <v>0</v>
          </cell>
        </row>
        <row r="1412">
          <cell r="A1412" t="str">
            <v>9M991808</v>
          </cell>
          <cell r="B1412">
            <v>0</v>
          </cell>
        </row>
        <row r="1413">
          <cell r="A1413" t="str">
            <v>9M991809</v>
          </cell>
          <cell r="B1413">
            <v>0</v>
          </cell>
        </row>
        <row r="1414">
          <cell r="A1414" t="str">
            <v>9M991810</v>
          </cell>
          <cell r="B1414">
            <v>0</v>
          </cell>
        </row>
        <row r="1415">
          <cell r="A1415" t="str">
            <v>9M991811</v>
          </cell>
          <cell r="B1415">
            <v>0</v>
          </cell>
        </row>
        <row r="1416">
          <cell r="A1416" t="str">
            <v>9M991812</v>
          </cell>
          <cell r="B1416">
            <v>0</v>
          </cell>
        </row>
        <row r="1417">
          <cell r="A1417" t="str">
            <v>9M9918XX</v>
          </cell>
          <cell r="B1417">
            <v>0</v>
          </cell>
        </row>
        <row r="1418">
          <cell r="A1418" t="str">
            <v>9M991901</v>
          </cell>
          <cell r="B1418">
            <v>0</v>
          </cell>
        </row>
        <row r="1419">
          <cell r="A1419" t="str">
            <v>9M991902</v>
          </cell>
          <cell r="B1419">
            <v>0</v>
          </cell>
        </row>
        <row r="1420">
          <cell r="A1420" t="str">
            <v>9M991903</v>
          </cell>
          <cell r="B1420">
            <v>0</v>
          </cell>
        </row>
        <row r="1421">
          <cell r="A1421" t="str">
            <v>9M991904</v>
          </cell>
          <cell r="B1421">
            <v>0</v>
          </cell>
        </row>
        <row r="1422">
          <cell r="A1422" t="str">
            <v>9M991905</v>
          </cell>
          <cell r="B1422">
            <v>0</v>
          </cell>
        </row>
        <row r="1423">
          <cell r="A1423" t="str">
            <v>9M991906</v>
          </cell>
          <cell r="B1423">
            <v>0</v>
          </cell>
        </row>
        <row r="1424">
          <cell r="A1424" t="str">
            <v>9M991907</v>
          </cell>
          <cell r="B1424">
            <v>0</v>
          </cell>
        </row>
        <row r="1425">
          <cell r="A1425" t="str">
            <v>9M991908</v>
          </cell>
          <cell r="B1425">
            <v>0</v>
          </cell>
        </row>
        <row r="1426">
          <cell r="A1426" t="str">
            <v>9M991909</v>
          </cell>
          <cell r="B1426">
            <v>0</v>
          </cell>
        </row>
        <row r="1427">
          <cell r="A1427" t="str">
            <v>9M991910</v>
          </cell>
          <cell r="B1427">
            <v>0</v>
          </cell>
        </row>
        <row r="1428">
          <cell r="A1428" t="str">
            <v>9M991911</v>
          </cell>
          <cell r="B1428">
            <v>0</v>
          </cell>
        </row>
        <row r="1429">
          <cell r="A1429" t="str">
            <v>9M991912</v>
          </cell>
          <cell r="B1429">
            <v>0</v>
          </cell>
        </row>
        <row r="1430">
          <cell r="A1430" t="str">
            <v>9M992001</v>
          </cell>
          <cell r="B1430">
            <v>0</v>
          </cell>
        </row>
        <row r="1431">
          <cell r="A1431" t="str">
            <v>9M992002</v>
          </cell>
          <cell r="B1431">
            <v>0</v>
          </cell>
        </row>
        <row r="1432">
          <cell r="A1432" t="str">
            <v>9M992003</v>
          </cell>
          <cell r="B1432">
            <v>0</v>
          </cell>
        </row>
        <row r="1433">
          <cell r="A1433" t="str">
            <v>9M992004</v>
          </cell>
          <cell r="B1433">
            <v>0</v>
          </cell>
        </row>
        <row r="1434">
          <cell r="A1434" t="str">
            <v>9M992005</v>
          </cell>
          <cell r="B1434">
            <v>0</v>
          </cell>
        </row>
        <row r="1435">
          <cell r="A1435" t="str">
            <v>9M992006</v>
          </cell>
          <cell r="B1435">
            <v>0</v>
          </cell>
        </row>
        <row r="1436">
          <cell r="A1436" t="str">
            <v>9M992007</v>
          </cell>
          <cell r="B1436">
            <v>0</v>
          </cell>
        </row>
        <row r="1437">
          <cell r="A1437" t="str">
            <v>9M992008</v>
          </cell>
          <cell r="B1437">
            <v>0</v>
          </cell>
        </row>
        <row r="1438">
          <cell r="A1438" t="str">
            <v>9M992009</v>
          </cell>
          <cell r="B1438">
            <v>0</v>
          </cell>
        </row>
        <row r="1439">
          <cell r="A1439" t="str">
            <v>9M992010</v>
          </cell>
          <cell r="B1439">
            <v>0</v>
          </cell>
        </row>
        <row r="1440">
          <cell r="A1440" t="str">
            <v>9M992011</v>
          </cell>
          <cell r="B1440">
            <v>0</v>
          </cell>
        </row>
        <row r="1441">
          <cell r="A1441" t="str">
            <v>9M992012</v>
          </cell>
          <cell r="B1441">
            <v>0</v>
          </cell>
        </row>
        <row r="1442">
          <cell r="A1442" t="str">
            <v>9M9920XX</v>
          </cell>
          <cell r="B1442">
            <v>0</v>
          </cell>
        </row>
        <row r="1443">
          <cell r="A1443" t="str">
            <v>9M992101</v>
          </cell>
          <cell r="B1443">
            <v>0</v>
          </cell>
        </row>
        <row r="1444">
          <cell r="A1444" t="str">
            <v>9M992102</v>
          </cell>
          <cell r="B1444">
            <v>0</v>
          </cell>
        </row>
        <row r="1445">
          <cell r="A1445" t="str">
            <v>9M992103</v>
          </cell>
          <cell r="B1445">
            <v>0</v>
          </cell>
        </row>
        <row r="1446">
          <cell r="A1446" t="str">
            <v>9M992104</v>
          </cell>
          <cell r="B1446">
            <v>0</v>
          </cell>
        </row>
        <row r="1447">
          <cell r="A1447" t="str">
            <v>9M992105</v>
          </cell>
          <cell r="B1447">
            <v>0</v>
          </cell>
        </row>
        <row r="1448">
          <cell r="A1448" t="str">
            <v>9M992106</v>
          </cell>
          <cell r="B1448">
            <v>0</v>
          </cell>
        </row>
        <row r="1449">
          <cell r="A1449" t="str">
            <v>9M992107</v>
          </cell>
          <cell r="B1449">
            <v>0</v>
          </cell>
        </row>
        <row r="1450">
          <cell r="A1450" t="str">
            <v>9M992108</v>
          </cell>
          <cell r="B1450">
            <v>0</v>
          </cell>
        </row>
        <row r="1451">
          <cell r="A1451" t="str">
            <v>9M992109</v>
          </cell>
          <cell r="B1451">
            <v>0</v>
          </cell>
        </row>
        <row r="1452">
          <cell r="A1452" t="str">
            <v>9M992110</v>
          </cell>
          <cell r="B1452">
            <v>0</v>
          </cell>
        </row>
        <row r="1453">
          <cell r="A1453" t="str">
            <v>9M9922XX</v>
          </cell>
          <cell r="B1453">
            <v>0</v>
          </cell>
        </row>
        <row r="1454">
          <cell r="A1454" t="str">
            <v>9M9924XX</v>
          </cell>
          <cell r="B1454">
            <v>0</v>
          </cell>
        </row>
        <row r="1455">
          <cell r="A1455" t="str">
            <v>9M9926XX</v>
          </cell>
          <cell r="B1455">
            <v>0</v>
          </cell>
        </row>
        <row r="1456">
          <cell r="A1456" t="str">
            <v>9M9927XX</v>
          </cell>
          <cell r="B1456">
            <v>0</v>
          </cell>
        </row>
        <row r="1457">
          <cell r="A1457" t="str">
            <v>9M9929XX</v>
          </cell>
          <cell r="B1457">
            <v>0</v>
          </cell>
        </row>
        <row r="1458">
          <cell r="A1458" t="str">
            <v>9M9930XX</v>
          </cell>
          <cell r="B1458">
            <v>0</v>
          </cell>
        </row>
        <row r="1459">
          <cell r="A1459" t="str">
            <v>9M9931XX</v>
          </cell>
          <cell r="B1459">
            <v>0</v>
          </cell>
        </row>
        <row r="1460">
          <cell r="A1460" t="str">
            <v>9M9932XX</v>
          </cell>
          <cell r="B1460">
            <v>0</v>
          </cell>
        </row>
        <row r="1461">
          <cell r="A1461" t="str">
            <v>9M9933XX</v>
          </cell>
          <cell r="B1461">
            <v>0</v>
          </cell>
        </row>
        <row r="1462">
          <cell r="A1462" t="str">
            <v>9M9934XX</v>
          </cell>
          <cell r="B1462">
            <v>0</v>
          </cell>
        </row>
        <row r="1463">
          <cell r="A1463" t="str">
            <v>9M9936XX</v>
          </cell>
          <cell r="B1463">
            <v>0</v>
          </cell>
        </row>
        <row r="1464">
          <cell r="A1464" t="str">
            <v>9M9937XX</v>
          </cell>
          <cell r="B1464">
            <v>0</v>
          </cell>
        </row>
        <row r="1465">
          <cell r="A1465" t="str">
            <v>9M9941XX</v>
          </cell>
          <cell r="B1465">
            <v>0</v>
          </cell>
        </row>
        <row r="1466">
          <cell r="A1466" t="str">
            <v>9M9942XX</v>
          </cell>
          <cell r="B1466">
            <v>0</v>
          </cell>
        </row>
        <row r="1467">
          <cell r="A1467" t="str">
            <v>9M9943XX</v>
          </cell>
          <cell r="B1467">
            <v>0</v>
          </cell>
        </row>
        <row r="1468">
          <cell r="A1468" t="str">
            <v>9M9944XX</v>
          </cell>
          <cell r="B1468">
            <v>0</v>
          </cell>
        </row>
        <row r="1469">
          <cell r="A1469" t="str">
            <v>9M9945XX</v>
          </cell>
          <cell r="B1469">
            <v>0</v>
          </cell>
        </row>
        <row r="1470">
          <cell r="A1470" t="str">
            <v>9M9946XX</v>
          </cell>
          <cell r="B1470">
            <v>0</v>
          </cell>
        </row>
        <row r="1471">
          <cell r="A1471" t="str">
            <v>9M9947XX</v>
          </cell>
          <cell r="B1471">
            <v>0</v>
          </cell>
        </row>
        <row r="1472">
          <cell r="A1472" t="str">
            <v>9M9948XX</v>
          </cell>
          <cell r="B1472">
            <v>0</v>
          </cell>
        </row>
        <row r="1473">
          <cell r="A1473" t="str">
            <v>9M9949XX</v>
          </cell>
          <cell r="B1473">
            <v>0</v>
          </cell>
        </row>
        <row r="1474">
          <cell r="A1474" t="str">
            <v>9M9950XX</v>
          </cell>
          <cell r="B1474">
            <v>0</v>
          </cell>
        </row>
        <row r="1475">
          <cell r="A1475" t="str">
            <v>9M9951XX</v>
          </cell>
          <cell r="B1475">
            <v>0</v>
          </cell>
        </row>
        <row r="1476">
          <cell r="A1476" t="str">
            <v>9M9952XX</v>
          </cell>
          <cell r="B1476">
            <v>0</v>
          </cell>
        </row>
        <row r="1477">
          <cell r="A1477" t="str">
            <v>9M9953XX</v>
          </cell>
          <cell r="B1477">
            <v>0</v>
          </cell>
        </row>
        <row r="1478">
          <cell r="A1478" t="str">
            <v>9M9954XX</v>
          </cell>
          <cell r="B1478">
            <v>0</v>
          </cell>
        </row>
        <row r="1479">
          <cell r="A1479" t="str">
            <v>9M9955XX</v>
          </cell>
          <cell r="B1479">
            <v>0</v>
          </cell>
        </row>
        <row r="1480">
          <cell r="A1480" t="str">
            <v>9M9956XX</v>
          </cell>
          <cell r="B1480">
            <v>0</v>
          </cell>
        </row>
        <row r="1481">
          <cell r="A1481" t="str">
            <v>9M9957XX</v>
          </cell>
          <cell r="B1481">
            <v>0</v>
          </cell>
        </row>
        <row r="1482">
          <cell r="A1482" t="str">
            <v>9M9958XX</v>
          </cell>
          <cell r="B1482">
            <v>0</v>
          </cell>
        </row>
        <row r="1483">
          <cell r="A1483" t="str">
            <v>9M9959XX</v>
          </cell>
          <cell r="B1483">
            <v>0</v>
          </cell>
        </row>
        <row r="1484">
          <cell r="A1484" t="str">
            <v>9M9960XX</v>
          </cell>
          <cell r="B1484">
            <v>0</v>
          </cell>
        </row>
        <row r="1485">
          <cell r="A1485" t="str">
            <v>9M9961XX</v>
          </cell>
          <cell r="B1485">
            <v>0</v>
          </cell>
        </row>
        <row r="1486">
          <cell r="A1486" t="str">
            <v>9M9962XX</v>
          </cell>
          <cell r="B1486">
            <v>0</v>
          </cell>
        </row>
        <row r="1487">
          <cell r="A1487" t="str">
            <v>9M9963XX</v>
          </cell>
          <cell r="B1487">
            <v>0</v>
          </cell>
        </row>
        <row r="1488">
          <cell r="A1488" t="str">
            <v>9M9964XX</v>
          </cell>
          <cell r="B1488">
            <v>0</v>
          </cell>
        </row>
        <row r="1489">
          <cell r="A1489" t="str">
            <v>9M9965XX</v>
          </cell>
          <cell r="B1489">
            <v>0</v>
          </cell>
        </row>
        <row r="1490">
          <cell r="A1490" t="str">
            <v>9M9966XX</v>
          </cell>
          <cell r="B1490">
            <v>0</v>
          </cell>
        </row>
        <row r="1491">
          <cell r="A1491" t="str">
            <v>9M9967XX</v>
          </cell>
          <cell r="B1491">
            <v>0</v>
          </cell>
        </row>
        <row r="1492">
          <cell r="A1492" t="str">
            <v>9M9968XX</v>
          </cell>
          <cell r="B1492">
            <v>0</v>
          </cell>
        </row>
        <row r="1493">
          <cell r="A1493" t="str">
            <v>9M9969XX</v>
          </cell>
          <cell r="B1493">
            <v>0</v>
          </cell>
        </row>
        <row r="1494">
          <cell r="A1494" t="str">
            <v>9M9970XX</v>
          </cell>
          <cell r="B1494">
            <v>0</v>
          </cell>
        </row>
        <row r="1495">
          <cell r="A1495" t="str">
            <v>9M9971XX</v>
          </cell>
          <cell r="B1495">
            <v>0</v>
          </cell>
        </row>
        <row r="1496">
          <cell r="A1496" t="str">
            <v>9M9972XX</v>
          </cell>
          <cell r="B1496">
            <v>0</v>
          </cell>
        </row>
        <row r="1497">
          <cell r="A1497" t="str">
            <v>9M9973XX</v>
          </cell>
          <cell r="B1497">
            <v>0</v>
          </cell>
        </row>
        <row r="1498">
          <cell r="A1498" t="str">
            <v>9M9974XX</v>
          </cell>
          <cell r="B1498">
            <v>0</v>
          </cell>
        </row>
        <row r="1499">
          <cell r="A1499" t="str">
            <v>9M9975XX</v>
          </cell>
          <cell r="B1499">
            <v>0</v>
          </cell>
        </row>
        <row r="1500">
          <cell r="A1500" t="str">
            <v>9M9976XX</v>
          </cell>
          <cell r="B1500">
            <v>0</v>
          </cell>
        </row>
        <row r="1501">
          <cell r="A1501" t="str">
            <v>9M9977XX</v>
          </cell>
          <cell r="B1501">
            <v>0</v>
          </cell>
        </row>
        <row r="1502">
          <cell r="A1502" t="str">
            <v>9M9978XX</v>
          </cell>
          <cell r="B1502">
            <v>0</v>
          </cell>
        </row>
        <row r="1503">
          <cell r="A1503" t="str">
            <v>9M9979XX</v>
          </cell>
          <cell r="B1503">
            <v>0</v>
          </cell>
        </row>
        <row r="1504">
          <cell r="A1504" t="str">
            <v>9M9980XX</v>
          </cell>
          <cell r="B1504">
            <v>0</v>
          </cell>
        </row>
        <row r="1505">
          <cell r="A1505" t="str">
            <v>9M9981XX</v>
          </cell>
          <cell r="B1505">
            <v>0</v>
          </cell>
        </row>
        <row r="1506">
          <cell r="A1506" t="str">
            <v>9M9982XX</v>
          </cell>
          <cell r="B1506">
            <v>0</v>
          </cell>
        </row>
        <row r="1507">
          <cell r="A1507" t="str">
            <v>9M9983XX</v>
          </cell>
          <cell r="B1507">
            <v>0</v>
          </cell>
        </row>
        <row r="1508">
          <cell r="A1508" t="str">
            <v>9M9984XX</v>
          </cell>
          <cell r="B1508">
            <v>0</v>
          </cell>
        </row>
        <row r="1509">
          <cell r="A1509" t="str">
            <v>9M9985XX</v>
          </cell>
          <cell r="B1509">
            <v>0</v>
          </cell>
        </row>
        <row r="1510">
          <cell r="A1510" t="str">
            <v>9M9986XX</v>
          </cell>
          <cell r="B1510">
            <v>0</v>
          </cell>
        </row>
        <row r="1511">
          <cell r="A1511" t="str">
            <v>9M9987XX</v>
          </cell>
          <cell r="B1511">
            <v>0</v>
          </cell>
        </row>
        <row r="1512">
          <cell r="A1512" t="str">
            <v>9M9988XX</v>
          </cell>
          <cell r="B1512">
            <v>0</v>
          </cell>
        </row>
        <row r="1513">
          <cell r="A1513" t="str">
            <v>9M9989XX</v>
          </cell>
          <cell r="B1513">
            <v>0</v>
          </cell>
        </row>
        <row r="1514">
          <cell r="A1514" t="str">
            <v>9M9990XX</v>
          </cell>
          <cell r="B1514">
            <v>0</v>
          </cell>
        </row>
        <row r="1515">
          <cell r="A1515" t="str">
            <v>9M9991XX</v>
          </cell>
          <cell r="B1515">
            <v>0</v>
          </cell>
        </row>
        <row r="1516">
          <cell r="A1516" t="str">
            <v>9M9992XX</v>
          </cell>
          <cell r="B1516">
            <v>0</v>
          </cell>
        </row>
        <row r="1517">
          <cell r="A1517" t="str">
            <v>9M9993XX</v>
          </cell>
          <cell r="B1517">
            <v>0</v>
          </cell>
        </row>
        <row r="1518">
          <cell r="A1518" t="str">
            <v>9M9994XX</v>
          </cell>
          <cell r="B1518">
            <v>0</v>
          </cell>
        </row>
        <row r="1519">
          <cell r="A1519" t="str">
            <v>9M9995XX</v>
          </cell>
          <cell r="B1519">
            <v>0</v>
          </cell>
        </row>
        <row r="1520">
          <cell r="A1520" t="str">
            <v>9M9996XX</v>
          </cell>
          <cell r="B1520">
            <v>0</v>
          </cell>
        </row>
        <row r="1521">
          <cell r="A1521" t="str">
            <v>9M9997XX</v>
          </cell>
          <cell r="B1521">
            <v>0</v>
          </cell>
        </row>
        <row r="1522">
          <cell r="A1522" t="str">
            <v>9M9998XX</v>
          </cell>
          <cell r="B1522">
            <v>0</v>
          </cell>
        </row>
        <row r="1523">
          <cell r="A1523" t="str">
            <v>9M9999XX</v>
          </cell>
          <cell r="B1523">
            <v>0</v>
          </cell>
        </row>
        <row r="1524">
          <cell r="A1524" t="str">
            <v>9N000009</v>
          </cell>
          <cell r="B1524">
            <v>0</v>
          </cell>
        </row>
        <row r="1525">
          <cell r="A1525" t="str">
            <v>9N000111</v>
          </cell>
          <cell r="B1525">
            <v>0</v>
          </cell>
        </row>
        <row r="1526">
          <cell r="A1526" t="str">
            <v>9N0001XX</v>
          </cell>
          <cell r="B1526">
            <v>0</v>
          </cell>
        </row>
        <row r="1527">
          <cell r="A1527" t="str">
            <v>9N000209</v>
          </cell>
          <cell r="B1527">
            <v>0</v>
          </cell>
        </row>
        <row r="1528">
          <cell r="A1528" t="str">
            <v>9N000211</v>
          </cell>
          <cell r="B1528">
            <v>0</v>
          </cell>
        </row>
        <row r="1529">
          <cell r="A1529" t="str">
            <v>9N000212</v>
          </cell>
          <cell r="B1529">
            <v>0</v>
          </cell>
        </row>
        <row r="1530">
          <cell r="A1530" t="str">
            <v>9N0002XX</v>
          </cell>
          <cell r="B1530">
            <v>0</v>
          </cell>
        </row>
        <row r="1531">
          <cell r="A1531" t="str">
            <v>9N000309</v>
          </cell>
          <cell r="B1531">
            <v>0</v>
          </cell>
        </row>
        <row r="1532">
          <cell r="A1532" t="str">
            <v>9N000311</v>
          </cell>
          <cell r="B1532">
            <v>0</v>
          </cell>
        </row>
        <row r="1533">
          <cell r="A1533" t="str">
            <v>9N000410</v>
          </cell>
          <cell r="B1533">
            <v>0</v>
          </cell>
        </row>
        <row r="1534">
          <cell r="A1534" t="str">
            <v>9N000511</v>
          </cell>
          <cell r="B1534">
            <v>0</v>
          </cell>
        </row>
        <row r="1535">
          <cell r="A1535" t="str">
            <v>9N0006XX</v>
          </cell>
          <cell r="B1535">
            <v>0</v>
          </cell>
        </row>
        <row r="1536">
          <cell r="A1536" t="str">
            <v>9N010008</v>
          </cell>
          <cell r="B1536">
            <v>0</v>
          </cell>
        </row>
        <row r="1537">
          <cell r="A1537" t="str">
            <v>9N010010</v>
          </cell>
          <cell r="B1537">
            <v>0</v>
          </cell>
        </row>
        <row r="1538">
          <cell r="A1538" t="str">
            <v>9N010014</v>
          </cell>
          <cell r="B1538">
            <v>0</v>
          </cell>
        </row>
        <row r="1539">
          <cell r="A1539" t="str">
            <v>9N010110</v>
          </cell>
          <cell r="B1539">
            <v>0</v>
          </cell>
        </row>
        <row r="1540">
          <cell r="A1540" t="str">
            <v>9N010113</v>
          </cell>
          <cell r="B1540">
            <v>0</v>
          </cell>
        </row>
        <row r="1541">
          <cell r="A1541" t="str">
            <v>9N010114</v>
          </cell>
          <cell r="B1541">
            <v>0</v>
          </cell>
        </row>
        <row r="1542">
          <cell r="A1542" t="str">
            <v>9N0101XX</v>
          </cell>
          <cell r="B1542">
            <v>0</v>
          </cell>
        </row>
        <row r="1543">
          <cell r="A1543" t="str">
            <v>9N010211</v>
          </cell>
          <cell r="B1543">
            <v>0</v>
          </cell>
        </row>
        <row r="1544">
          <cell r="A1544" t="str">
            <v>9N010212</v>
          </cell>
          <cell r="B1544">
            <v>0</v>
          </cell>
        </row>
        <row r="1545">
          <cell r="A1545" t="str">
            <v>9N010213</v>
          </cell>
          <cell r="B1545">
            <v>0</v>
          </cell>
        </row>
        <row r="1546">
          <cell r="A1546" t="str">
            <v>9N010214</v>
          </cell>
          <cell r="B1546">
            <v>0</v>
          </cell>
        </row>
        <row r="1547">
          <cell r="A1547" t="str">
            <v>9N0102XX</v>
          </cell>
          <cell r="B1547">
            <v>0</v>
          </cell>
        </row>
        <row r="1548">
          <cell r="A1548" t="str">
            <v>9N010310</v>
          </cell>
          <cell r="B1548">
            <v>0</v>
          </cell>
        </row>
        <row r="1549">
          <cell r="A1549" t="str">
            <v>9N010312</v>
          </cell>
          <cell r="B1549">
            <v>0</v>
          </cell>
        </row>
        <row r="1550">
          <cell r="A1550" t="str">
            <v>9N010314</v>
          </cell>
          <cell r="B1550">
            <v>0</v>
          </cell>
        </row>
        <row r="1551">
          <cell r="A1551" t="str">
            <v>9N020013</v>
          </cell>
          <cell r="B1551">
            <v>0</v>
          </cell>
        </row>
        <row r="1552">
          <cell r="A1552" t="str">
            <v>9N020014</v>
          </cell>
          <cell r="B1552">
            <v>0</v>
          </cell>
        </row>
        <row r="1553">
          <cell r="A1553" t="str">
            <v>9N020017</v>
          </cell>
          <cell r="B1553">
            <v>0</v>
          </cell>
        </row>
        <row r="1554">
          <cell r="A1554" t="str">
            <v>9N020018</v>
          </cell>
          <cell r="B1554">
            <v>0</v>
          </cell>
        </row>
        <row r="1555">
          <cell r="A1555" t="str">
            <v>9N020113</v>
          </cell>
          <cell r="B1555">
            <v>0</v>
          </cell>
        </row>
        <row r="1556">
          <cell r="A1556" t="str">
            <v>9N020114</v>
          </cell>
          <cell r="B1556">
            <v>0</v>
          </cell>
        </row>
        <row r="1557">
          <cell r="A1557" t="str">
            <v>9N020117</v>
          </cell>
          <cell r="B1557">
            <v>0</v>
          </cell>
        </row>
        <row r="1558">
          <cell r="A1558" t="str">
            <v>9N020118</v>
          </cell>
          <cell r="B1558">
            <v>0</v>
          </cell>
        </row>
        <row r="1559">
          <cell r="A1559" t="str">
            <v>9N020213</v>
          </cell>
          <cell r="B1559">
            <v>0</v>
          </cell>
        </row>
        <row r="1560">
          <cell r="A1560" t="str">
            <v>9N020214</v>
          </cell>
          <cell r="B1560">
            <v>0</v>
          </cell>
        </row>
        <row r="1561">
          <cell r="A1561" t="str">
            <v>9N020311</v>
          </cell>
          <cell r="B1561">
            <v>0</v>
          </cell>
        </row>
        <row r="1562">
          <cell r="A1562" t="str">
            <v>9N020312</v>
          </cell>
          <cell r="B1562">
            <v>0</v>
          </cell>
        </row>
        <row r="1563">
          <cell r="A1563" t="str">
            <v>9N020414</v>
          </cell>
          <cell r="B1563">
            <v>0</v>
          </cell>
        </row>
        <row r="1564">
          <cell r="A1564" t="str">
            <v>9N020417</v>
          </cell>
          <cell r="B1564">
            <v>0</v>
          </cell>
        </row>
        <row r="1565">
          <cell r="A1565" t="str">
            <v>9N020418</v>
          </cell>
          <cell r="B1565">
            <v>0</v>
          </cell>
        </row>
        <row r="1566">
          <cell r="A1566" t="str">
            <v>9N020512</v>
          </cell>
          <cell r="B1566">
            <v>0</v>
          </cell>
        </row>
        <row r="1567">
          <cell r="A1567" t="str">
            <v>9N020516</v>
          </cell>
          <cell r="B1567">
            <v>0</v>
          </cell>
        </row>
        <row r="1568">
          <cell r="A1568" t="str">
            <v>9N020517</v>
          </cell>
          <cell r="B1568">
            <v>0</v>
          </cell>
        </row>
        <row r="1569">
          <cell r="A1569" t="str">
            <v>9N020616</v>
          </cell>
          <cell r="B1569">
            <v>0</v>
          </cell>
        </row>
        <row r="1570">
          <cell r="A1570" t="str">
            <v>9N020617</v>
          </cell>
          <cell r="B1570">
            <v>0</v>
          </cell>
        </row>
        <row r="1571">
          <cell r="A1571" t="str">
            <v>9N020618</v>
          </cell>
          <cell r="B1571">
            <v>0</v>
          </cell>
        </row>
        <row r="1572">
          <cell r="A1572" t="str">
            <v>9N020713</v>
          </cell>
          <cell r="B1572">
            <v>0</v>
          </cell>
        </row>
        <row r="1573">
          <cell r="A1573" t="str">
            <v>9N020714</v>
          </cell>
          <cell r="B1573">
            <v>0</v>
          </cell>
        </row>
        <row r="1574">
          <cell r="A1574" t="str">
            <v>9N020715</v>
          </cell>
          <cell r="B1574">
            <v>0</v>
          </cell>
        </row>
        <row r="1575">
          <cell r="A1575" t="str">
            <v>9N020813</v>
          </cell>
          <cell r="B1575">
            <v>0</v>
          </cell>
        </row>
        <row r="1576">
          <cell r="A1576" t="str">
            <v>9N020905</v>
          </cell>
          <cell r="B1576">
            <v>0</v>
          </cell>
        </row>
        <row r="1577">
          <cell r="A1577" t="str">
            <v>9N021016</v>
          </cell>
          <cell r="B1577">
            <v>0</v>
          </cell>
        </row>
        <row r="1578">
          <cell r="A1578" t="str">
            <v>9N021017</v>
          </cell>
          <cell r="B1578">
            <v>0</v>
          </cell>
        </row>
        <row r="1579">
          <cell r="A1579" t="str">
            <v>9N021116</v>
          </cell>
          <cell r="B1579">
            <v>0</v>
          </cell>
        </row>
        <row r="1580">
          <cell r="A1580" t="str">
            <v>9N021118</v>
          </cell>
          <cell r="B1580">
            <v>0</v>
          </cell>
        </row>
        <row r="1581">
          <cell r="A1581" t="str">
            <v>9N0212XX</v>
          </cell>
          <cell r="B1581">
            <v>0</v>
          </cell>
        </row>
        <row r="1582">
          <cell r="A1582" t="str">
            <v>9N021316</v>
          </cell>
          <cell r="B1582">
            <v>0</v>
          </cell>
        </row>
        <row r="1583">
          <cell r="A1583" t="str">
            <v>9N023016</v>
          </cell>
          <cell r="B1583">
            <v>0</v>
          </cell>
        </row>
        <row r="1584">
          <cell r="A1584" t="str">
            <v>9N023115</v>
          </cell>
          <cell r="B1584">
            <v>0</v>
          </cell>
        </row>
        <row r="1585">
          <cell r="A1585" t="str">
            <v>9N024016</v>
          </cell>
          <cell r="B1585">
            <v>0</v>
          </cell>
        </row>
        <row r="1586">
          <cell r="A1586" t="str">
            <v>9N024018</v>
          </cell>
          <cell r="B1586">
            <v>0</v>
          </cell>
        </row>
        <row r="1587">
          <cell r="A1587" t="str">
            <v>9N024110</v>
          </cell>
          <cell r="B1587">
            <v>0</v>
          </cell>
        </row>
        <row r="1588">
          <cell r="A1588" t="str">
            <v>9N024114</v>
          </cell>
          <cell r="B1588">
            <v>0</v>
          </cell>
        </row>
        <row r="1589">
          <cell r="A1589" t="str">
            <v>9N025117</v>
          </cell>
          <cell r="B1589">
            <v>0</v>
          </cell>
        </row>
        <row r="1590">
          <cell r="A1590" t="str">
            <v>9P000042</v>
          </cell>
          <cell r="B1590">
            <v>0</v>
          </cell>
        </row>
        <row r="1591">
          <cell r="A1591" t="str">
            <v>9P000140</v>
          </cell>
          <cell r="B1591">
            <v>0</v>
          </cell>
        </row>
        <row r="1592">
          <cell r="A1592" t="str">
            <v>9P000143</v>
          </cell>
          <cell r="B1592">
            <v>0</v>
          </cell>
        </row>
        <row r="1593">
          <cell r="A1593" t="str">
            <v>9P000150</v>
          </cell>
          <cell r="B1593">
            <v>0</v>
          </cell>
        </row>
        <row r="1594">
          <cell r="A1594" t="str">
            <v>9P000159</v>
          </cell>
          <cell r="B1594">
            <v>0</v>
          </cell>
        </row>
        <row r="1595">
          <cell r="A1595" t="str">
            <v>9P000261</v>
          </cell>
          <cell r="B1595">
            <v>0</v>
          </cell>
        </row>
        <row r="1596">
          <cell r="A1596" t="str">
            <v>9P000351</v>
          </cell>
          <cell r="B1596">
            <v>0</v>
          </cell>
        </row>
        <row r="1597">
          <cell r="A1597" t="str">
            <v>9P000356</v>
          </cell>
          <cell r="B1597">
            <v>0</v>
          </cell>
        </row>
        <row r="1598">
          <cell r="A1598" t="str">
            <v>9P000357</v>
          </cell>
          <cell r="B1598">
            <v>0</v>
          </cell>
        </row>
        <row r="1599">
          <cell r="A1599" t="str">
            <v>9P000364</v>
          </cell>
          <cell r="B1599">
            <v>0</v>
          </cell>
        </row>
        <row r="1600">
          <cell r="A1600" t="str">
            <v>9P000450</v>
          </cell>
          <cell r="B1600">
            <v>0</v>
          </cell>
        </row>
        <row r="1601">
          <cell r="A1601" t="str">
            <v>9P000639</v>
          </cell>
          <cell r="B1601">
            <v>0</v>
          </cell>
        </row>
        <row r="1602">
          <cell r="A1602" t="str">
            <v>9R000007</v>
          </cell>
          <cell r="B1602">
            <v>0</v>
          </cell>
        </row>
        <row r="1603">
          <cell r="A1603" t="str">
            <v>9R000011</v>
          </cell>
          <cell r="B1603">
            <v>0</v>
          </cell>
        </row>
        <row r="1604">
          <cell r="A1604" t="str">
            <v>9R000016</v>
          </cell>
          <cell r="B1604">
            <v>0</v>
          </cell>
        </row>
        <row r="1605">
          <cell r="A1605" t="str">
            <v>9R000105</v>
          </cell>
          <cell r="B1605">
            <v>0</v>
          </cell>
        </row>
        <row r="1606">
          <cell r="A1606" t="str">
            <v>9R000106</v>
          </cell>
          <cell r="B1606">
            <v>0</v>
          </cell>
        </row>
        <row r="1607">
          <cell r="A1607" t="str">
            <v>9R000107</v>
          </cell>
          <cell r="B1607">
            <v>0</v>
          </cell>
        </row>
        <row r="1608">
          <cell r="A1608" t="str">
            <v>9R000108</v>
          </cell>
          <cell r="B1608">
            <v>0</v>
          </cell>
        </row>
        <row r="1609">
          <cell r="A1609" t="str">
            <v>9R000109</v>
          </cell>
          <cell r="B1609">
            <v>0</v>
          </cell>
        </row>
        <row r="1610">
          <cell r="A1610" t="str">
            <v>9R000110</v>
          </cell>
          <cell r="B1610">
            <v>0</v>
          </cell>
        </row>
        <row r="1611">
          <cell r="A1611" t="str">
            <v>9R000111</v>
          </cell>
          <cell r="B1611">
            <v>0</v>
          </cell>
        </row>
        <row r="1612">
          <cell r="A1612" t="str">
            <v>9R000112</v>
          </cell>
          <cell r="B1612">
            <v>0</v>
          </cell>
        </row>
        <row r="1613">
          <cell r="A1613" t="str">
            <v>9R000113</v>
          </cell>
          <cell r="B1613">
            <v>0</v>
          </cell>
        </row>
        <row r="1614">
          <cell r="A1614" t="str">
            <v>9R000114</v>
          </cell>
          <cell r="B1614">
            <v>0</v>
          </cell>
        </row>
        <row r="1615">
          <cell r="A1615" t="str">
            <v>9R000116</v>
          </cell>
          <cell r="B1615">
            <v>0</v>
          </cell>
        </row>
        <row r="1616">
          <cell r="A1616" t="str">
            <v>9R000117</v>
          </cell>
          <cell r="B1616">
            <v>0</v>
          </cell>
        </row>
        <row r="1617">
          <cell r="A1617" t="str">
            <v>9R000119</v>
          </cell>
          <cell r="B1617">
            <v>0</v>
          </cell>
        </row>
        <row r="1618">
          <cell r="A1618" t="str">
            <v>9R000212</v>
          </cell>
          <cell r="B1618">
            <v>0</v>
          </cell>
        </row>
        <row r="1619">
          <cell r="A1619" t="str">
            <v>9R000214</v>
          </cell>
          <cell r="B1619">
            <v>0</v>
          </cell>
        </row>
        <row r="1620">
          <cell r="A1620" t="str">
            <v>9R000215</v>
          </cell>
          <cell r="B1620">
            <v>0</v>
          </cell>
        </row>
        <row r="1621">
          <cell r="A1621" t="str">
            <v>9R000216</v>
          </cell>
          <cell r="B1621">
            <v>0</v>
          </cell>
        </row>
        <row r="1622">
          <cell r="A1622" t="str">
            <v>9R000304</v>
          </cell>
          <cell r="B1622">
            <v>0</v>
          </cell>
        </row>
        <row r="1623">
          <cell r="A1623" t="str">
            <v>9R000306</v>
          </cell>
          <cell r="B1623">
            <v>0</v>
          </cell>
        </row>
        <row r="1624">
          <cell r="A1624" t="str">
            <v>9R000309</v>
          </cell>
          <cell r="B1624">
            <v>0</v>
          </cell>
        </row>
        <row r="1625">
          <cell r="A1625" t="str">
            <v>9R000310</v>
          </cell>
          <cell r="B1625">
            <v>0</v>
          </cell>
        </row>
        <row r="1626">
          <cell r="A1626" t="str">
            <v>9R000311</v>
          </cell>
          <cell r="B1626">
            <v>0</v>
          </cell>
        </row>
        <row r="1627">
          <cell r="A1627" t="str">
            <v>9R000312</v>
          </cell>
          <cell r="B1627">
            <v>0</v>
          </cell>
        </row>
        <row r="1628">
          <cell r="A1628" t="str">
            <v>9R000313</v>
          </cell>
          <cell r="B1628">
            <v>0</v>
          </cell>
        </row>
        <row r="1629">
          <cell r="A1629" t="str">
            <v>9R000314</v>
          </cell>
          <cell r="B1629">
            <v>0</v>
          </cell>
        </row>
        <row r="1630">
          <cell r="A1630" t="str">
            <v>9R000399</v>
          </cell>
          <cell r="B1630">
            <v>0</v>
          </cell>
        </row>
        <row r="1631">
          <cell r="A1631" t="str">
            <v>9R000401</v>
          </cell>
          <cell r="B1631">
            <v>0</v>
          </cell>
        </row>
        <row r="1632">
          <cell r="A1632" t="str">
            <v>9R000403</v>
          </cell>
          <cell r="B1632">
            <v>0</v>
          </cell>
        </row>
        <row r="1633">
          <cell r="A1633" t="str">
            <v>9R000404</v>
          </cell>
          <cell r="B1633">
            <v>0</v>
          </cell>
        </row>
        <row r="1634">
          <cell r="A1634" t="str">
            <v>9R000405</v>
          </cell>
          <cell r="B1634">
            <v>0</v>
          </cell>
        </row>
        <row r="1635">
          <cell r="A1635" t="str">
            <v>9R000406</v>
          </cell>
          <cell r="B1635">
            <v>0</v>
          </cell>
        </row>
        <row r="1636">
          <cell r="A1636" t="str">
            <v>9R000407</v>
          </cell>
          <cell r="B1636">
            <v>0</v>
          </cell>
        </row>
        <row r="1637">
          <cell r="A1637" t="str">
            <v>9R000408</v>
          </cell>
          <cell r="B1637">
            <v>0</v>
          </cell>
        </row>
        <row r="1638">
          <cell r="A1638" t="str">
            <v>9R000409</v>
          </cell>
          <cell r="B1638">
            <v>0</v>
          </cell>
        </row>
        <row r="1639">
          <cell r="A1639" t="str">
            <v>9R000410</v>
          </cell>
          <cell r="B1639">
            <v>0</v>
          </cell>
        </row>
        <row r="1640">
          <cell r="A1640" t="str">
            <v>9R000411</v>
          </cell>
          <cell r="B1640">
            <v>0</v>
          </cell>
        </row>
        <row r="1641">
          <cell r="A1641" t="str">
            <v>9R000412</v>
          </cell>
          <cell r="B1641">
            <v>0</v>
          </cell>
        </row>
        <row r="1642">
          <cell r="A1642" t="str">
            <v>9R000413</v>
          </cell>
          <cell r="B1642">
            <v>0</v>
          </cell>
        </row>
        <row r="1643">
          <cell r="A1643" t="str">
            <v>9R000414</v>
          </cell>
          <cell r="B1643">
            <v>0</v>
          </cell>
        </row>
        <row r="1644">
          <cell r="A1644" t="str">
            <v>9R000415</v>
          </cell>
          <cell r="B1644">
            <v>0</v>
          </cell>
        </row>
        <row r="1645">
          <cell r="A1645" t="str">
            <v>9R000416</v>
          </cell>
          <cell r="B1645">
            <v>0</v>
          </cell>
        </row>
        <row r="1646">
          <cell r="A1646" t="str">
            <v>9R000417</v>
          </cell>
          <cell r="B1646">
            <v>0</v>
          </cell>
        </row>
        <row r="1647">
          <cell r="A1647" t="str">
            <v>9R000480</v>
          </cell>
          <cell r="B1647">
            <v>0</v>
          </cell>
        </row>
        <row r="1648">
          <cell r="A1648" t="str">
            <v>9R000495</v>
          </cell>
          <cell r="B1648">
            <v>0</v>
          </cell>
        </row>
        <row r="1649">
          <cell r="A1649" t="str">
            <v>9R000496</v>
          </cell>
          <cell r="B1649">
            <v>0</v>
          </cell>
        </row>
        <row r="1650">
          <cell r="A1650" t="str">
            <v>9R000497</v>
          </cell>
          <cell r="B1650">
            <v>0</v>
          </cell>
        </row>
        <row r="1651">
          <cell r="A1651" t="str">
            <v>9R000498</v>
          </cell>
          <cell r="B1651">
            <v>0</v>
          </cell>
        </row>
        <row r="1652">
          <cell r="A1652" t="str">
            <v>9R000612</v>
          </cell>
          <cell r="B1652">
            <v>0</v>
          </cell>
        </row>
        <row r="1653">
          <cell r="A1653" t="str">
            <v>9R000614</v>
          </cell>
          <cell r="B1653">
            <v>0</v>
          </cell>
        </row>
        <row r="1654">
          <cell r="A1654" t="str">
            <v>9R000616</v>
          </cell>
          <cell r="B1654">
            <v>0</v>
          </cell>
        </row>
        <row r="1655">
          <cell r="A1655" t="str">
            <v>9R000710</v>
          </cell>
          <cell r="B1655">
            <v>0</v>
          </cell>
        </row>
        <row r="1656">
          <cell r="A1656" t="str">
            <v>9R000711</v>
          </cell>
          <cell r="B1656">
            <v>0</v>
          </cell>
        </row>
        <row r="1657">
          <cell r="A1657" t="str">
            <v>9R000712</v>
          </cell>
          <cell r="B1657">
            <v>0</v>
          </cell>
        </row>
        <row r="1658">
          <cell r="A1658" t="str">
            <v>9R000713</v>
          </cell>
          <cell r="B1658">
            <v>0</v>
          </cell>
        </row>
        <row r="1659">
          <cell r="A1659" t="str">
            <v>9R000714</v>
          </cell>
          <cell r="B1659">
            <v>0</v>
          </cell>
        </row>
        <row r="1660">
          <cell r="A1660" t="str">
            <v>9R000715</v>
          </cell>
          <cell r="B1660">
            <v>0</v>
          </cell>
        </row>
        <row r="1661">
          <cell r="A1661" t="str">
            <v>9R000716</v>
          </cell>
          <cell r="B1661">
            <v>0</v>
          </cell>
        </row>
        <row r="1662">
          <cell r="A1662" t="str">
            <v>9R000800</v>
          </cell>
          <cell r="B1662">
            <v>0</v>
          </cell>
        </row>
        <row r="1663">
          <cell r="A1663" t="str">
            <v>9R000804</v>
          </cell>
          <cell r="B1663">
            <v>0</v>
          </cell>
        </row>
        <row r="1664">
          <cell r="A1664" t="str">
            <v>9R000805</v>
          </cell>
          <cell r="B1664">
            <v>0</v>
          </cell>
        </row>
        <row r="1665">
          <cell r="A1665" t="str">
            <v>9R000809</v>
          </cell>
          <cell r="B1665">
            <v>0</v>
          </cell>
        </row>
        <row r="1666">
          <cell r="A1666" t="str">
            <v>9R000810</v>
          </cell>
          <cell r="B1666">
            <v>0</v>
          </cell>
        </row>
        <row r="1667">
          <cell r="A1667" t="str">
            <v>9R000811</v>
          </cell>
          <cell r="B1667">
            <v>0</v>
          </cell>
        </row>
        <row r="1668">
          <cell r="A1668" t="str">
            <v>9R000814</v>
          </cell>
          <cell r="B1668">
            <v>0</v>
          </cell>
        </row>
        <row r="1669">
          <cell r="A1669" t="str">
            <v>9R000815</v>
          </cell>
          <cell r="B1669">
            <v>0</v>
          </cell>
        </row>
        <row r="1670">
          <cell r="A1670" t="str">
            <v>9R000816</v>
          </cell>
          <cell r="B1670">
            <v>0</v>
          </cell>
        </row>
        <row r="1671">
          <cell r="A1671" t="str">
            <v>9R000817</v>
          </cell>
          <cell r="B1671">
            <v>0</v>
          </cell>
        </row>
        <row r="1672">
          <cell r="A1672" t="str">
            <v>9R000818</v>
          </cell>
          <cell r="B1672">
            <v>0</v>
          </cell>
        </row>
        <row r="1673">
          <cell r="A1673" t="str">
            <v>9R000819</v>
          </cell>
          <cell r="B1673">
            <v>0</v>
          </cell>
        </row>
        <row r="1674">
          <cell r="A1674" t="str">
            <v>9R000866</v>
          </cell>
          <cell r="B1674">
            <v>0</v>
          </cell>
        </row>
        <row r="1675">
          <cell r="A1675" t="str">
            <v>9R000904</v>
          </cell>
          <cell r="B1675">
            <v>0</v>
          </cell>
        </row>
        <row r="1676">
          <cell r="A1676" t="str">
            <v>9R000910</v>
          </cell>
          <cell r="B1676">
            <v>0</v>
          </cell>
        </row>
        <row r="1677">
          <cell r="A1677" t="str">
            <v>9R000912</v>
          </cell>
          <cell r="B1677">
            <v>0</v>
          </cell>
        </row>
        <row r="1678">
          <cell r="A1678" t="str">
            <v>9R000914</v>
          </cell>
          <cell r="B1678">
            <v>0</v>
          </cell>
        </row>
        <row r="1679">
          <cell r="A1679" t="str">
            <v>9R000915</v>
          </cell>
          <cell r="B1679">
            <v>0</v>
          </cell>
        </row>
        <row r="1680">
          <cell r="A1680" t="str">
            <v>9R001008</v>
          </cell>
          <cell r="B1680">
            <v>0</v>
          </cell>
        </row>
        <row r="1681">
          <cell r="A1681" t="str">
            <v>9R001010</v>
          </cell>
          <cell r="B1681">
            <v>0</v>
          </cell>
        </row>
        <row r="1682">
          <cell r="A1682" t="str">
            <v>9R001011</v>
          </cell>
          <cell r="B1682">
            <v>0</v>
          </cell>
        </row>
        <row r="1683">
          <cell r="A1683" t="str">
            <v>9R001017</v>
          </cell>
          <cell r="B1683">
            <v>0</v>
          </cell>
        </row>
        <row r="1684">
          <cell r="A1684" t="str">
            <v>9R001107</v>
          </cell>
          <cell r="B1684">
            <v>0</v>
          </cell>
        </row>
        <row r="1685">
          <cell r="A1685" t="str">
            <v>9R001109</v>
          </cell>
          <cell r="B1685">
            <v>0</v>
          </cell>
        </row>
        <row r="1686">
          <cell r="A1686" t="str">
            <v>9R001299</v>
          </cell>
          <cell r="B1686">
            <v>0</v>
          </cell>
        </row>
        <row r="1687">
          <cell r="A1687" t="str">
            <v>9R001306</v>
          </cell>
          <cell r="B1687">
            <v>0</v>
          </cell>
        </row>
        <row r="1688">
          <cell r="A1688" t="str">
            <v>9R001309</v>
          </cell>
          <cell r="B1688">
            <v>0</v>
          </cell>
        </row>
        <row r="1689">
          <cell r="A1689" t="str">
            <v>9R001311</v>
          </cell>
          <cell r="B1689">
            <v>0</v>
          </cell>
        </row>
        <row r="1690">
          <cell r="A1690" t="str">
            <v>9R001315</v>
          </cell>
          <cell r="B1690">
            <v>0</v>
          </cell>
        </row>
        <row r="1691">
          <cell r="A1691" t="str">
            <v>9R001317</v>
          </cell>
          <cell r="B1691">
            <v>0</v>
          </cell>
        </row>
        <row r="1692">
          <cell r="A1692" t="str">
            <v>9R001410</v>
          </cell>
          <cell r="B1692">
            <v>0</v>
          </cell>
        </row>
        <row r="1693">
          <cell r="A1693" t="str">
            <v>9R001412</v>
          </cell>
          <cell r="B1693">
            <v>0</v>
          </cell>
        </row>
        <row r="1694">
          <cell r="A1694" t="str">
            <v>9R001510</v>
          </cell>
          <cell r="B1694">
            <v>0</v>
          </cell>
        </row>
        <row r="1695">
          <cell r="A1695" t="str">
            <v>9R001511</v>
          </cell>
          <cell r="B1695">
            <v>0</v>
          </cell>
        </row>
        <row r="1696">
          <cell r="A1696" t="str">
            <v>9R001515</v>
          </cell>
          <cell r="B1696">
            <v>0</v>
          </cell>
        </row>
        <row r="1697">
          <cell r="A1697" t="str">
            <v>9R001610</v>
          </cell>
          <cell r="B1697">
            <v>0</v>
          </cell>
        </row>
        <row r="1698">
          <cell r="A1698" t="str">
            <v>9R001611</v>
          </cell>
          <cell r="B1698">
            <v>0</v>
          </cell>
        </row>
        <row r="1699">
          <cell r="A1699" t="str">
            <v>9R001614</v>
          </cell>
          <cell r="B1699">
            <v>0</v>
          </cell>
        </row>
        <row r="1700">
          <cell r="A1700" t="str">
            <v>9R001615</v>
          </cell>
          <cell r="B1700">
            <v>0</v>
          </cell>
        </row>
        <row r="1701">
          <cell r="A1701" t="str">
            <v>9R001812</v>
          </cell>
          <cell r="B1701">
            <v>0</v>
          </cell>
        </row>
        <row r="1702">
          <cell r="A1702" t="str">
            <v>9R001910</v>
          </cell>
          <cell r="B1702">
            <v>0</v>
          </cell>
        </row>
        <row r="1703">
          <cell r="A1703" t="str">
            <v>9R002014</v>
          </cell>
          <cell r="B1703">
            <v>0</v>
          </cell>
        </row>
        <row r="1704">
          <cell r="A1704" t="str">
            <v>9R002114</v>
          </cell>
          <cell r="B1704">
            <v>0</v>
          </cell>
        </row>
        <row r="1705">
          <cell r="A1705" t="str">
            <v>9R002116</v>
          </cell>
          <cell r="B1705">
            <v>0</v>
          </cell>
        </row>
        <row r="1706">
          <cell r="A1706" t="str">
            <v>9R002117</v>
          </cell>
          <cell r="B1706">
            <v>0</v>
          </cell>
        </row>
        <row r="1707">
          <cell r="A1707" t="str">
            <v>9R002213</v>
          </cell>
          <cell r="B1707">
            <v>0</v>
          </cell>
        </row>
        <row r="1708">
          <cell r="A1708" t="str">
            <v>9R002310</v>
          </cell>
          <cell r="B1708">
            <v>0</v>
          </cell>
        </row>
        <row r="1709">
          <cell r="A1709" t="str">
            <v>9R002415</v>
          </cell>
          <cell r="B1709">
            <v>0</v>
          </cell>
        </row>
        <row r="1710">
          <cell r="A1710" t="str">
            <v>9R002515</v>
          </cell>
          <cell r="B1710">
            <v>0</v>
          </cell>
        </row>
        <row r="1711">
          <cell r="A1711" t="str">
            <v>9R002614</v>
          </cell>
          <cell r="B1711">
            <v>0</v>
          </cell>
        </row>
        <row r="1712">
          <cell r="A1712" t="str">
            <v>9R002715</v>
          </cell>
          <cell r="B1712">
            <v>0</v>
          </cell>
        </row>
        <row r="1713">
          <cell r="A1713" t="str">
            <v>9R002816</v>
          </cell>
          <cell r="B1713">
            <v>0</v>
          </cell>
        </row>
        <row r="1714">
          <cell r="A1714" t="str">
            <v>9R002910</v>
          </cell>
          <cell r="B1714">
            <v>0</v>
          </cell>
        </row>
        <row r="1715">
          <cell r="A1715" t="str">
            <v>9R003187</v>
          </cell>
          <cell r="B1715">
            <v>0</v>
          </cell>
        </row>
        <row r="1716">
          <cell r="A1716" t="str">
            <v>9R003279</v>
          </cell>
          <cell r="B1716">
            <v>0</v>
          </cell>
        </row>
        <row r="1717">
          <cell r="A1717" t="str">
            <v>9R020010</v>
          </cell>
          <cell r="B1717">
            <v>0</v>
          </cell>
        </row>
        <row r="1718">
          <cell r="A1718" t="str">
            <v>9R020011</v>
          </cell>
          <cell r="B1718">
            <v>0</v>
          </cell>
        </row>
        <row r="1719">
          <cell r="A1719" t="str">
            <v>9R020012</v>
          </cell>
          <cell r="B1719">
            <v>0</v>
          </cell>
        </row>
        <row r="1720">
          <cell r="A1720" t="str">
            <v>9R020013</v>
          </cell>
          <cell r="B1720">
            <v>0</v>
          </cell>
        </row>
        <row r="1721">
          <cell r="A1721" t="str">
            <v>9R020014</v>
          </cell>
          <cell r="B1721">
            <v>0</v>
          </cell>
        </row>
        <row r="1722">
          <cell r="A1722" t="str">
            <v>9R020015</v>
          </cell>
          <cell r="B1722">
            <v>0</v>
          </cell>
        </row>
        <row r="1723">
          <cell r="A1723" t="str">
            <v>9R020016</v>
          </cell>
          <cell r="B1723">
            <v>0</v>
          </cell>
        </row>
        <row r="1724">
          <cell r="A1724" t="str">
            <v>9R020201</v>
          </cell>
          <cell r="B1724">
            <v>0</v>
          </cell>
        </row>
        <row r="1725">
          <cell r="A1725" t="str">
            <v>9R020207</v>
          </cell>
          <cell r="B1725">
            <v>0</v>
          </cell>
        </row>
        <row r="1726">
          <cell r="A1726" t="str">
            <v>9R020215</v>
          </cell>
          <cell r="B1726">
            <v>0</v>
          </cell>
        </row>
        <row r="1727">
          <cell r="A1727" t="str">
            <v>9R020411</v>
          </cell>
          <cell r="B1727">
            <v>0</v>
          </cell>
        </row>
        <row r="1728">
          <cell r="A1728" t="str">
            <v>9R020611</v>
          </cell>
          <cell r="B1728">
            <v>0</v>
          </cell>
        </row>
        <row r="1729">
          <cell r="A1729" t="str">
            <v>9R020614</v>
          </cell>
          <cell r="B1729">
            <v>0</v>
          </cell>
        </row>
        <row r="1730">
          <cell r="A1730" t="str">
            <v>9R020617</v>
          </cell>
          <cell r="B1730">
            <v>0</v>
          </cell>
        </row>
        <row r="1731">
          <cell r="A1731" t="str">
            <v>9R020705</v>
          </cell>
          <cell r="B1731">
            <v>0</v>
          </cell>
        </row>
        <row r="1732">
          <cell r="A1732" t="str">
            <v>9R020909</v>
          </cell>
          <cell r="B1732">
            <v>0</v>
          </cell>
        </row>
        <row r="1733">
          <cell r="A1733" t="str">
            <v>9R020911</v>
          </cell>
          <cell r="B1733">
            <v>0</v>
          </cell>
        </row>
        <row r="1734">
          <cell r="A1734" t="str">
            <v>9R020998</v>
          </cell>
          <cell r="B1734">
            <v>0</v>
          </cell>
        </row>
        <row r="1735">
          <cell r="A1735" t="str">
            <v>9R021009</v>
          </cell>
          <cell r="B1735">
            <v>0</v>
          </cell>
        </row>
        <row r="1736">
          <cell r="A1736" t="str">
            <v>9R021109</v>
          </cell>
          <cell r="B1736">
            <v>0</v>
          </cell>
        </row>
        <row r="1737">
          <cell r="A1737" t="str">
            <v>9R021209</v>
          </cell>
          <cell r="B1737">
            <v>0</v>
          </cell>
        </row>
        <row r="1738">
          <cell r="A1738" t="str">
            <v>9R021210</v>
          </cell>
          <cell r="B1738">
            <v>0</v>
          </cell>
        </row>
        <row r="1739">
          <cell r="A1739" t="str">
            <v>9R021310</v>
          </cell>
          <cell r="B1739">
            <v>0</v>
          </cell>
        </row>
        <row r="1740">
          <cell r="A1740" t="str">
            <v>9R021411</v>
          </cell>
          <cell r="B1740">
            <v>0</v>
          </cell>
        </row>
        <row r="1741">
          <cell r="A1741" t="str">
            <v>9R021510</v>
          </cell>
          <cell r="B1741">
            <v>0</v>
          </cell>
        </row>
        <row r="1742">
          <cell r="A1742" t="str">
            <v>9R021610</v>
          </cell>
          <cell r="B1742">
            <v>0</v>
          </cell>
        </row>
        <row r="1743">
          <cell r="A1743" t="str">
            <v>9R021611</v>
          </cell>
          <cell r="B1743">
            <v>0</v>
          </cell>
        </row>
        <row r="1744">
          <cell r="A1744" t="str">
            <v>9R021613</v>
          </cell>
          <cell r="B1744">
            <v>0</v>
          </cell>
        </row>
        <row r="1745">
          <cell r="A1745" t="str">
            <v>9R021614</v>
          </cell>
          <cell r="B1745">
            <v>0</v>
          </cell>
        </row>
        <row r="1746">
          <cell r="A1746" t="str">
            <v>9R021785</v>
          </cell>
          <cell r="B1746">
            <v>0</v>
          </cell>
        </row>
        <row r="1747">
          <cell r="A1747" t="str">
            <v>9R021809</v>
          </cell>
          <cell r="B1747">
            <v>0</v>
          </cell>
        </row>
        <row r="1748">
          <cell r="A1748" t="str">
            <v>9R021810</v>
          </cell>
          <cell r="B1748">
            <v>0</v>
          </cell>
        </row>
        <row r="1749">
          <cell r="A1749" t="str">
            <v>9R021812</v>
          </cell>
          <cell r="B1749">
            <v>0</v>
          </cell>
        </row>
        <row r="1750">
          <cell r="A1750" t="str">
            <v>9R021990</v>
          </cell>
          <cell r="B1750">
            <v>0</v>
          </cell>
        </row>
        <row r="1751">
          <cell r="A1751" t="str">
            <v>9R022013</v>
          </cell>
          <cell r="B1751">
            <v>0</v>
          </cell>
        </row>
        <row r="1752">
          <cell r="A1752" t="str">
            <v>9R022112</v>
          </cell>
          <cell r="B1752">
            <v>0</v>
          </cell>
        </row>
        <row r="1753">
          <cell r="A1753" t="str">
            <v>9R022212</v>
          </cell>
          <cell r="B1753">
            <v>0</v>
          </cell>
        </row>
        <row r="1754">
          <cell r="A1754" t="str">
            <v>9R022214</v>
          </cell>
          <cell r="B1754">
            <v>0</v>
          </cell>
        </row>
        <row r="1755">
          <cell r="A1755" t="str">
            <v>9R022313</v>
          </cell>
          <cell r="B1755">
            <v>0</v>
          </cell>
        </row>
        <row r="1756">
          <cell r="A1756" t="str">
            <v>9R022402</v>
          </cell>
          <cell r="B1756">
            <v>0</v>
          </cell>
        </row>
        <row r="1757">
          <cell r="A1757" t="str">
            <v>9R022497</v>
          </cell>
          <cell r="B1757">
            <v>0</v>
          </cell>
        </row>
        <row r="1758">
          <cell r="A1758" t="str">
            <v>9R022512</v>
          </cell>
          <cell r="B1758">
            <v>0</v>
          </cell>
        </row>
        <row r="1759">
          <cell r="A1759" t="str">
            <v>9R022615</v>
          </cell>
          <cell r="B1759">
            <v>0</v>
          </cell>
        </row>
        <row r="1760">
          <cell r="A1760" t="str">
            <v>9R022717</v>
          </cell>
          <cell r="B1760">
            <v>0</v>
          </cell>
        </row>
        <row r="1761">
          <cell r="A1761" t="str">
            <v>9R022800</v>
          </cell>
          <cell r="B1761">
            <v>0</v>
          </cell>
        </row>
        <row r="1762">
          <cell r="A1762" t="str">
            <v>9R022915</v>
          </cell>
          <cell r="B1762">
            <v>0</v>
          </cell>
        </row>
        <row r="1763">
          <cell r="A1763" t="str">
            <v>9R023095</v>
          </cell>
          <cell r="B1763">
            <v>0</v>
          </cell>
        </row>
        <row r="1764">
          <cell r="A1764" t="str">
            <v>9R023179</v>
          </cell>
          <cell r="B1764">
            <v>0</v>
          </cell>
        </row>
        <row r="1765">
          <cell r="A1765" t="str">
            <v>9R023297</v>
          </cell>
          <cell r="B1765">
            <v>0</v>
          </cell>
        </row>
        <row r="1766">
          <cell r="A1766" t="str">
            <v>9R023397</v>
          </cell>
          <cell r="B1766">
            <v>0</v>
          </cell>
        </row>
        <row r="1767">
          <cell r="A1767" t="str">
            <v>9R030010</v>
          </cell>
          <cell r="B1767">
            <v>0</v>
          </cell>
        </row>
        <row r="1768">
          <cell r="A1768" t="str">
            <v>9R040009</v>
          </cell>
          <cell r="B1768">
            <v>0</v>
          </cell>
        </row>
        <row r="1769">
          <cell r="A1769" t="str">
            <v>9R040011</v>
          </cell>
          <cell r="B1769">
            <v>0</v>
          </cell>
        </row>
        <row r="1770">
          <cell r="A1770" t="str">
            <v>9R040012</v>
          </cell>
          <cell r="B1770">
            <v>0</v>
          </cell>
        </row>
        <row r="1771">
          <cell r="A1771" t="str">
            <v>9R040013</v>
          </cell>
          <cell r="B1771">
            <v>0</v>
          </cell>
        </row>
        <row r="1772">
          <cell r="A1772" t="str">
            <v>9R040014</v>
          </cell>
          <cell r="B1772">
            <v>0</v>
          </cell>
        </row>
        <row r="1773">
          <cell r="A1773" t="str">
            <v>9R040015</v>
          </cell>
          <cell r="B1773">
            <v>0</v>
          </cell>
        </row>
        <row r="1774">
          <cell r="A1774" t="str">
            <v>9R040016</v>
          </cell>
          <cell r="B1774">
            <v>0</v>
          </cell>
        </row>
        <row r="1775">
          <cell r="A1775" t="str">
            <v>9R040017</v>
          </cell>
          <cell r="B1775">
            <v>0</v>
          </cell>
        </row>
        <row r="1776">
          <cell r="A1776" t="str">
            <v>9R040106</v>
          </cell>
          <cell r="B1776">
            <v>0</v>
          </cell>
        </row>
        <row r="1777">
          <cell r="A1777" t="str">
            <v>9R040109</v>
          </cell>
          <cell r="B1777">
            <v>0</v>
          </cell>
        </row>
        <row r="1778">
          <cell r="A1778" t="str">
            <v>9R040110</v>
          </cell>
          <cell r="B1778">
            <v>0</v>
          </cell>
        </row>
        <row r="1779">
          <cell r="A1779" t="str">
            <v>9R040111</v>
          </cell>
          <cell r="B1779">
            <v>0</v>
          </cell>
        </row>
        <row r="1780">
          <cell r="A1780" t="str">
            <v>9R040114</v>
          </cell>
          <cell r="B1780">
            <v>0</v>
          </cell>
        </row>
        <row r="1781">
          <cell r="A1781" t="str">
            <v>9R040117</v>
          </cell>
          <cell r="B1781">
            <v>0</v>
          </cell>
        </row>
        <row r="1782">
          <cell r="A1782" t="str">
            <v>9R040118</v>
          </cell>
          <cell r="B1782">
            <v>0</v>
          </cell>
        </row>
        <row r="1783">
          <cell r="A1783" t="str">
            <v>9R040200</v>
          </cell>
          <cell r="B1783">
            <v>0</v>
          </cell>
        </row>
        <row r="1784">
          <cell r="A1784" t="str">
            <v>9R040208</v>
          </cell>
          <cell r="B1784">
            <v>0</v>
          </cell>
        </row>
        <row r="1785">
          <cell r="A1785" t="str">
            <v>9R040209</v>
          </cell>
          <cell r="B1785">
            <v>0</v>
          </cell>
        </row>
        <row r="1786">
          <cell r="A1786" t="str">
            <v>9R040210</v>
          </cell>
          <cell r="B1786">
            <v>0</v>
          </cell>
        </row>
        <row r="1787">
          <cell r="A1787" t="str">
            <v>9R040212</v>
          </cell>
          <cell r="B1787">
            <v>0</v>
          </cell>
        </row>
        <row r="1788">
          <cell r="A1788" t="str">
            <v>9R040284</v>
          </cell>
          <cell r="B1788">
            <v>0</v>
          </cell>
        </row>
        <row r="1789">
          <cell r="A1789" t="str">
            <v>9R040289</v>
          </cell>
          <cell r="B1789">
            <v>0</v>
          </cell>
        </row>
        <row r="1790">
          <cell r="A1790" t="str">
            <v>9R040291</v>
          </cell>
          <cell r="B1790">
            <v>0</v>
          </cell>
        </row>
        <row r="1791">
          <cell r="A1791" t="str">
            <v>9R040407</v>
          </cell>
          <cell r="B1791">
            <v>0</v>
          </cell>
        </row>
        <row r="1792">
          <cell r="A1792" t="str">
            <v>9R040408</v>
          </cell>
          <cell r="B1792">
            <v>0</v>
          </cell>
        </row>
        <row r="1793">
          <cell r="A1793" t="str">
            <v>9R040411</v>
          </cell>
          <cell r="B1793">
            <v>0</v>
          </cell>
        </row>
        <row r="1794">
          <cell r="A1794" t="str">
            <v>9R040494</v>
          </cell>
          <cell r="B1794">
            <v>0</v>
          </cell>
        </row>
        <row r="1795">
          <cell r="A1795" t="str">
            <v>9R040495</v>
          </cell>
          <cell r="B1795">
            <v>0</v>
          </cell>
        </row>
        <row r="1796">
          <cell r="A1796" t="str">
            <v>9R040496</v>
          </cell>
          <cell r="B1796">
            <v>0</v>
          </cell>
        </row>
        <row r="1797">
          <cell r="A1797" t="str">
            <v>9R040497</v>
          </cell>
          <cell r="B1797">
            <v>0</v>
          </cell>
        </row>
        <row r="1798">
          <cell r="A1798" t="str">
            <v>9R040708</v>
          </cell>
          <cell r="B1798">
            <v>0</v>
          </cell>
        </row>
        <row r="1799">
          <cell r="A1799" t="str">
            <v>9R040709</v>
          </cell>
          <cell r="B1799">
            <v>0</v>
          </cell>
        </row>
        <row r="1800">
          <cell r="A1800" t="str">
            <v>9R040711</v>
          </cell>
          <cell r="B1800">
            <v>0</v>
          </cell>
        </row>
        <row r="1801">
          <cell r="A1801" t="str">
            <v>9R040714</v>
          </cell>
          <cell r="B1801">
            <v>0</v>
          </cell>
        </row>
        <row r="1802">
          <cell r="A1802" t="str">
            <v>9R040788</v>
          </cell>
          <cell r="B1802">
            <v>0</v>
          </cell>
        </row>
        <row r="1803">
          <cell r="A1803" t="str">
            <v>9R040793</v>
          </cell>
          <cell r="B1803">
            <v>0</v>
          </cell>
        </row>
        <row r="1804">
          <cell r="A1804" t="str">
            <v>9R040901</v>
          </cell>
          <cell r="B1804">
            <v>0</v>
          </cell>
        </row>
        <row r="1805">
          <cell r="A1805" t="str">
            <v>9R040906</v>
          </cell>
          <cell r="B1805">
            <v>0</v>
          </cell>
        </row>
        <row r="1806">
          <cell r="A1806" t="str">
            <v>9R040908</v>
          </cell>
          <cell r="B1806">
            <v>0</v>
          </cell>
        </row>
        <row r="1807">
          <cell r="A1807" t="str">
            <v>9R040909</v>
          </cell>
          <cell r="B1807">
            <v>0</v>
          </cell>
        </row>
        <row r="1808">
          <cell r="A1808" t="str">
            <v>9R040910</v>
          </cell>
          <cell r="B1808">
            <v>0</v>
          </cell>
        </row>
        <row r="1809">
          <cell r="A1809" t="str">
            <v>9R040913</v>
          </cell>
          <cell r="B1809">
            <v>0</v>
          </cell>
        </row>
        <row r="1810">
          <cell r="A1810" t="str">
            <v>9R040914</v>
          </cell>
          <cell r="B1810">
            <v>0</v>
          </cell>
        </row>
        <row r="1811">
          <cell r="A1811" t="str">
            <v>9R040985</v>
          </cell>
          <cell r="B1811">
            <v>0</v>
          </cell>
        </row>
        <row r="1812">
          <cell r="A1812" t="str">
            <v>9R040991</v>
          </cell>
          <cell r="B1812">
            <v>0</v>
          </cell>
        </row>
        <row r="1813">
          <cell r="A1813" t="str">
            <v>9R040996</v>
          </cell>
          <cell r="B1813">
            <v>0</v>
          </cell>
        </row>
        <row r="1814">
          <cell r="A1814" t="str">
            <v>9R040999</v>
          </cell>
          <cell r="B1814">
            <v>0</v>
          </cell>
        </row>
        <row r="1815">
          <cell r="A1815" t="str">
            <v>9R041106</v>
          </cell>
          <cell r="B1815">
            <v>0</v>
          </cell>
        </row>
        <row r="1816">
          <cell r="A1816" t="str">
            <v>9R041109</v>
          </cell>
          <cell r="B1816">
            <v>0</v>
          </cell>
        </row>
        <row r="1817">
          <cell r="A1817" t="str">
            <v>9R041112</v>
          </cell>
          <cell r="B1817">
            <v>0</v>
          </cell>
        </row>
        <row r="1818">
          <cell r="A1818" t="str">
            <v>9R041188</v>
          </cell>
          <cell r="B1818">
            <v>0</v>
          </cell>
        </row>
        <row r="1819">
          <cell r="A1819" t="str">
            <v>9R041190</v>
          </cell>
          <cell r="B1819">
            <v>0</v>
          </cell>
        </row>
        <row r="1820">
          <cell r="A1820" t="str">
            <v>9R041194</v>
          </cell>
          <cell r="B1820">
            <v>0</v>
          </cell>
        </row>
        <row r="1821">
          <cell r="A1821" t="str">
            <v>9R041195</v>
          </cell>
          <cell r="B1821">
            <v>0</v>
          </cell>
        </row>
        <row r="1822">
          <cell r="A1822" t="str">
            <v>9R041196</v>
          </cell>
          <cell r="B1822">
            <v>0</v>
          </cell>
        </row>
        <row r="1823">
          <cell r="A1823" t="str">
            <v>9R041200</v>
          </cell>
          <cell r="B1823">
            <v>0</v>
          </cell>
        </row>
        <row r="1824">
          <cell r="A1824" t="str">
            <v>9R041202</v>
          </cell>
          <cell r="B1824">
            <v>0</v>
          </cell>
        </row>
        <row r="1825">
          <cell r="A1825" t="str">
            <v>9R041203</v>
          </cell>
          <cell r="B1825">
            <v>0</v>
          </cell>
        </row>
        <row r="1826">
          <cell r="A1826" t="str">
            <v>9R041205</v>
          </cell>
          <cell r="B1826">
            <v>0</v>
          </cell>
        </row>
        <row r="1827">
          <cell r="A1827" t="str">
            <v>9R041206</v>
          </cell>
          <cell r="B1827">
            <v>0</v>
          </cell>
        </row>
        <row r="1828">
          <cell r="A1828" t="str">
            <v>9R041207</v>
          </cell>
          <cell r="B1828">
            <v>0</v>
          </cell>
        </row>
        <row r="1829">
          <cell r="A1829" t="str">
            <v>9R041208</v>
          </cell>
          <cell r="B1829">
            <v>0</v>
          </cell>
        </row>
        <row r="1830">
          <cell r="A1830" t="str">
            <v>9R041210</v>
          </cell>
          <cell r="B1830">
            <v>0</v>
          </cell>
        </row>
        <row r="1831">
          <cell r="A1831" t="str">
            <v>9R041213</v>
          </cell>
          <cell r="B1831">
            <v>0</v>
          </cell>
        </row>
        <row r="1832">
          <cell r="A1832" t="str">
            <v>9R041215</v>
          </cell>
          <cell r="B1832">
            <v>0</v>
          </cell>
        </row>
        <row r="1833">
          <cell r="A1833" t="str">
            <v>9R041281</v>
          </cell>
          <cell r="B1833">
            <v>0</v>
          </cell>
        </row>
        <row r="1834">
          <cell r="A1834" t="str">
            <v>9R041285</v>
          </cell>
          <cell r="B1834">
            <v>0</v>
          </cell>
        </row>
        <row r="1835">
          <cell r="A1835" t="str">
            <v>9R041286</v>
          </cell>
          <cell r="B1835">
            <v>0</v>
          </cell>
        </row>
        <row r="1836">
          <cell r="A1836" t="str">
            <v>9R041294</v>
          </cell>
          <cell r="B1836">
            <v>0</v>
          </cell>
        </row>
        <row r="1837">
          <cell r="A1837" t="str">
            <v>9R041295</v>
          </cell>
          <cell r="B1837">
            <v>0</v>
          </cell>
        </row>
        <row r="1838">
          <cell r="A1838" t="str">
            <v>9R041296</v>
          </cell>
          <cell r="B1838">
            <v>0</v>
          </cell>
        </row>
        <row r="1839">
          <cell r="A1839" t="str">
            <v>9R041298</v>
          </cell>
          <cell r="B1839">
            <v>0</v>
          </cell>
        </row>
        <row r="1840">
          <cell r="A1840" t="str">
            <v>9R041300</v>
          </cell>
          <cell r="B1840">
            <v>0</v>
          </cell>
        </row>
        <row r="1841">
          <cell r="A1841" t="str">
            <v>9R041301</v>
          </cell>
          <cell r="B1841">
            <v>0</v>
          </cell>
        </row>
        <row r="1842">
          <cell r="A1842" t="str">
            <v>9R041302</v>
          </cell>
          <cell r="B1842">
            <v>0</v>
          </cell>
        </row>
        <row r="1843">
          <cell r="A1843" t="str">
            <v>9R041304</v>
          </cell>
          <cell r="B1843">
            <v>0</v>
          </cell>
        </row>
        <row r="1844">
          <cell r="A1844" t="str">
            <v>9R041305</v>
          </cell>
          <cell r="B1844">
            <v>0</v>
          </cell>
        </row>
        <row r="1845">
          <cell r="A1845" t="str">
            <v>9R041306</v>
          </cell>
          <cell r="B1845">
            <v>0</v>
          </cell>
        </row>
        <row r="1846">
          <cell r="A1846" t="str">
            <v>9R041307</v>
          </cell>
          <cell r="B1846">
            <v>0</v>
          </cell>
        </row>
        <row r="1847">
          <cell r="A1847" t="str">
            <v>9R041308</v>
          </cell>
          <cell r="B1847">
            <v>0</v>
          </cell>
        </row>
        <row r="1848">
          <cell r="A1848" t="str">
            <v>9R041309</v>
          </cell>
          <cell r="B1848">
            <v>0</v>
          </cell>
        </row>
        <row r="1849">
          <cell r="A1849" t="str">
            <v>9R041310</v>
          </cell>
          <cell r="B1849">
            <v>0</v>
          </cell>
        </row>
        <row r="1850">
          <cell r="A1850" t="str">
            <v>9R041311</v>
          </cell>
          <cell r="B1850">
            <v>0</v>
          </cell>
        </row>
        <row r="1851">
          <cell r="A1851" t="str">
            <v>9R041315</v>
          </cell>
          <cell r="B1851">
            <v>0</v>
          </cell>
        </row>
        <row r="1852">
          <cell r="A1852" t="str">
            <v>9R041316</v>
          </cell>
          <cell r="B1852">
            <v>0</v>
          </cell>
        </row>
        <row r="1853">
          <cell r="A1853" t="str">
            <v>9R041317</v>
          </cell>
          <cell r="B1853">
            <v>0</v>
          </cell>
        </row>
        <row r="1854">
          <cell r="A1854" t="str">
            <v>9R041378</v>
          </cell>
          <cell r="B1854">
            <v>0</v>
          </cell>
        </row>
        <row r="1855">
          <cell r="A1855" t="str">
            <v>9R041382</v>
          </cell>
          <cell r="B1855">
            <v>0</v>
          </cell>
        </row>
        <row r="1856">
          <cell r="A1856" t="str">
            <v>9R041385</v>
          </cell>
          <cell r="B1856">
            <v>0</v>
          </cell>
        </row>
        <row r="1857">
          <cell r="A1857" t="str">
            <v>9R041386</v>
          </cell>
          <cell r="B1857">
            <v>0</v>
          </cell>
        </row>
        <row r="1858">
          <cell r="A1858" t="str">
            <v>9R041388</v>
          </cell>
          <cell r="B1858">
            <v>0</v>
          </cell>
        </row>
        <row r="1859">
          <cell r="A1859" t="str">
            <v>9R041389</v>
          </cell>
          <cell r="B1859">
            <v>0</v>
          </cell>
        </row>
        <row r="1860">
          <cell r="A1860" t="str">
            <v>9R041390</v>
          </cell>
          <cell r="B1860">
            <v>0</v>
          </cell>
        </row>
        <row r="1861">
          <cell r="A1861" t="str">
            <v>9R041391</v>
          </cell>
          <cell r="B1861">
            <v>0</v>
          </cell>
        </row>
        <row r="1862">
          <cell r="A1862" t="str">
            <v>9R041393</v>
          </cell>
          <cell r="B1862">
            <v>0</v>
          </cell>
        </row>
        <row r="1863">
          <cell r="A1863" t="str">
            <v>9R041394</v>
          </cell>
          <cell r="B1863">
            <v>0</v>
          </cell>
        </row>
        <row r="1864">
          <cell r="A1864" t="str">
            <v>9R041395</v>
          </cell>
          <cell r="B1864">
            <v>0</v>
          </cell>
        </row>
        <row r="1865">
          <cell r="A1865" t="str">
            <v>9R041396</v>
          </cell>
          <cell r="B1865">
            <v>0</v>
          </cell>
        </row>
        <row r="1866">
          <cell r="A1866" t="str">
            <v>9R041397</v>
          </cell>
          <cell r="B1866">
            <v>0</v>
          </cell>
        </row>
        <row r="1867">
          <cell r="A1867" t="str">
            <v>9R041398</v>
          </cell>
          <cell r="B1867">
            <v>0</v>
          </cell>
        </row>
        <row r="1868">
          <cell r="A1868" t="str">
            <v>9R041399</v>
          </cell>
          <cell r="B1868">
            <v>0</v>
          </cell>
        </row>
        <row r="1869">
          <cell r="A1869" t="str">
            <v>9R041401</v>
          </cell>
          <cell r="B1869">
            <v>0</v>
          </cell>
        </row>
        <row r="1870">
          <cell r="A1870" t="str">
            <v>9R041406</v>
          </cell>
          <cell r="B1870">
            <v>0</v>
          </cell>
        </row>
        <row r="1871">
          <cell r="A1871" t="str">
            <v>9R041411</v>
          </cell>
          <cell r="B1871">
            <v>0</v>
          </cell>
        </row>
        <row r="1872">
          <cell r="A1872" t="str">
            <v>9R041496</v>
          </cell>
          <cell r="B1872">
            <v>0</v>
          </cell>
        </row>
        <row r="1873">
          <cell r="A1873" t="str">
            <v>9R041499</v>
          </cell>
          <cell r="B1873">
            <v>0</v>
          </cell>
        </row>
        <row r="1874">
          <cell r="A1874" t="str">
            <v>9R041503</v>
          </cell>
          <cell r="B1874">
            <v>0</v>
          </cell>
        </row>
        <row r="1875">
          <cell r="A1875" t="str">
            <v>9R041504</v>
          </cell>
          <cell r="B1875">
            <v>0</v>
          </cell>
        </row>
        <row r="1876">
          <cell r="A1876" t="str">
            <v>9R041506</v>
          </cell>
          <cell r="B1876">
            <v>0</v>
          </cell>
        </row>
        <row r="1877">
          <cell r="A1877" t="str">
            <v>9R041507</v>
          </cell>
          <cell r="B1877">
            <v>0</v>
          </cell>
        </row>
        <row r="1878">
          <cell r="A1878" t="str">
            <v>9R041508</v>
          </cell>
          <cell r="B1878">
            <v>0</v>
          </cell>
        </row>
        <row r="1879">
          <cell r="A1879" t="str">
            <v>9R041509</v>
          </cell>
          <cell r="B1879">
            <v>0</v>
          </cell>
        </row>
        <row r="1880">
          <cell r="A1880" t="str">
            <v>9R041511</v>
          </cell>
          <cell r="B1880">
            <v>0</v>
          </cell>
        </row>
        <row r="1881">
          <cell r="A1881" t="str">
            <v>9R041512</v>
          </cell>
          <cell r="B1881">
            <v>0</v>
          </cell>
        </row>
        <row r="1882">
          <cell r="A1882" t="str">
            <v>9R041513</v>
          </cell>
          <cell r="B1882">
            <v>0</v>
          </cell>
        </row>
        <row r="1883">
          <cell r="A1883" t="str">
            <v>9R041514</v>
          </cell>
          <cell r="B1883">
            <v>0</v>
          </cell>
        </row>
        <row r="1884">
          <cell r="A1884" t="str">
            <v>9R041516</v>
          </cell>
          <cell r="B1884">
            <v>0</v>
          </cell>
        </row>
        <row r="1885">
          <cell r="A1885" t="str">
            <v>9R041575</v>
          </cell>
          <cell r="B1885">
            <v>0</v>
          </cell>
        </row>
        <row r="1886">
          <cell r="A1886" t="str">
            <v>9R041578</v>
          </cell>
          <cell r="B1886">
            <v>0</v>
          </cell>
        </row>
        <row r="1887">
          <cell r="A1887" t="str">
            <v>9R041583</v>
          </cell>
          <cell r="B1887">
            <v>0</v>
          </cell>
        </row>
        <row r="1888">
          <cell r="A1888" t="str">
            <v>9R041586</v>
          </cell>
          <cell r="B1888">
            <v>0</v>
          </cell>
        </row>
        <row r="1889">
          <cell r="A1889" t="str">
            <v>9R041587</v>
          </cell>
          <cell r="B1889">
            <v>0</v>
          </cell>
        </row>
        <row r="1890">
          <cell r="A1890" t="str">
            <v>9R041588</v>
          </cell>
          <cell r="B1890">
            <v>0</v>
          </cell>
        </row>
        <row r="1891">
          <cell r="A1891" t="str">
            <v>9R041592</v>
          </cell>
          <cell r="B1891">
            <v>0</v>
          </cell>
        </row>
        <row r="1892">
          <cell r="A1892" t="str">
            <v>9R041593</v>
          </cell>
          <cell r="B1892">
            <v>0</v>
          </cell>
        </row>
        <row r="1893">
          <cell r="A1893" t="str">
            <v>9R041596</v>
          </cell>
          <cell r="B1893">
            <v>0</v>
          </cell>
        </row>
        <row r="1894">
          <cell r="A1894" t="str">
            <v>9R041597</v>
          </cell>
          <cell r="B1894">
            <v>0</v>
          </cell>
        </row>
        <row r="1895">
          <cell r="A1895" t="str">
            <v>9R041700</v>
          </cell>
          <cell r="B1895">
            <v>0</v>
          </cell>
        </row>
        <row r="1896">
          <cell r="A1896" t="str">
            <v>9R041703</v>
          </cell>
          <cell r="B1896">
            <v>0</v>
          </cell>
        </row>
        <row r="1897">
          <cell r="A1897" t="str">
            <v>9R041704</v>
          </cell>
          <cell r="B1897">
            <v>0</v>
          </cell>
        </row>
        <row r="1898">
          <cell r="A1898" t="str">
            <v>9R041705</v>
          </cell>
          <cell r="B1898">
            <v>0</v>
          </cell>
        </row>
        <row r="1899">
          <cell r="A1899" t="str">
            <v>9R041707</v>
          </cell>
          <cell r="B1899">
            <v>0</v>
          </cell>
        </row>
        <row r="1900">
          <cell r="A1900" t="str">
            <v>9R041708</v>
          </cell>
          <cell r="B1900">
            <v>0</v>
          </cell>
        </row>
        <row r="1901">
          <cell r="A1901" t="str">
            <v>9R041709</v>
          </cell>
          <cell r="B1901">
            <v>0</v>
          </cell>
        </row>
        <row r="1902">
          <cell r="A1902" t="str">
            <v>9R041710</v>
          </cell>
          <cell r="B1902">
            <v>0</v>
          </cell>
        </row>
        <row r="1903">
          <cell r="A1903" t="str">
            <v>9R041712</v>
          </cell>
          <cell r="B1903">
            <v>0</v>
          </cell>
        </row>
        <row r="1904">
          <cell r="A1904" t="str">
            <v>9R041713</v>
          </cell>
          <cell r="B1904">
            <v>0</v>
          </cell>
        </row>
        <row r="1905">
          <cell r="A1905" t="str">
            <v>9R041769</v>
          </cell>
          <cell r="B1905">
            <v>0</v>
          </cell>
        </row>
        <row r="1906">
          <cell r="A1906" t="str">
            <v>9R041774</v>
          </cell>
          <cell r="B1906">
            <v>0</v>
          </cell>
        </row>
        <row r="1907">
          <cell r="A1907" t="str">
            <v>9R041775</v>
          </cell>
          <cell r="B1907">
            <v>0</v>
          </cell>
        </row>
        <row r="1908">
          <cell r="A1908" t="str">
            <v>9R041782</v>
          </cell>
          <cell r="B1908">
            <v>0</v>
          </cell>
        </row>
        <row r="1909">
          <cell r="A1909" t="str">
            <v>9R041785</v>
          </cell>
          <cell r="B1909">
            <v>0</v>
          </cell>
        </row>
        <row r="1910">
          <cell r="A1910" t="str">
            <v>9R041787</v>
          </cell>
          <cell r="B1910">
            <v>0</v>
          </cell>
        </row>
        <row r="1911">
          <cell r="A1911" t="str">
            <v>9R041788</v>
          </cell>
          <cell r="B1911">
            <v>0</v>
          </cell>
        </row>
        <row r="1912">
          <cell r="A1912" t="str">
            <v>9R041789</v>
          </cell>
          <cell r="B1912">
            <v>0</v>
          </cell>
        </row>
        <row r="1913">
          <cell r="A1913" t="str">
            <v>9R041790</v>
          </cell>
          <cell r="B1913">
            <v>0</v>
          </cell>
        </row>
        <row r="1914">
          <cell r="A1914" t="str">
            <v>9R041791</v>
          </cell>
          <cell r="B1914">
            <v>0</v>
          </cell>
        </row>
        <row r="1915">
          <cell r="A1915" t="str">
            <v>9R041792</v>
          </cell>
          <cell r="B1915">
            <v>0</v>
          </cell>
        </row>
        <row r="1916">
          <cell r="A1916" t="str">
            <v>9R041793</v>
          </cell>
          <cell r="B1916">
            <v>0</v>
          </cell>
        </row>
        <row r="1917">
          <cell r="A1917" t="str">
            <v>9R041794</v>
          </cell>
          <cell r="B1917">
            <v>0</v>
          </cell>
        </row>
        <row r="1918">
          <cell r="A1918" t="str">
            <v>9R041795</v>
          </cell>
          <cell r="B1918">
            <v>0</v>
          </cell>
        </row>
        <row r="1919">
          <cell r="A1919" t="str">
            <v>9R041796</v>
          </cell>
          <cell r="B1919">
            <v>0</v>
          </cell>
        </row>
        <row r="1920">
          <cell r="A1920" t="str">
            <v>9R041797</v>
          </cell>
          <cell r="B1920">
            <v>0</v>
          </cell>
        </row>
        <row r="1921">
          <cell r="A1921" t="str">
            <v>9R041798</v>
          </cell>
          <cell r="B1921">
            <v>0</v>
          </cell>
        </row>
        <row r="1922">
          <cell r="A1922" t="str">
            <v>9R041908</v>
          </cell>
          <cell r="B1922">
            <v>0</v>
          </cell>
        </row>
        <row r="1923">
          <cell r="A1923" t="str">
            <v>9R041910</v>
          </cell>
          <cell r="B1923">
            <v>0</v>
          </cell>
        </row>
        <row r="1924">
          <cell r="A1924" t="str">
            <v>9R041916</v>
          </cell>
          <cell r="B1924">
            <v>0</v>
          </cell>
        </row>
        <row r="1925">
          <cell r="A1925" t="str">
            <v>9R042002</v>
          </cell>
          <cell r="B1925">
            <v>0</v>
          </cell>
        </row>
        <row r="1926">
          <cell r="A1926" t="str">
            <v>9R042003</v>
          </cell>
          <cell r="B1926">
            <v>0</v>
          </cell>
        </row>
        <row r="1927">
          <cell r="A1927" t="str">
            <v>9R042011</v>
          </cell>
          <cell r="B1927">
            <v>0</v>
          </cell>
        </row>
        <row r="1928">
          <cell r="A1928" t="str">
            <v>9R042100</v>
          </cell>
          <cell r="B1928">
            <v>0</v>
          </cell>
        </row>
        <row r="1929">
          <cell r="A1929" t="str">
            <v>9R042109</v>
          </cell>
          <cell r="B1929">
            <v>0</v>
          </cell>
        </row>
        <row r="1930">
          <cell r="A1930" t="str">
            <v>9R042110</v>
          </cell>
          <cell r="B1930">
            <v>0</v>
          </cell>
        </row>
        <row r="1931">
          <cell r="A1931" t="str">
            <v>9R042111</v>
          </cell>
          <cell r="B1931">
            <v>0</v>
          </cell>
        </row>
        <row r="1932">
          <cell r="A1932" t="str">
            <v>9R042112</v>
          </cell>
          <cell r="B1932">
            <v>0</v>
          </cell>
        </row>
        <row r="1933">
          <cell r="A1933" t="str">
            <v>9R042113</v>
          </cell>
          <cell r="B1933">
            <v>0</v>
          </cell>
        </row>
        <row r="1934">
          <cell r="A1934" t="str">
            <v>9R042114</v>
          </cell>
          <cell r="B1934">
            <v>0</v>
          </cell>
        </row>
        <row r="1935">
          <cell r="A1935" t="str">
            <v>9R042180</v>
          </cell>
          <cell r="B1935">
            <v>0</v>
          </cell>
        </row>
        <row r="1936">
          <cell r="A1936" t="str">
            <v>9R042193</v>
          </cell>
          <cell r="B1936">
            <v>0</v>
          </cell>
        </row>
        <row r="1937">
          <cell r="A1937" t="str">
            <v>9R042198</v>
          </cell>
          <cell r="B1937">
            <v>0</v>
          </cell>
        </row>
        <row r="1938">
          <cell r="A1938" t="str">
            <v>9R042300</v>
          </cell>
          <cell r="B1938">
            <v>0</v>
          </cell>
        </row>
        <row r="1939">
          <cell r="A1939" t="str">
            <v>9R042312</v>
          </cell>
          <cell r="B1939">
            <v>0</v>
          </cell>
        </row>
        <row r="1940">
          <cell r="A1940" t="str">
            <v>9R042506</v>
          </cell>
          <cell r="B1940">
            <v>0</v>
          </cell>
        </row>
        <row r="1941">
          <cell r="A1941" t="str">
            <v>9R042508</v>
          </cell>
          <cell r="B1941">
            <v>0</v>
          </cell>
        </row>
        <row r="1942">
          <cell r="A1942" t="str">
            <v>9R042608</v>
          </cell>
          <cell r="B1942">
            <v>0</v>
          </cell>
        </row>
        <row r="1943">
          <cell r="A1943" t="str">
            <v>9R042609</v>
          </cell>
          <cell r="B1943">
            <v>0</v>
          </cell>
        </row>
        <row r="1944">
          <cell r="A1944" t="str">
            <v>9R042614</v>
          </cell>
          <cell r="B1944">
            <v>0</v>
          </cell>
        </row>
        <row r="1945">
          <cell r="A1945" t="str">
            <v>9R042712</v>
          </cell>
          <cell r="B1945">
            <v>0</v>
          </cell>
        </row>
        <row r="1946">
          <cell r="A1946" t="str">
            <v>9R042713</v>
          </cell>
          <cell r="B1946">
            <v>0</v>
          </cell>
        </row>
        <row r="1947">
          <cell r="A1947" t="str">
            <v>9R042807</v>
          </cell>
          <cell r="B1947">
            <v>0</v>
          </cell>
        </row>
        <row r="1948">
          <cell r="A1948" t="str">
            <v>9R042907</v>
          </cell>
          <cell r="B1948">
            <v>0</v>
          </cell>
        </row>
        <row r="1949">
          <cell r="A1949" t="str">
            <v>9R043107</v>
          </cell>
          <cell r="B1949">
            <v>0</v>
          </cell>
        </row>
        <row r="1950">
          <cell r="A1950" t="str">
            <v>9R043110</v>
          </cell>
          <cell r="B1950">
            <v>0</v>
          </cell>
        </row>
        <row r="1951">
          <cell r="A1951" t="str">
            <v>9R043306</v>
          </cell>
          <cell r="B1951">
            <v>0</v>
          </cell>
        </row>
        <row r="1952">
          <cell r="A1952" t="str">
            <v>9R043407</v>
          </cell>
          <cell r="B1952">
            <v>0</v>
          </cell>
        </row>
        <row r="1953">
          <cell r="A1953" t="str">
            <v>9R043509</v>
          </cell>
          <cell r="B1953">
            <v>0</v>
          </cell>
        </row>
        <row r="1954">
          <cell r="A1954" t="str">
            <v>9R043510</v>
          </cell>
          <cell r="B1954">
            <v>0</v>
          </cell>
        </row>
        <row r="1955">
          <cell r="A1955" t="str">
            <v>9R043511</v>
          </cell>
          <cell r="B1955">
            <v>0</v>
          </cell>
        </row>
        <row r="1956">
          <cell r="A1956" t="str">
            <v>9R043512</v>
          </cell>
          <cell r="B1956">
            <v>0</v>
          </cell>
        </row>
        <row r="1957">
          <cell r="A1957" t="str">
            <v>9R043513</v>
          </cell>
          <cell r="B1957">
            <v>0</v>
          </cell>
        </row>
        <row r="1958">
          <cell r="A1958" t="str">
            <v>9R043515</v>
          </cell>
          <cell r="B1958">
            <v>0</v>
          </cell>
        </row>
        <row r="1959">
          <cell r="A1959" t="str">
            <v>9R043516</v>
          </cell>
          <cell r="B1959">
            <v>0</v>
          </cell>
        </row>
        <row r="1960">
          <cell r="A1960" t="str">
            <v>9R043602</v>
          </cell>
          <cell r="B1960">
            <v>0</v>
          </cell>
        </row>
        <row r="1961">
          <cell r="A1961" t="str">
            <v>9R043609</v>
          </cell>
          <cell r="B1961">
            <v>0</v>
          </cell>
        </row>
        <row r="1962">
          <cell r="A1962" t="str">
            <v>9R043610</v>
          </cell>
          <cell r="B1962">
            <v>0</v>
          </cell>
        </row>
        <row r="1963">
          <cell r="A1963" t="str">
            <v>9R043614</v>
          </cell>
          <cell r="B1963">
            <v>0</v>
          </cell>
        </row>
        <row r="1964">
          <cell r="A1964" t="str">
            <v>9R043710</v>
          </cell>
          <cell r="B1964">
            <v>0</v>
          </cell>
        </row>
        <row r="1965">
          <cell r="A1965" t="str">
            <v>9R043711</v>
          </cell>
          <cell r="B1965">
            <v>0</v>
          </cell>
        </row>
        <row r="1966">
          <cell r="A1966" t="str">
            <v>9R043712</v>
          </cell>
          <cell r="B1966">
            <v>0</v>
          </cell>
        </row>
        <row r="1967">
          <cell r="A1967" t="str">
            <v>9R043713</v>
          </cell>
          <cell r="B1967">
            <v>0</v>
          </cell>
        </row>
        <row r="1968">
          <cell r="A1968" t="str">
            <v>9R043715</v>
          </cell>
          <cell r="B1968">
            <v>0</v>
          </cell>
        </row>
        <row r="1969">
          <cell r="A1969" t="str">
            <v>9R043801</v>
          </cell>
          <cell r="B1969">
            <v>0</v>
          </cell>
        </row>
        <row r="1970">
          <cell r="A1970" t="str">
            <v>9R043990</v>
          </cell>
          <cell r="B1970">
            <v>0</v>
          </cell>
        </row>
        <row r="1971">
          <cell r="A1971" t="str">
            <v>9R043993</v>
          </cell>
          <cell r="B1971">
            <v>0</v>
          </cell>
        </row>
        <row r="1972">
          <cell r="A1972" t="str">
            <v>9R044010</v>
          </cell>
          <cell r="B1972">
            <v>0</v>
          </cell>
        </row>
        <row r="1973">
          <cell r="A1973" t="str">
            <v>9R044107</v>
          </cell>
          <cell r="B1973">
            <v>0</v>
          </cell>
        </row>
        <row r="1974">
          <cell r="A1974" t="str">
            <v>9R044204</v>
          </cell>
          <cell r="B1974">
            <v>0</v>
          </cell>
        </row>
        <row r="1975">
          <cell r="A1975" t="str">
            <v>9R044208</v>
          </cell>
          <cell r="B1975">
            <v>0</v>
          </cell>
        </row>
        <row r="1976">
          <cell r="A1976" t="str">
            <v>9R044213</v>
          </cell>
          <cell r="B1976">
            <v>0</v>
          </cell>
        </row>
        <row r="1977">
          <cell r="A1977" t="str">
            <v>9R044313</v>
          </cell>
          <cell r="B1977">
            <v>0</v>
          </cell>
        </row>
        <row r="1978">
          <cell r="A1978" t="str">
            <v>9R044315</v>
          </cell>
          <cell r="B1978">
            <v>0</v>
          </cell>
        </row>
        <row r="1979">
          <cell r="A1979" t="str">
            <v>9R044467</v>
          </cell>
          <cell r="B1979">
            <v>0</v>
          </cell>
        </row>
        <row r="1980">
          <cell r="A1980" t="str">
            <v>9R044505</v>
          </cell>
          <cell r="B1980">
            <v>0</v>
          </cell>
        </row>
        <row r="1981">
          <cell r="A1981" t="str">
            <v>9R044591</v>
          </cell>
          <cell r="B1981">
            <v>0</v>
          </cell>
        </row>
        <row r="1982">
          <cell r="A1982" t="str">
            <v>9R044597</v>
          </cell>
          <cell r="B1982">
            <v>0</v>
          </cell>
        </row>
        <row r="1983">
          <cell r="A1983" t="str">
            <v>9R044611</v>
          </cell>
          <cell r="B1983">
            <v>0</v>
          </cell>
        </row>
        <row r="1984">
          <cell r="A1984" t="str">
            <v>9R044612</v>
          </cell>
          <cell r="B1984">
            <v>0</v>
          </cell>
        </row>
        <row r="1985">
          <cell r="A1985" t="str">
            <v>9R044713</v>
          </cell>
          <cell r="B1985">
            <v>0</v>
          </cell>
        </row>
        <row r="1986">
          <cell r="A1986" t="str">
            <v>9R044813</v>
          </cell>
          <cell r="B1986">
            <v>0</v>
          </cell>
        </row>
        <row r="1987">
          <cell r="A1987" t="str">
            <v>9R044814</v>
          </cell>
          <cell r="B1987">
            <v>0</v>
          </cell>
        </row>
        <row r="1988">
          <cell r="A1988" t="str">
            <v>9R044816</v>
          </cell>
          <cell r="B1988">
            <v>0</v>
          </cell>
        </row>
        <row r="1989">
          <cell r="A1989" t="str">
            <v>9R044912</v>
          </cell>
          <cell r="B1989">
            <v>0</v>
          </cell>
        </row>
        <row r="1990">
          <cell r="A1990" t="str">
            <v>9R045014</v>
          </cell>
          <cell r="B1990">
            <v>0</v>
          </cell>
        </row>
        <row r="1991">
          <cell r="A1991" t="str">
            <v>9R045015</v>
          </cell>
          <cell r="B1991">
            <v>0</v>
          </cell>
        </row>
        <row r="1992">
          <cell r="A1992" t="str">
            <v>9R045108</v>
          </cell>
          <cell r="B1992">
            <v>0</v>
          </cell>
        </row>
        <row r="1993">
          <cell r="A1993" t="str">
            <v>9R045213</v>
          </cell>
          <cell r="B1993">
            <v>0</v>
          </cell>
        </row>
        <row r="1994">
          <cell r="A1994" t="str">
            <v>9R045417</v>
          </cell>
          <cell r="B1994">
            <v>0</v>
          </cell>
        </row>
        <row r="1995">
          <cell r="A1995" t="str">
            <v>9R045606</v>
          </cell>
          <cell r="B1995">
            <v>0</v>
          </cell>
        </row>
        <row r="1996">
          <cell r="A1996" t="str">
            <v>9R045707</v>
          </cell>
          <cell r="B1996">
            <v>0</v>
          </cell>
        </row>
        <row r="1997">
          <cell r="A1997" t="str">
            <v>9R046486</v>
          </cell>
          <cell r="B1997">
            <v>0</v>
          </cell>
        </row>
        <row r="1998">
          <cell r="A1998" t="str">
            <v>9R050012</v>
          </cell>
          <cell r="B1998">
            <v>0</v>
          </cell>
        </row>
        <row r="1999">
          <cell r="A1999" t="str">
            <v>9R060005</v>
          </cell>
          <cell r="B1999">
            <v>0</v>
          </cell>
        </row>
        <row r="2000">
          <cell r="A2000" t="str">
            <v>9R060007</v>
          </cell>
          <cell r="B2000">
            <v>0</v>
          </cell>
        </row>
        <row r="2001">
          <cell r="A2001" t="str">
            <v>9R060010</v>
          </cell>
          <cell r="B2001">
            <v>0</v>
          </cell>
        </row>
        <row r="2002">
          <cell r="A2002" t="str">
            <v>9R060095</v>
          </cell>
          <cell r="B2002">
            <v>0</v>
          </cell>
        </row>
        <row r="2003">
          <cell r="A2003" t="str">
            <v>9R060097</v>
          </cell>
          <cell r="B2003">
            <v>0</v>
          </cell>
        </row>
        <row r="2004">
          <cell r="A2004" t="str">
            <v>9R060109</v>
          </cell>
          <cell r="B2004">
            <v>0</v>
          </cell>
        </row>
        <row r="2005">
          <cell r="A2005" t="str">
            <v>9R060111</v>
          </cell>
          <cell r="B2005">
            <v>0</v>
          </cell>
        </row>
        <row r="2006">
          <cell r="A2006" t="str">
            <v>9R060113</v>
          </cell>
          <cell r="B2006">
            <v>0</v>
          </cell>
        </row>
        <row r="2007">
          <cell r="A2007" t="str">
            <v>9R060204</v>
          </cell>
          <cell r="B2007">
            <v>0</v>
          </cell>
        </row>
        <row r="2008">
          <cell r="A2008" t="str">
            <v>9R060207</v>
          </cell>
          <cell r="B2008">
            <v>0</v>
          </cell>
        </row>
        <row r="2009">
          <cell r="A2009" t="str">
            <v>9R060208</v>
          </cell>
          <cell r="B2009">
            <v>0</v>
          </cell>
        </row>
        <row r="2010">
          <cell r="A2010" t="str">
            <v>9R060211</v>
          </cell>
          <cell r="B2010">
            <v>0</v>
          </cell>
        </row>
        <row r="2011">
          <cell r="A2011" t="str">
            <v>9R060304</v>
          </cell>
          <cell r="B2011">
            <v>0</v>
          </cell>
        </row>
        <row r="2012">
          <cell r="A2012" t="str">
            <v>9R060406</v>
          </cell>
          <cell r="B2012">
            <v>0</v>
          </cell>
        </row>
        <row r="2013">
          <cell r="A2013" t="str">
            <v>9R060407</v>
          </cell>
          <cell r="B2013">
            <v>0</v>
          </cell>
        </row>
        <row r="2014">
          <cell r="A2014" t="str">
            <v>9R060408</v>
          </cell>
          <cell r="B2014">
            <v>0</v>
          </cell>
        </row>
        <row r="2015">
          <cell r="A2015" t="str">
            <v>9R060409</v>
          </cell>
          <cell r="B2015">
            <v>0</v>
          </cell>
        </row>
        <row r="2016">
          <cell r="A2016" t="str">
            <v>9R060414</v>
          </cell>
          <cell r="B2016">
            <v>0</v>
          </cell>
        </row>
        <row r="2017">
          <cell r="A2017" t="str">
            <v>9R060500</v>
          </cell>
          <cell r="B2017">
            <v>0</v>
          </cell>
        </row>
        <row r="2018">
          <cell r="A2018" t="str">
            <v>9R060501</v>
          </cell>
          <cell r="B2018">
            <v>0</v>
          </cell>
        </row>
        <row r="2019">
          <cell r="A2019" t="str">
            <v>9R060502</v>
          </cell>
          <cell r="B2019">
            <v>0</v>
          </cell>
        </row>
        <row r="2020">
          <cell r="A2020" t="str">
            <v>9R060505</v>
          </cell>
          <cell r="B2020">
            <v>0</v>
          </cell>
        </row>
        <row r="2021">
          <cell r="A2021" t="str">
            <v>9R060506</v>
          </cell>
          <cell r="B2021">
            <v>0</v>
          </cell>
        </row>
        <row r="2022">
          <cell r="A2022" t="str">
            <v>9R060509</v>
          </cell>
          <cell r="B2022">
            <v>0</v>
          </cell>
        </row>
        <row r="2023">
          <cell r="A2023" t="str">
            <v>9R060510</v>
          </cell>
          <cell r="B2023">
            <v>0</v>
          </cell>
        </row>
        <row r="2024">
          <cell r="A2024" t="str">
            <v>9R060512</v>
          </cell>
          <cell r="B2024">
            <v>0</v>
          </cell>
        </row>
        <row r="2025">
          <cell r="A2025" t="str">
            <v>9R060575</v>
          </cell>
          <cell r="B2025">
            <v>0</v>
          </cell>
        </row>
        <row r="2026">
          <cell r="A2026" t="str">
            <v>9R060578</v>
          </cell>
          <cell r="B2026">
            <v>0</v>
          </cell>
        </row>
        <row r="2027">
          <cell r="A2027" t="str">
            <v>9R060581</v>
          </cell>
          <cell r="B2027">
            <v>0</v>
          </cell>
        </row>
        <row r="2028">
          <cell r="A2028" t="str">
            <v>9R060583</v>
          </cell>
          <cell r="B2028">
            <v>0</v>
          </cell>
        </row>
        <row r="2029">
          <cell r="A2029" t="str">
            <v>9R060586</v>
          </cell>
          <cell r="B2029">
            <v>0</v>
          </cell>
        </row>
        <row r="2030">
          <cell r="A2030" t="str">
            <v>9R060588</v>
          </cell>
          <cell r="B2030">
            <v>0</v>
          </cell>
        </row>
        <row r="2031">
          <cell r="A2031" t="str">
            <v>9R060589</v>
          </cell>
          <cell r="B2031">
            <v>0</v>
          </cell>
        </row>
        <row r="2032">
          <cell r="A2032" t="str">
            <v>9R060590</v>
          </cell>
          <cell r="B2032">
            <v>0</v>
          </cell>
        </row>
        <row r="2033">
          <cell r="A2033" t="str">
            <v>9R060595</v>
          </cell>
          <cell r="B2033">
            <v>0</v>
          </cell>
        </row>
        <row r="2034">
          <cell r="A2034" t="str">
            <v>9R060596</v>
          </cell>
          <cell r="B2034">
            <v>0</v>
          </cell>
        </row>
        <row r="2035">
          <cell r="A2035" t="str">
            <v>9R060597</v>
          </cell>
          <cell r="B2035">
            <v>0</v>
          </cell>
        </row>
        <row r="2036">
          <cell r="A2036" t="str">
            <v>9R060599</v>
          </cell>
          <cell r="B2036">
            <v>0</v>
          </cell>
        </row>
        <row r="2037">
          <cell r="A2037" t="str">
            <v>9R060606</v>
          </cell>
          <cell r="B2037">
            <v>0</v>
          </cell>
        </row>
        <row r="2038">
          <cell r="A2038" t="str">
            <v>9R060608</v>
          </cell>
          <cell r="B2038">
            <v>0</v>
          </cell>
        </row>
        <row r="2039">
          <cell r="A2039" t="str">
            <v>9R060609</v>
          </cell>
          <cell r="B2039">
            <v>0</v>
          </cell>
        </row>
        <row r="2040">
          <cell r="A2040" t="str">
            <v>9R060614</v>
          </cell>
          <cell r="B2040">
            <v>0</v>
          </cell>
        </row>
        <row r="2041">
          <cell r="A2041" t="str">
            <v>9R060615</v>
          </cell>
          <cell r="B2041">
            <v>0</v>
          </cell>
        </row>
        <row r="2042">
          <cell r="A2042" t="str">
            <v>9R060698</v>
          </cell>
          <cell r="B2042">
            <v>0</v>
          </cell>
        </row>
        <row r="2043">
          <cell r="A2043" t="str">
            <v>9R060704</v>
          </cell>
          <cell r="B2043">
            <v>0</v>
          </cell>
        </row>
        <row r="2044">
          <cell r="A2044" t="str">
            <v>9R060706</v>
          </cell>
          <cell r="B2044">
            <v>0</v>
          </cell>
        </row>
        <row r="2045">
          <cell r="A2045" t="str">
            <v>9R060707</v>
          </cell>
          <cell r="B2045">
            <v>0</v>
          </cell>
        </row>
        <row r="2046">
          <cell r="A2046" t="str">
            <v>9R060709</v>
          </cell>
          <cell r="B2046">
            <v>0</v>
          </cell>
        </row>
        <row r="2047">
          <cell r="A2047" t="str">
            <v>9R060711</v>
          </cell>
          <cell r="B2047">
            <v>0</v>
          </cell>
        </row>
        <row r="2048">
          <cell r="A2048" t="str">
            <v>9R060712</v>
          </cell>
          <cell r="B2048">
            <v>0</v>
          </cell>
        </row>
        <row r="2049">
          <cell r="A2049" t="str">
            <v>9R060713</v>
          </cell>
          <cell r="B2049">
            <v>0</v>
          </cell>
        </row>
        <row r="2050">
          <cell r="A2050" t="str">
            <v>9R060786</v>
          </cell>
          <cell r="B2050">
            <v>0</v>
          </cell>
        </row>
        <row r="2051">
          <cell r="A2051" t="str">
            <v>9R060789</v>
          </cell>
          <cell r="B2051">
            <v>0</v>
          </cell>
        </row>
        <row r="2052">
          <cell r="A2052" t="str">
            <v>9R060795</v>
          </cell>
          <cell r="B2052">
            <v>0</v>
          </cell>
        </row>
        <row r="2053">
          <cell r="A2053" t="str">
            <v>9R060799</v>
          </cell>
          <cell r="B2053">
            <v>0</v>
          </cell>
        </row>
        <row r="2054">
          <cell r="A2054" t="str">
            <v>9R060807</v>
          </cell>
          <cell r="B2054">
            <v>0</v>
          </cell>
        </row>
        <row r="2055">
          <cell r="A2055" t="str">
            <v>9R060808</v>
          </cell>
          <cell r="B2055">
            <v>0</v>
          </cell>
        </row>
        <row r="2056">
          <cell r="A2056" t="str">
            <v>9R060809</v>
          </cell>
          <cell r="B2056">
            <v>0</v>
          </cell>
        </row>
        <row r="2057">
          <cell r="A2057" t="str">
            <v>9R060810</v>
          </cell>
          <cell r="B2057">
            <v>0</v>
          </cell>
        </row>
        <row r="2058">
          <cell r="A2058" t="str">
            <v>9R060811</v>
          </cell>
          <cell r="B2058">
            <v>0</v>
          </cell>
        </row>
        <row r="2059">
          <cell r="A2059" t="str">
            <v>9R060812</v>
          </cell>
          <cell r="B2059">
            <v>0</v>
          </cell>
        </row>
        <row r="2060">
          <cell r="A2060" t="str">
            <v>9R060814</v>
          </cell>
          <cell r="B2060">
            <v>0</v>
          </cell>
        </row>
        <row r="2061">
          <cell r="A2061" t="str">
            <v>9R060875</v>
          </cell>
          <cell r="B2061">
            <v>0</v>
          </cell>
        </row>
        <row r="2062">
          <cell r="A2062" t="str">
            <v>9R060886</v>
          </cell>
          <cell r="B2062">
            <v>0</v>
          </cell>
        </row>
        <row r="2063">
          <cell r="A2063" t="str">
            <v>9R060889</v>
          </cell>
          <cell r="B2063">
            <v>0</v>
          </cell>
        </row>
        <row r="2064">
          <cell r="A2064" t="str">
            <v>9R060900</v>
          </cell>
          <cell r="B2064">
            <v>0</v>
          </cell>
        </row>
        <row r="2065">
          <cell r="A2065" t="str">
            <v>9R060906</v>
          </cell>
          <cell r="B2065">
            <v>0</v>
          </cell>
        </row>
        <row r="2066">
          <cell r="A2066" t="str">
            <v>9R060907</v>
          </cell>
          <cell r="B2066">
            <v>0</v>
          </cell>
        </row>
        <row r="2067">
          <cell r="A2067" t="str">
            <v>9R060908</v>
          </cell>
          <cell r="B2067">
            <v>0</v>
          </cell>
        </row>
        <row r="2068">
          <cell r="A2068" t="str">
            <v>9R060909</v>
          </cell>
          <cell r="B2068">
            <v>0</v>
          </cell>
        </row>
        <row r="2069">
          <cell r="A2069" t="str">
            <v>9R060913</v>
          </cell>
          <cell r="B2069">
            <v>0</v>
          </cell>
        </row>
        <row r="2070">
          <cell r="A2070" t="str">
            <v>9R060914</v>
          </cell>
          <cell r="B2070">
            <v>0</v>
          </cell>
        </row>
        <row r="2071">
          <cell r="A2071" t="str">
            <v>9R060989</v>
          </cell>
          <cell r="B2071">
            <v>0</v>
          </cell>
        </row>
        <row r="2072">
          <cell r="A2072" t="str">
            <v>9R060996</v>
          </cell>
          <cell r="B2072">
            <v>0</v>
          </cell>
        </row>
        <row r="2073">
          <cell r="A2073" t="str">
            <v>9R060998</v>
          </cell>
          <cell r="B2073">
            <v>0</v>
          </cell>
        </row>
        <row r="2074">
          <cell r="A2074" t="str">
            <v>9R061006</v>
          </cell>
          <cell r="B2074">
            <v>0</v>
          </cell>
        </row>
        <row r="2075">
          <cell r="A2075" t="str">
            <v>9R061010</v>
          </cell>
          <cell r="B2075">
            <v>0</v>
          </cell>
        </row>
        <row r="2076">
          <cell r="A2076" t="str">
            <v>9R061013</v>
          </cell>
          <cell r="B2076">
            <v>0</v>
          </cell>
        </row>
        <row r="2077">
          <cell r="A2077" t="str">
            <v>9R061014</v>
          </cell>
          <cell r="B2077">
            <v>0</v>
          </cell>
        </row>
        <row r="2078">
          <cell r="A2078" t="str">
            <v>9R061015</v>
          </cell>
          <cell r="B2078">
            <v>0</v>
          </cell>
        </row>
        <row r="2079">
          <cell r="A2079" t="str">
            <v>9R061017</v>
          </cell>
          <cell r="B2079">
            <v>0</v>
          </cell>
        </row>
        <row r="2080">
          <cell r="A2080" t="str">
            <v>9R061082</v>
          </cell>
          <cell r="B2080">
            <v>0</v>
          </cell>
        </row>
        <row r="2081">
          <cell r="A2081" t="str">
            <v>9R061083</v>
          </cell>
          <cell r="B2081">
            <v>0</v>
          </cell>
        </row>
        <row r="2082">
          <cell r="A2082" t="str">
            <v>9R061088</v>
          </cell>
          <cell r="B2082">
            <v>0</v>
          </cell>
        </row>
        <row r="2083">
          <cell r="A2083" t="str">
            <v>9R061094</v>
          </cell>
          <cell r="B2083">
            <v>0</v>
          </cell>
        </row>
        <row r="2084">
          <cell r="A2084" t="str">
            <v>9R061096</v>
          </cell>
          <cell r="B2084">
            <v>0</v>
          </cell>
        </row>
        <row r="2085">
          <cell r="A2085" t="str">
            <v>9R061097</v>
          </cell>
          <cell r="B2085">
            <v>0</v>
          </cell>
        </row>
        <row r="2086">
          <cell r="A2086" t="str">
            <v>9R061102</v>
          </cell>
          <cell r="B2086">
            <v>0</v>
          </cell>
        </row>
        <row r="2087">
          <cell r="A2087" t="str">
            <v>9R061104</v>
          </cell>
          <cell r="B2087">
            <v>0</v>
          </cell>
        </row>
        <row r="2088">
          <cell r="A2088" t="str">
            <v>9R061107</v>
          </cell>
          <cell r="B2088">
            <v>0</v>
          </cell>
        </row>
        <row r="2089">
          <cell r="A2089" t="str">
            <v>9R061108</v>
          </cell>
          <cell r="B2089">
            <v>0</v>
          </cell>
        </row>
        <row r="2090">
          <cell r="A2090" t="str">
            <v>9R061109</v>
          </cell>
          <cell r="B2090">
            <v>0</v>
          </cell>
        </row>
        <row r="2091">
          <cell r="A2091" t="str">
            <v>9R061113</v>
          </cell>
          <cell r="B2091">
            <v>0</v>
          </cell>
        </row>
        <row r="2092">
          <cell r="A2092" t="str">
            <v>9R061116</v>
          </cell>
          <cell r="B2092">
            <v>0</v>
          </cell>
        </row>
        <row r="2093">
          <cell r="A2093" t="str">
            <v>9R061177</v>
          </cell>
          <cell r="B2093">
            <v>0</v>
          </cell>
        </row>
        <row r="2094">
          <cell r="A2094" t="str">
            <v>9R061181</v>
          </cell>
          <cell r="B2094">
            <v>0</v>
          </cell>
        </row>
        <row r="2095">
          <cell r="A2095" t="str">
            <v>9R061188</v>
          </cell>
          <cell r="B2095">
            <v>0</v>
          </cell>
        </row>
        <row r="2096">
          <cell r="A2096" t="str">
            <v>9R061196</v>
          </cell>
          <cell r="B2096">
            <v>0</v>
          </cell>
        </row>
        <row r="2097">
          <cell r="A2097" t="str">
            <v>9R061197</v>
          </cell>
          <cell r="B2097">
            <v>0</v>
          </cell>
        </row>
        <row r="2098">
          <cell r="A2098" t="str">
            <v>9R061198</v>
          </cell>
          <cell r="B2098">
            <v>0</v>
          </cell>
        </row>
        <row r="2099">
          <cell r="A2099" t="str">
            <v>9R061201</v>
          </cell>
          <cell r="B2099">
            <v>0</v>
          </cell>
        </row>
        <row r="2100">
          <cell r="A2100" t="str">
            <v>9R061205</v>
          </cell>
          <cell r="B2100">
            <v>0</v>
          </cell>
        </row>
        <row r="2101">
          <cell r="A2101" t="str">
            <v>9R061206</v>
          </cell>
          <cell r="B2101">
            <v>0</v>
          </cell>
        </row>
        <row r="2102">
          <cell r="A2102" t="str">
            <v>9R061207</v>
          </cell>
          <cell r="B2102">
            <v>0</v>
          </cell>
        </row>
        <row r="2103">
          <cell r="A2103" t="str">
            <v>9R061209</v>
          </cell>
          <cell r="B2103">
            <v>0</v>
          </cell>
        </row>
        <row r="2104">
          <cell r="A2104" t="str">
            <v>9R061210</v>
          </cell>
          <cell r="B2104">
            <v>0</v>
          </cell>
        </row>
        <row r="2105">
          <cell r="A2105" t="str">
            <v>9R061212</v>
          </cell>
          <cell r="B2105">
            <v>0</v>
          </cell>
        </row>
        <row r="2106">
          <cell r="A2106" t="str">
            <v>9R061213</v>
          </cell>
          <cell r="B2106">
            <v>0</v>
          </cell>
        </row>
        <row r="2107">
          <cell r="A2107" t="str">
            <v>9R061214</v>
          </cell>
          <cell r="B2107">
            <v>0</v>
          </cell>
        </row>
        <row r="2108">
          <cell r="A2108" t="str">
            <v>9R061275</v>
          </cell>
          <cell r="B2108">
            <v>0</v>
          </cell>
        </row>
        <row r="2109">
          <cell r="A2109" t="str">
            <v>9R061282</v>
          </cell>
          <cell r="B2109">
            <v>0</v>
          </cell>
        </row>
        <row r="2110">
          <cell r="A2110" t="str">
            <v>9R061285</v>
          </cell>
          <cell r="B2110">
            <v>0</v>
          </cell>
        </row>
        <row r="2111">
          <cell r="A2111" t="str">
            <v>9R061286</v>
          </cell>
          <cell r="B2111">
            <v>0</v>
          </cell>
        </row>
        <row r="2112">
          <cell r="A2112" t="str">
            <v>9R061291</v>
          </cell>
          <cell r="B2112">
            <v>0</v>
          </cell>
        </row>
        <row r="2113">
          <cell r="A2113" t="str">
            <v>9R061305</v>
          </cell>
          <cell r="B2113">
            <v>0</v>
          </cell>
        </row>
        <row r="2114">
          <cell r="A2114" t="str">
            <v>9R061308</v>
          </cell>
          <cell r="B2114">
            <v>0</v>
          </cell>
        </row>
        <row r="2115">
          <cell r="A2115" t="str">
            <v>9R061309</v>
          </cell>
          <cell r="B2115">
            <v>0</v>
          </cell>
        </row>
        <row r="2116">
          <cell r="A2116" t="str">
            <v>9R061311</v>
          </cell>
          <cell r="B2116">
            <v>0</v>
          </cell>
        </row>
        <row r="2117">
          <cell r="A2117" t="str">
            <v>9R061312</v>
          </cell>
          <cell r="B2117">
            <v>0</v>
          </cell>
        </row>
        <row r="2118">
          <cell r="A2118" t="str">
            <v>9R061355</v>
          </cell>
          <cell r="B2118">
            <v>0</v>
          </cell>
        </row>
        <row r="2119">
          <cell r="A2119" t="str">
            <v>9R061357</v>
          </cell>
          <cell r="B2119">
            <v>0</v>
          </cell>
        </row>
        <row r="2120">
          <cell r="A2120" t="str">
            <v>9R061364</v>
          </cell>
          <cell r="B2120">
            <v>0</v>
          </cell>
        </row>
        <row r="2121">
          <cell r="A2121" t="str">
            <v>9R061366</v>
          </cell>
          <cell r="B2121">
            <v>0</v>
          </cell>
        </row>
        <row r="2122">
          <cell r="A2122" t="str">
            <v>9R061368</v>
          </cell>
          <cell r="B2122">
            <v>0</v>
          </cell>
        </row>
        <row r="2123">
          <cell r="A2123" t="str">
            <v>9R061376</v>
          </cell>
          <cell r="B2123">
            <v>0</v>
          </cell>
        </row>
        <row r="2124">
          <cell r="A2124" t="str">
            <v>9R061398</v>
          </cell>
          <cell r="B2124">
            <v>0</v>
          </cell>
        </row>
        <row r="2125">
          <cell r="A2125" t="str">
            <v>9R061413</v>
          </cell>
          <cell r="B2125">
            <v>0</v>
          </cell>
        </row>
        <row r="2126">
          <cell r="A2126" t="str">
            <v>9R061415</v>
          </cell>
          <cell r="B2126">
            <v>0</v>
          </cell>
        </row>
        <row r="2127">
          <cell r="A2127" t="str">
            <v>9R061505</v>
          </cell>
          <cell r="B2127">
            <v>0</v>
          </cell>
        </row>
        <row r="2128">
          <cell r="A2128" t="str">
            <v>9R061506</v>
          </cell>
          <cell r="B2128">
            <v>0</v>
          </cell>
        </row>
        <row r="2129">
          <cell r="A2129" t="str">
            <v>9R061507</v>
          </cell>
          <cell r="B2129">
            <v>0</v>
          </cell>
        </row>
        <row r="2130">
          <cell r="A2130" t="str">
            <v>9R061508</v>
          </cell>
          <cell r="B2130">
            <v>0</v>
          </cell>
        </row>
        <row r="2131">
          <cell r="A2131" t="str">
            <v>9R061509</v>
          </cell>
          <cell r="B2131">
            <v>0</v>
          </cell>
        </row>
        <row r="2132">
          <cell r="A2132" t="str">
            <v>9R061510</v>
          </cell>
          <cell r="B2132">
            <v>0</v>
          </cell>
        </row>
        <row r="2133">
          <cell r="A2133" t="str">
            <v>9R061511</v>
          </cell>
          <cell r="B2133">
            <v>0</v>
          </cell>
        </row>
        <row r="2134">
          <cell r="A2134" t="str">
            <v>9R061512</v>
          </cell>
          <cell r="B2134">
            <v>0</v>
          </cell>
        </row>
        <row r="2135">
          <cell r="A2135" t="str">
            <v>9R061513</v>
          </cell>
          <cell r="B2135">
            <v>0</v>
          </cell>
        </row>
        <row r="2136">
          <cell r="A2136" t="str">
            <v>9R061514</v>
          </cell>
          <cell r="B2136">
            <v>0</v>
          </cell>
        </row>
        <row r="2137">
          <cell r="A2137" t="str">
            <v>9R061515</v>
          </cell>
          <cell r="B2137">
            <v>0</v>
          </cell>
        </row>
        <row r="2138">
          <cell r="A2138" t="str">
            <v>9R061516</v>
          </cell>
          <cell r="B2138">
            <v>0</v>
          </cell>
        </row>
        <row r="2139">
          <cell r="A2139" t="str">
            <v>9R061591</v>
          </cell>
          <cell r="B2139">
            <v>0</v>
          </cell>
        </row>
        <row r="2140">
          <cell r="A2140" t="str">
            <v>9R061593</v>
          </cell>
          <cell r="B2140">
            <v>0</v>
          </cell>
        </row>
        <row r="2141">
          <cell r="A2141" t="str">
            <v>9R061599</v>
          </cell>
          <cell r="B2141">
            <v>0</v>
          </cell>
        </row>
        <row r="2142">
          <cell r="A2142" t="str">
            <v>9R061686</v>
          </cell>
          <cell r="B2142">
            <v>0</v>
          </cell>
        </row>
        <row r="2143">
          <cell r="A2143" t="str">
            <v>9R061688</v>
          </cell>
          <cell r="B2143">
            <v>0</v>
          </cell>
        </row>
        <row r="2144">
          <cell r="A2144" t="str">
            <v>9R061705</v>
          </cell>
          <cell r="B2144">
            <v>0</v>
          </cell>
        </row>
        <row r="2145">
          <cell r="A2145" t="str">
            <v>9R061706</v>
          </cell>
          <cell r="B2145">
            <v>0</v>
          </cell>
        </row>
        <row r="2146">
          <cell r="A2146" t="str">
            <v>9R061708</v>
          </cell>
          <cell r="B2146">
            <v>0</v>
          </cell>
        </row>
        <row r="2147">
          <cell r="A2147" t="str">
            <v>9R061709</v>
          </cell>
          <cell r="B2147">
            <v>0</v>
          </cell>
        </row>
        <row r="2148">
          <cell r="A2148" t="str">
            <v>9R061713</v>
          </cell>
          <cell r="B2148">
            <v>0</v>
          </cell>
        </row>
        <row r="2149">
          <cell r="A2149" t="str">
            <v>9R061775</v>
          </cell>
          <cell r="B2149">
            <v>0</v>
          </cell>
        </row>
        <row r="2150">
          <cell r="A2150" t="str">
            <v>9R061779</v>
          </cell>
          <cell r="B2150">
            <v>0</v>
          </cell>
        </row>
        <row r="2151">
          <cell r="A2151" t="str">
            <v>9R061781</v>
          </cell>
          <cell r="B2151">
            <v>0</v>
          </cell>
        </row>
        <row r="2152">
          <cell r="A2152" t="str">
            <v>9R061782</v>
          </cell>
          <cell r="B2152">
            <v>0</v>
          </cell>
        </row>
        <row r="2153">
          <cell r="A2153" t="str">
            <v>9R061783</v>
          </cell>
          <cell r="B2153">
            <v>0</v>
          </cell>
        </row>
        <row r="2154">
          <cell r="A2154" t="str">
            <v>9R061787</v>
          </cell>
          <cell r="B2154">
            <v>0</v>
          </cell>
        </row>
        <row r="2155">
          <cell r="A2155" t="str">
            <v>9R061788</v>
          </cell>
          <cell r="B2155">
            <v>0</v>
          </cell>
        </row>
        <row r="2156">
          <cell r="A2156" t="str">
            <v>9R061792</v>
          </cell>
          <cell r="B2156">
            <v>0</v>
          </cell>
        </row>
        <row r="2157">
          <cell r="A2157" t="str">
            <v>9R061798</v>
          </cell>
          <cell r="B2157">
            <v>0</v>
          </cell>
        </row>
        <row r="2158">
          <cell r="A2158" t="str">
            <v>9R061806</v>
          </cell>
          <cell r="B2158">
            <v>0</v>
          </cell>
        </row>
        <row r="2159">
          <cell r="A2159" t="str">
            <v>9R061807</v>
          </cell>
          <cell r="B2159">
            <v>0</v>
          </cell>
        </row>
        <row r="2160">
          <cell r="A2160" t="str">
            <v>9R061808</v>
          </cell>
          <cell r="B2160">
            <v>0</v>
          </cell>
        </row>
        <row r="2161">
          <cell r="A2161" t="str">
            <v>9R061811</v>
          </cell>
          <cell r="B2161">
            <v>0</v>
          </cell>
        </row>
        <row r="2162">
          <cell r="A2162" t="str">
            <v>9R061812</v>
          </cell>
          <cell r="B2162">
            <v>0</v>
          </cell>
        </row>
        <row r="2163">
          <cell r="A2163" t="str">
            <v>9R061814</v>
          </cell>
          <cell r="B2163">
            <v>0</v>
          </cell>
        </row>
        <row r="2164">
          <cell r="A2164" t="str">
            <v>9R061815</v>
          </cell>
          <cell r="B2164">
            <v>0</v>
          </cell>
        </row>
        <row r="2165">
          <cell r="A2165" t="str">
            <v>9R061881</v>
          </cell>
          <cell r="B2165">
            <v>0</v>
          </cell>
        </row>
        <row r="2166">
          <cell r="A2166" t="str">
            <v>9R061882</v>
          </cell>
          <cell r="B2166">
            <v>0</v>
          </cell>
        </row>
        <row r="2167">
          <cell r="A2167" t="str">
            <v>9R061888</v>
          </cell>
          <cell r="B2167">
            <v>0</v>
          </cell>
        </row>
        <row r="2168">
          <cell r="A2168" t="str">
            <v>9R061896</v>
          </cell>
          <cell r="B2168">
            <v>0</v>
          </cell>
        </row>
        <row r="2169">
          <cell r="A2169" t="str">
            <v>9R061900</v>
          </cell>
          <cell r="B2169">
            <v>0</v>
          </cell>
        </row>
        <row r="2170">
          <cell r="A2170" t="str">
            <v>9R061902</v>
          </cell>
          <cell r="B2170">
            <v>0</v>
          </cell>
        </row>
        <row r="2171">
          <cell r="A2171" t="str">
            <v>9R061905</v>
          </cell>
          <cell r="B2171">
            <v>0</v>
          </cell>
        </row>
        <row r="2172">
          <cell r="A2172" t="str">
            <v>9R061906</v>
          </cell>
          <cell r="B2172">
            <v>0</v>
          </cell>
        </row>
        <row r="2173">
          <cell r="A2173" t="str">
            <v>9R061908</v>
          </cell>
          <cell r="B2173">
            <v>0</v>
          </cell>
        </row>
        <row r="2174">
          <cell r="A2174" t="str">
            <v>9R061909</v>
          </cell>
          <cell r="B2174">
            <v>0</v>
          </cell>
        </row>
        <row r="2175">
          <cell r="A2175" t="str">
            <v>9R061913</v>
          </cell>
          <cell r="B2175">
            <v>0</v>
          </cell>
        </row>
        <row r="2176">
          <cell r="A2176" t="str">
            <v>9R061914</v>
          </cell>
          <cell r="B2176">
            <v>0</v>
          </cell>
        </row>
        <row r="2177">
          <cell r="A2177" t="str">
            <v>9R061915</v>
          </cell>
          <cell r="B2177">
            <v>0</v>
          </cell>
        </row>
        <row r="2178">
          <cell r="A2178" t="str">
            <v>9R061975</v>
          </cell>
          <cell r="B2178">
            <v>0</v>
          </cell>
        </row>
        <row r="2179">
          <cell r="A2179" t="str">
            <v>9R061979</v>
          </cell>
          <cell r="B2179">
            <v>0</v>
          </cell>
        </row>
        <row r="2180">
          <cell r="A2180" t="str">
            <v>9R061981</v>
          </cell>
          <cell r="B2180">
            <v>0</v>
          </cell>
        </row>
        <row r="2181">
          <cell r="A2181" t="str">
            <v>9R061985</v>
          </cell>
          <cell r="B2181">
            <v>0</v>
          </cell>
        </row>
        <row r="2182">
          <cell r="A2182" t="str">
            <v>9R061986</v>
          </cell>
          <cell r="B2182">
            <v>0</v>
          </cell>
        </row>
        <row r="2183">
          <cell r="A2183" t="str">
            <v>9R061991</v>
          </cell>
          <cell r="B2183">
            <v>0</v>
          </cell>
        </row>
        <row r="2184">
          <cell r="A2184" t="str">
            <v>9R061997</v>
          </cell>
          <cell r="B2184">
            <v>0</v>
          </cell>
        </row>
        <row r="2185">
          <cell r="A2185" t="str">
            <v>9R061998</v>
          </cell>
          <cell r="B2185">
            <v>0</v>
          </cell>
        </row>
        <row r="2186">
          <cell r="A2186" t="str">
            <v>9R061999</v>
          </cell>
          <cell r="B2186">
            <v>0</v>
          </cell>
        </row>
        <row r="2187">
          <cell r="A2187" t="str">
            <v>9R062000</v>
          </cell>
          <cell r="B2187">
            <v>0</v>
          </cell>
        </row>
        <row r="2188">
          <cell r="A2188" t="str">
            <v>9R062005</v>
          </cell>
          <cell r="B2188">
            <v>0</v>
          </cell>
        </row>
        <row r="2189">
          <cell r="A2189" t="str">
            <v>9R062007</v>
          </cell>
          <cell r="B2189">
            <v>0</v>
          </cell>
        </row>
        <row r="2190">
          <cell r="A2190" t="str">
            <v>9R062008</v>
          </cell>
          <cell r="B2190">
            <v>0</v>
          </cell>
        </row>
        <row r="2191">
          <cell r="A2191" t="str">
            <v>9R062009</v>
          </cell>
          <cell r="B2191">
            <v>0</v>
          </cell>
        </row>
        <row r="2192">
          <cell r="A2192" t="str">
            <v>9R062010</v>
          </cell>
          <cell r="B2192">
            <v>0</v>
          </cell>
        </row>
        <row r="2193">
          <cell r="A2193" t="str">
            <v>9R062012</v>
          </cell>
          <cell r="B2193">
            <v>0</v>
          </cell>
        </row>
        <row r="2194">
          <cell r="A2194" t="str">
            <v>9R062013</v>
          </cell>
          <cell r="B2194">
            <v>0</v>
          </cell>
        </row>
        <row r="2195">
          <cell r="A2195" t="str">
            <v>9R062062</v>
          </cell>
          <cell r="B2195">
            <v>0</v>
          </cell>
        </row>
        <row r="2196">
          <cell r="A2196" t="str">
            <v>9R062085</v>
          </cell>
          <cell r="B2196">
            <v>0</v>
          </cell>
        </row>
        <row r="2197">
          <cell r="A2197" t="str">
            <v>9R062090</v>
          </cell>
          <cell r="B2197">
            <v>0</v>
          </cell>
        </row>
        <row r="2198">
          <cell r="A2198" t="str">
            <v>9R062095</v>
          </cell>
          <cell r="B2198">
            <v>0</v>
          </cell>
        </row>
        <row r="2199">
          <cell r="A2199" t="str">
            <v>9R062096</v>
          </cell>
          <cell r="B2199">
            <v>0</v>
          </cell>
        </row>
        <row r="2200">
          <cell r="A2200" t="str">
            <v>9R062203</v>
          </cell>
          <cell r="B2200">
            <v>0</v>
          </cell>
        </row>
        <row r="2201">
          <cell r="A2201" t="str">
            <v>9R062205</v>
          </cell>
          <cell r="B2201">
            <v>0</v>
          </cell>
        </row>
        <row r="2202">
          <cell r="A2202" t="str">
            <v>9R062206</v>
          </cell>
          <cell r="B2202">
            <v>0</v>
          </cell>
        </row>
        <row r="2203">
          <cell r="A2203" t="str">
            <v>9R062207</v>
          </cell>
          <cell r="B2203">
            <v>0</v>
          </cell>
        </row>
        <row r="2204">
          <cell r="A2204" t="str">
            <v>9R062208</v>
          </cell>
          <cell r="B2204">
            <v>0</v>
          </cell>
        </row>
        <row r="2205">
          <cell r="A2205" t="str">
            <v>9R062209</v>
          </cell>
          <cell r="B2205">
            <v>0</v>
          </cell>
        </row>
        <row r="2206">
          <cell r="A2206" t="str">
            <v>9R062211</v>
          </cell>
          <cell r="B2206">
            <v>0</v>
          </cell>
        </row>
        <row r="2207">
          <cell r="A2207" t="str">
            <v>9R062212</v>
          </cell>
          <cell r="B2207">
            <v>0</v>
          </cell>
        </row>
        <row r="2208">
          <cell r="A2208" t="str">
            <v>9R062256</v>
          </cell>
          <cell r="B2208">
            <v>0</v>
          </cell>
        </row>
        <row r="2209">
          <cell r="A2209" t="str">
            <v>9R062266</v>
          </cell>
          <cell r="B2209">
            <v>0</v>
          </cell>
        </row>
        <row r="2210">
          <cell r="A2210" t="str">
            <v>9R062270</v>
          </cell>
          <cell r="B2210">
            <v>0</v>
          </cell>
        </row>
        <row r="2211">
          <cell r="A2211" t="str">
            <v>9R062273</v>
          </cell>
          <cell r="B2211">
            <v>0</v>
          </cell>
        </row>
        <row r="2212">
          <cell r="A2212" t="str">
            <v>9R062278</v>
          </cell>
          <cell r="B2212">
            <v>0</v>
          </cell>
        </row>
        <row r="2213">
          <cell r="A2213" t="str">
            <v>9R062281</v>
          </cell>
          <cell r="B2213">
            <v>0</v>
          </cell>
        </row>
        <row r="2214">
          <cell r="A2214" t="str">
            <v>9R062282</v>
          </cell>
          <cell r="B2214">
            <v>0</v>
          </cell>
        </row>
        <row r="2215">
          <cell r="A2215" t="str">
            <v>9R062283</v>
          </cell>
          <cell r="B2215">
            <v>0</v>
          </cell>
        </row>
        <row r="2216">
          <cell r="A2216" t="str">
            <v>9R062286</v>
          </cell>
          <cell r="B2216">
            <v>0</v>
          </cell>
        </row>
        <row r="2217">
          <cell r="A2217" t="str">
            <v>9R062289</v>
          </cell>
          <cell r="B2217">
            <v>0</v>
          </cell>
        </row>
        <row r="2218">
          <cell r="A2218" t="str">
            <v>9R062290</v>
          </cell>
          <cell r="B2218">
            <v>0</v>
          </cell>
        </row>
        <row r="2219">
          <cell r="A2219" t="str">
            <v>9R062294</v>
          </cell>
          <cell r="B2219">
            <v>0</v>
          </cell>
        </row>
        <row r="2220">
          <cell r="A2220" t="str">
            <v>9R062295</v>
          </cell>
          <cell r="B2220">
            <v>0</v>
          </cell>
        </row>
        <row r="2221">
          <cell r="A2221" t="str">
            <v>9R062298</v>
          </cell>
          <cell r="B2221">
            <v>0</v>
          </cell>
        </row>
        <row r="2222">
          <cell r="A2222" t="str">
            <v>9R062300</v>
          </cell>
          <cell r="B2222">
            <v>0</v>
          </cell>
        </row>
        <row r="2223">
          <cell r="A2223" t="str">
            <v>9R062301</v>
          </cell>
          <cell r="B2223">
            <v>0</v>
          </cell>
        </row>
        <row r="2224">
          <cell r="A2224" t="str">
            <v>9R062305</v>
          </cell>
          <cell r="B2224">
            <v>0</v>
          </cell>
        </row>
        <row r="2225">
          <cell r="A2225" t="str">
            <v>9R062306</v>
          </cell>
          <cell r="B2225">
            <v>0</v>
          </cell>
        </row>
        <row r="2226">
          <cell r="A2226" t="str">
            <v>9R062307</v>
          </cell>
          <cell r="B2226">
            <v>0</v>
          </cell>
        </row>
        <row r="2227">
          <cell r="A2227" t="str">
            <v>9R062308</v>
          </cell>
          <cell r="B2227">
            <v>0</v>
          </cell>
        </row>
        <row r="2228">
          <cell r="A2228" t="str">
            <v>9R062311</v>
          </cell>
          <cell r="B2228">
            <v>0</v>
          </cell>
        </row>
        <row r="2229">
          <cell r="A2229" t="str">
            <v>9R062313</v>
          </cell>
          <cell r="B2229">
            <v>0</v>
          </cell>
        </row>
        <row r="2230">
          <cell r="A2230" t="str">
            <v>9R062314</v>
          </cell>
          <cell r="B2230">
            <v>0</v>
          </cell>
        </row>
        <row r="2231">
          <cell r="A2231" t="str">
            <v>9R062315</v>
          </cell>
          <cell r="B2231">
            <v>0</v>
          </cell>
        </row>
        <row r="2232">
          <cell r="A2232" t="str">
            <v>9R062316</v>
          </cell>
          <cell r="B2232">
            <v>0</v>
          </cell>
        </row>
        <row r="2233">
          <cell r="A2233" t="str">
            <v>9R062386</v>
          </cell>
          <cell r="B2233">
            <v>0</v>
          </cell>
        </row>
        <row r="2234">
          <cell r="A2234" t="str">
            <v>9R062389</v>
          </cell>
          <cell r="B2234">
            <v>0</v>
          </cell>
        </row>
        <row r="2235">
          <cell r="A2235" t="str">
            <v>9R062390</v>
          </cell>
          <cell r="B2235">
            <v>0</v>
          </cell>
        </row>
        <row r="2236">
          <cell r="A2236" t="str">
            <v>9R062396</v>
          </cell>
          <cell r="B2236">
            <v>0</v>
          </cell>
        </row>
        <row r="2237">
          <cell r="A2237" t="str">
            <v>9R062398</v>
          </cell>
          <cell r="B2237">
            <v>0</v>
          </cell>
        </row>
        <row r="2238">
          <cell r="A2238" t="str">
            <v>9R062399</v>
          </cell>
          <cell r="B2238">
            <v>0</v>
          </cell>
        </row>
        <row r="2239">
          <cell r="A2239" t="str">
            <v>9R062500</v>
          </cell>
          <cell r="B2239">
            <v>0</v>
          </cell>
        </row>
        <row r="2240">
          <cell r="A2240" t="str">
            <v>9R062501</v>
          </cell>
          <cell r="B2240">
            <v>0</v>
          </cell>
        </row>
        <row r="2241">
          <cell r="A2241" t="str">
            <v>9R062502</v>
          </cell>
          <cell r="B2241">
            <v>0</v>
          </cell>
        </row>
        <row r="2242">
          <cell r="A2242" t="str">
            <v>9R062503</v>
          </cell>
          <cell r="B2242">
            <v>0</v>
          </cell>
        </row>
        <row r="2243">
          <cell r="A2243" t="str">
            <v>9R062509</v>
          </cell>
          <cell r="B2243">
            <v>0</v>
          </cell>
        </row>
        <row r="2244">
          <cell r="A2244" t="str">
            <v>9R062510</v>
          </cell>
          <cell r="B2244">
            <v>0</v>
          </cell>
        </row>
        <row r="2245">
          <cell r="A2245" t="str">
            <v>9R062511</v>
          </cell>
          <cell r="B2245">
            <v>0</v>
          </cell>
        </row>
        <row r="2246">
          <cell r="A2246" t="str">
            <v>9R062513</v>
          </cell>
          <cell r="B2246">
            <v>0</v>
          </cell>
        </row>
        <row r="2247">
          <cell r="A2247" t="str">
            <v>9R062515</v>
          </cell>
          <cell r="B2247">
            <v>0</v>
          </cell>
        </row>
        <row r="2248">
          <cell r="A2248" t="str">
            <v>9R062517</v>
          </cell>
          <cell r="B2248">
            <v>0</v>
          </cell>
        </row>
        <row r="2249">
          <cell r="A2249" t="str">
            <v>9R062568</v>
          </cell>
          <cell r="B2249">
            <v>0</v>
          </cell>
        </row>
        <row r="2250">
          <cell r="A2250" t="str">
            <v>9R062570</v>
          </cell>
          <cell r="B2250">
            <v>0</v>
          </cell>
        </row>
        <row r="2251">
          <cell r="A2251" t="str">
            <v>9R062571</v>
          </cell>
          <cell r="B2251">
            <v>0</v>
          </cell>
        </row>
        <row r="2252">
          <cell r="A2252" t="str">
            <v>9R062573</v>
          </cell>
          <cell r="B2252">
            <v>0</v>
          </cell>
        </row>
        <row r="2253">
          <cell r="A2253" t="str">
            <v>9R062574</v>
          </cell>
          <cell r="B2253">
            <v>0</v>
          </cell>
        </row>
        <row r="2254">
          <cell r="A2254" t="str">
            <v>9R062575</v>
          </cell>
          <cell r="B2254">
            <v>0</v>
          </cell>
        </row>
        <row r="2255">
          <cell r="A2255" t="str">
            <v>9R062576</v>
          </cell>
          <cell r="B2255">
            <v>0</v>
          </cell>
        </row>
        <row r="2256">
          <cell r="A2256" t="str">
            <v>9R062577</v>
          </cell>
          <cell r="B2256">
            <v>0</v>
          </cell>
        </row>
        <row r="2257">
          <cell r="A2257" t="str">
            <v>9R062578</v>
          </cell>
          <cell r="B2257">
            <v>0</v>
          </cell>
        </row>
        <row r="2258">
          <cell r="A2258" t="str">
            <v>9R062579</v>
          </cell>
          <cell r="B2258">
            <v>0</v>
          </cell>
        </row>
        <row r="2259">
          <cell r="A2259" t="str">
            <v>9R062580</v>
          </cell>
          <cell r="B2259">
            <v>0</v>
          </cell>
        </row>
        <row r="2260">
          <cell r="A2260" t="str">
            <v>9R062581</v>
          </cell>
          <cell r="B2260">
            <v>0</v>
          </cell>
        </row>
        <row r="2261">
          <cell r="A2261" t="str">
            <v>9R062582</v>
          </cell>
          <cell r="B2261">
            <v>0</v>
          </cell>
        </row>
        <row r="2262">
          <cell r="A2262" t="str">
            <v>9R062583</v>
          </cell>
          <cell r="B2262">
            <v>0</v>
          </cell>
        </row>
        <row r="2263">
          <cell r="A2263" t="str">
            <v>9R062584</v>
          </cell>
          <cell r="B2263">
            <v>0</v>
          </cell>
        </row>
        <row r="2264">
          <cell r="A2264" t="str">
            <v>9R062585</v>
          </cell>
          <cell r="B2264">
            <v>0</v>
          </cell>
        </row>
        <row r="2265">
          <cell r="A2265" t="str">
            <v>9R062587</v>
          </cell>
          <cell r="B2265">
            <v>0</v>
          </cell>
        </row>
        <row r="2266">
          <cell r="A2266" t="str">
            <v>9R062588</v>
          </cell>
          <cell r="B2266">
            <v>0</v>
          </cell>
        </row>
        <row r="2267">
          <cell r="A2267" t="str">
            <v>9R062589</v>
          </cell>
          <cell r="B2267">
            <v>0</v>
          </cell>
        </row>
        <row r="2268">
          <cell r="A2268" t="str">
            <v>9R062590</v>
          </cell>
          <cell r="B2268">
            <v>0</v>
          </cell>
        </row>
        <row r="2269">
          <cell r="A2269" t="str">
            <v>9R062591</v>
          </cell>
          <cell r="B2269">
            <v>0</v>
          </cell>
        </row>
        <row r="2270">
          <cell r="A2270" t="str">
            <v>9R062592</v>
          </cell>
          <cell r="B2270">
            <v>0</v>
          </cell>
        </row>
        <row r="2271">
          <cell r="A2271" t="str">
            <v>9R062593</v>
          </cell>
          <cell r="B2271">
            <v>0</v>
          </cell>
        </row>
        <row r="2272">
          <cell r="A2272" t="str">
            <v>9R062594</v>
          </cell>
          <cell r="B2272">
            <v>0</v>
          </cell>
        </row>
        <row r="2273">
          <cell r="A2273" t="str">
            <v>9R062595</v>
          </cell>
          <cell r="B2273">
            <v>0</v>
          </cell>
        </row>
        <row r="2274">
          <cell r="A2274" t="str">
            <v>9R062596</v>
          </cell>
          <cell r="B2274">
            <v>0</v>
          </cell>
        </row>
        <row r="2275">
          <cell r="A2275" t="str">
            <v>9R062597</v>
          </cell>
          <cell r="B2275">
            <v>0</v>
          </cell>
        </row>
        <row r="2276">
          <cell r="A2276" t="str">
            <v>9R062598</v>
          </cell>
          <cell r="B2276">
            <v>0</v>
          </cell>
        </row>
        <row r="2277">
          <cell r="A2277" t="str">
            <v>9R062599</v>
          </cell>
          <cell r="B2277">
            <v>0</v>
          </cell>
        </row>
        <row r="2278">
          <cell r="A2278" t="str">
            <v>9R062604</v>
          </cell>
          <cell r="B2278">
            <v>0</v>
          </cell>
        </row>
        <row r="2279">
          <cell r="A2279" t="str">
            <v>9R062606</v>
          </cell>
          <cell r="B2279">
            <v>0</v>
          </cell>
        </row>
        <row r="2280">
          <cell r="A2280" t="str">
            <v>9R062608</v>
          </cell>
          <cell r="B2280">
            <v>0</v>
          </cell>
        </row>
        <row r="2281">
          <cell r="A2281" t="str">
            <v>9R062612</v>
          </cell>
          <cell r="B2281">
            <v>0</v>
          </cell>
        </row>
        <row r="2282">
          <cell r="A2282" t="str">
            <v>9R062614</v>
          </cell>
          <cell r="B2282">
            <v>0</v>
          </cell>
        </row>
        <row r="2283">
          <cell r="A2283" t="str">
            <v>9R062633</v>
          </cell>
          <cell r="B2283">
            <v>0</v>
          </cell>
        </row>
        <row r="2284">
          <cell r="A2284" t="str">
            <v>9R062668</v>
          </cell>
          <cell r="B2284">
            <v>0</v>
          </cell>
        </row>
        <row r="2285">
          <cell r="A2285" t="str">
            <v>9R062675</v>
          </cell>
          <cell r="B2285">
            <v>0</v>
          </cell>
        </row>
        <row r="2286">
          <cell r="A2286" t="str">
            <v>9R062676</v>
          </cell>
          <cell r="B2286">
            <v>0</v>
          </cell>
        </row>
        <row r="2287">
          <cell r="A2287" t="str">
            <v>9R062687</v>
          </cell>
          <cell r="B2287">
            <v>0</v>
          </cell>
        </row>
        <row r="2288">
          <cell r="A2288" t="str">
            <v>9R062688</v>
          </cell>
          <cell r="B2288">
            <v>0</v>
          </cell>
        </row>
        <row r="2289">
          <cell r="A2289" t="str">
            <v>9R062692</v>
          </cell>
          <cell r="B2289">
            <v>0</v>
          </cell>
        </row>
        <row r="2290">
          <cell r="A2290" t="str">
            <v>9R062694</v>
          </cell>
          <cell r="B2290">
            <v>0</v>
          </cell>
        </row>
        <row r="2291">
          <cell r="A2291" t="str">
            <v>9R062700</v>
          </cell>
          <cell r="B2291">
            <v>0</v>
          </cell>
        </row>
        <row r="2292">
          <cell r="A2292" t="str">
            <v>9R062702</v>
          </cell>
          <cell r="B2292">
            <v>0</v>
          </cell>
        </row>
        <row r="2293">
          <cell r="A2293" t="str">
            <v>9R062703</v>
          </cell>
          <cell r="B2293">
            <v>0</v>
          </cell>
        </row>
        <row r="2294">
          <cell r="A2294" t="str">
            <v>9R062704</v>
          </cell>
          <cell r="B2294">
            <v>0</v>
          </cell>
        </row>
        <row r="2295">
          <cell r="A2295" t="str">
            <v>9R062705</v>
          </cell>
          <cell r="B2295">
            <v>0</v>
          </cell>
        </row>
        <row r="2296">
          <cell r="A2296" t="str">
            <v>9R062706</v>
          </cell>
          <cell r="B2296">
            <v>0</v>
          </cell>
        </row>
        <row r="2297">
          <cell r="A2297" t="str">
            <v>9R062707</v>
          </cell>
          <cell r="B2297">
            <v>0</v>
          </cell>
        </row>
        <row r="2298">
          <cell r="A2298" t="str">
            <v>9R062708</v>
          </cell>
          <cell r="B2298">
            <v>0</v>
          </cell>
        </row>
        <row r="2299">
          <cell r="A2299" t="str">
            <v>9R062741</v>
          </cell>
          <cell r="B2299">
            <v>0</v>
          </cell>
        </row>
        <row r="2300">
          <cell r="A2300" t="str">
            <v>9R062752</v>
          </cell>
          <cell r="B2300">
            <v>0</v>
          </cell>
        </row>
        <row r="2301">
          <cell r="A2301" t="str">
            <v>9R062755</v>
          </cell>
          <cell r="B2301">
            <v>0</v>
          </cell>
        </row>
        <row r="2302">
          <cell r="A2302" t="str">
            <v>9R062758</v>
          </cell>
          <cell r="B2302">
            <v>0</v>
          </cell>
        </row>
        <row r="2303">
          <cell r="A2303" t="str">
            <v>9R062767</v>
          </cell>
          <cell r="B2303">
            <v>0</v>
          </cell>
        </row>
        <row r="2304">
          <cell r="A2304" t="str">
            <v>9R062769</v>
          </cell>
          <cell r="B2304">
            <v>0</v>
          </cell>
        </row>
        <row r="2305">
          <cell r="A2305" t="str">
            <v>9R062770</v>
          </cell>
          <cell r="B2305">
            <v>0</v>
          </cell>
        </row>
        <row r="2306">
          <cell r="A2306" t="str">
            <v>9R062771</v>
          </cell>
          <cell r="B2306">
            <v>0</v>
          </cell>
        </row>
        <row r="2307">
          <cell r="A2307" t="str">
            <v>9R062774</v>
          </cell>
          <cell r="B2307">
            <v>0</v>
          </cell>
        </row>
        <row r="2308">
          <cell r="A2308" t="str">
            <v>9R062775</v>
          </cell>
          <cell r="B2308">
            <v>0</v>
          </cell>
        </row>
        <row r="2309">
          <cell r="A2309" t="str">
            <v>9R062776</v>
          </cell>
          <cell r="B2309">
            <v>0</v>
          </cell>
        </row>
        <row r="2310">
          <cell r="A2310" t="str">
            <v>9R062777</v>
          </cell>
          <cell r="B2310">
            <v>0</v>
          </cell>
        </row>
        <row r="2311">
          <cell r="A2311" t="str">
            <v>9R062778</v>
          </cell>
          <cell r="B2311">
            <v>0</v>
          </cell>
        </row>
        <row r="2312">
          <cell r="A2312" t="str">
            <v>9R062779</v>
          </cell>
          <cell r="B2312">
            <v>0</v>
          </cell>
        </row>
        <row r="2313">
          <cell r="A2313" t="str">
            <v>9R062780</v>
          </cell>
          <cell r="B2313">
            <v>0</v>
          </cell>
        </row>
        <row r="2314">
          <cell r="A2314" t="str">
            <v>9R062783</v>
          </cell>
          <cell r="B2314">
            <v>0</v>
          </cell>
        </row>
        <row r="2315">
          <cell r="A2315" t="str">
            <v>9R062784</v>
          </cell>
          <cell r="B2315">
            <v>0</v>
          </cell>
        </row>
        <row r="2316">
          <cell r="A2316" t="str">
            <v>9R062785</v>
          </cell>
          <cell r="B2316">
            <v>0</v>
          </cell>
        </row>
        <row r="2317">
          <cell r="A2317" t="str">
            <v>9R062786</v>
          </cell>
          <cell r="B2317">
            <v>0</v>
          </cell>
        </row>
        <row r="2318">
          <cell r="A2318" t="str">
            <v>9R062787</v>
          </cell>
          <cell r="B2318">
            <v>0</v>
          </cell>
        </row>
        <row r="2319">
          <cell r="A2319" t="str">
            <v>9R062788</v>
          </cell>
          <cell r="B2319">
            <v>0</v>
          </cell>
        </row>
        <row r="2320">
          <cell r="A2320" t="str">
            <v>9R062789</v>
          </cell>
          <cell r="B2320">
            <v>0</v>
          </cell>
        </row>
        <row r="2321">
          <cell r="A2321" t="str">
            <v>9R062791</v>
          </cell>
          <cell r="B2321">
            <v>0</v>
          </cell>
        </row>
        <row r="2322">
          <cell r="A2322" t="str">
            <v>9R062792</v>
          </cell>
          <cell r="B2322">
            <v>0</v>
          </cell>
        </row>
        <row r="2323">
          <cell r="A2323" t="str">
            <v>9R062793</v>
          </cell>
          <cell r="B2323">
            <v>0</v>
          </cell>
        </row>
        <row r="2324">
          <cell r="A2324" t="str">
            <v>9R062794</v>
          </cell>
          <cell r="B2324">
            <v>0</v>
          </cell>
        </row>
        <row r="2325">
          <cell r="A2325" t="str">
            <v>9R062796</v>
          </cell>
          <cell r="B2325">
            <v>0</v>
          </cell>
        </row>
        <row r="2326">
          <cell r="A2326" t="str">
            <v>9R062797</v>
          </cell>
          <cell r="B2326">
            <v>0</v>
          </cell>
        </row>
        <row r="2327">
          <cell r="A2327" t="str">
            <v>9R062798</v>
          </cell>
          <cell r="B2327">
            <v>0</v>
          </cell>
        </row>
        <row r="2328">
          <cell r="A2328" t="str">
            <v>9R062799</v>
          </cell>
          <cell r="B2328">
            <v>0</v>
          </cell>
        </row>
        <row r="2329">
          <cell r="A2329" t="str">
            <v>9R062915</v>
          </cell>
          <cell r="B2329">
            <v>0</v>
          </cell>
        </row>
        <row r="2330">
          <cell r="A2330" t="str">
            <v>9R063002</v>
          </cell>
          <cell r="B2330">
            <v>0</v>
          </cell>
        </row>
        <row r="2331">
          <cell r="A2331" t="str">
            <v>9R063003</v>
          </cell>
          <cell r="B2331">
            <v>0</v>
          </cell>
        </row>
        <row r="2332">
          <cell r="A2332" t="str">
            <v>9R063005</v>
          </cell>
          <cell r="B2332">
            <v>0</v>
          </cell>
        </row>
        <row r="2333">
          <cell r="A2333" t="str">
            <v>9R063006</v>
          </cell>
          <cell r="B2333">
            <v>0</v>
          </cell>
        </row>
        <row r="2334">
          <cell r="A2334" t="str">
            <v>9R063009</v>
          </cell>
          <cell r="B2334">
            <v>0</v>
          </cell>
        </row>
        <row r="2335">
          <cell r="A2335" t="str">
            <v>9R063011</v>
          </cell>
          <cell r="B2335">
            <v>0</v>
          </cell>
        </row>
        <row r="2336">
          <cell r="A2336" t="str">
            <v>9R063012</v>
          </cell>
          <cell r="B2336">
            <v>0</v>
          </cell>
        </row>
        <row r="2337">
          <cell r="A2337" t="str">
            <v>9R063017</v>
          </cell>
          <cell r="B2337">
            <v>0</v>
          </cell>
        </row>
        <row r="2338">
          <cell r="A2338" t="str">
            <v>9R063064</v>
          </cell>
          <cell r="B2338">
            <v>0</v>
          </cell>
        </row>
        <row r="2339">
          <cell r="A2339" t="str">
            <v>9R063071</v>
          </cell>
          <cell r="B2339">
            <v>0</v>
          </cell>
        </row>
        <row r="2340">
          <cell r="A2340" t="str">
            <v>9R063074</v>
          </cell>
          <cell r="B2340">
            <v>0</v>
          </cell>
        </row>
        <row r="2341">
          <cell r="A2341" t="str">
            <v>9R063075</v>
          </cell>
          <cell r="B2341">
            <v>0</v>
          </cell>
        </row>
        <row r="2342">
          <cell r="A2342" t="str">
            <v>9R063079</v>
          </cell>
          <cell r="B2342">
            <v>0</v>
          </cell>
        </row>
        <row r="2343">
          <cell r="A2343" t="str">
            <v>9R063083</v>
          </cell>
          <cell r="B2343">
            <v>0</v>
          </cell>
        </row>
        <row r="2344">
          <cell r="A2344" t="str">
            <v>9R063085</v>
          </cell>
          <cell r="B2344">
            <v>0</v>
          </cell>
        </row>
        <row r="2345">
          <cell r="A2345" t="str">
            <v>9R063087</v>
          </cell>
          <cell r="B2345">
            <v>0</v>
          </cell>
        </row>
        <row r="2346">
          <cell r="A2346" t="str">
            <v>9R063088</v>
          </cell>
          <cell r="B2346">
            <v>0</v>
          </cell>
        </row>
        <row r="2347">
          <cell r="A2347" t="str">
            <v>9R063090</v>
          </cell>
          <cell r="B2347">
            <v>0</v>
          </cell>
        </row>
        <row r="2348">
          <cell r="A2348" t="str">
            <v>9R063092</v>
          </cell>
          <cell r="B2348">
            <v>0</v>
          </cell>
        </row>
        <row r="2349">
          <cell r="A2349" t="str">
            <v>9R063093</v>
          </cell>
          <cell r="B2349">
            <v>0</v>
          </cell>
        </row>
        <row r="2350">
          <cell r="A2350" t="str">
            <v>9R063095</v>
          </cell>
          <cell r="B2350">
            <v>0</v>
          </cell>
        </row>
        <row r="2351">
          <cell r="A2351" t="str">
            <v>9R063202</v>
          </cell>
          <cell r="B2351">
            <v>0</v>
          </cell>
        </row>
        <row r="2352">
          <cell r="A2352" t="str">
            <v>9R063203</v>
          </cell>
          <cell r="B2352">
            <v>0</v>
          </cell>
        </row>
        <row r="2353">
          <cell r="A2353" t="str">
            <v>9R063208</v>
          </cell>
          <cell r="B2353">
            <v>0</v>
          </cell>
        </row>
        <row r="2354">
          <cell r="A2354" t="str">
            <v>9R063210</v>
          </cell>
          <cell r="B2354">
            <v>0</v>
          </cell>
        </row>
        <row r="2355">
          <cell r="A2355" t="str">
            <v>9R063211</v>
          </cell>
          <cell r="B2355">
            <v>0</v>
          </cell>
        </row>
        <row r="2356">
          <cell r="A2356" t="str">
            <v>9R063212</v>
          </cell>
          <cell r="B2356">
            <v>0</v>
          </cell>
        </row>
        <row r="2357">
          <cell r="A2357" t="str">
            <v>9R063295</v>
          </cell>
          <cell r="B2357">
            <v>0</v>
          </cell>
        </row>
        <row r="2358">
          <cell r="A2358" t="str">
            <v>9R063405</v>
          </cell>
          <cell r="B2358">
            <v>0</v>
          </cell>
        </row>
        <row r="2359">
          <cell r="A2359" t="str">
            <v>9R063509</v>
          </cell>
          <cell r="B2359">
            <v>0</v>
          </cell>
        </row>
        <row r="2360">
          <cell r="A2360" t="str">
            <v>9R063510</v>
          </cell>
          <cell r="B2360">
            <v>0</v>
          </cell>
        </row>
        <row r="2361">
          <cell r="A2361" t="str">
            <v>9R063511</v>
          </cell>
          <cell r="B2361">
            <v>0</v>
          </cell>
        </row>
        <row r="2362">
          <cell r="A2362" t="str">
            <v>9R063692</v>
          </cell>
          <cell r="B2362">
            <v>0</v>
          </cell>
        </row>
        <row r="2363">
          <cell r="A2363" t="str">
            <v>9R063693</v>
          </cell>
          <cell r="B2363">
            <v>0</v>
          </cell>
        </row>
        <row r="2364">
          <cell r="A2364" t="str">
            <v>9R063695</v>
          </cell>
          <cell r="B2364">
            <v>0</v>
          </cell>
        </row>
        <row r="2365">
          <cell r="A2365" t="str">
            <v>9R063711</v>
          </cell>
          <cell r="B2365">
            <v>0</v>
          </cell>
        </row>
        <row r="2366">
          <cell r="A2366" t="str">
            <v>9R064176</v>
          </cell>
          <cell r="B2366">
            <v>0</v>
          </cell>
        </row>
        <row r="2367">
          <cell r="A2367" t="str">
            <v>9R064179</v>
          </cell>
          <cell r="B2367">
            <v>0</v>
          </cell>
        </row>
        <row r="2368">
          <cell r="A2368" t="str">
            <v>9R064181</v>
          </cell>
          <cell r="B2368">
            <v>0</v>
          </cell>
        </row>
        <row r="2369">
          <cell r="A2369" t="str">
            <v>9R064186</v>
          </cell>
          <cell r="B2369">
            <v>0</v>
          </cell>
        </row>
        <row r="2370">
          <cell r="A2370" t="str">
            <v>9R064194</v>
          </cell>
          <cell r="B2370">
            <v>0</v>
          </cell>
        </row>
        <row r="2371">
          <cell r="A2371" t="str">
            <v>9R064198</v>
          </cell>
          <cell r="B2371">
            <v>0</v>
          </cell>
        </row>
        <row r="2372">
          <cell r="A2372" t="str">
            <v>9R064397</v>
          </cell>
          <cell r="B2372">
            <v>0</v>
          </cell>
        </row>
        <row r="2373">
          <cell r="A2373" t="str">
            <v>9R064475</v>
          </cell>
          <cell r="B2373">
            <v>0</v>
          </cell>
        </row>
        <row r="2374">
          <cell r="A2374" t="str">
            <v>9R064511</v>
          </cell>
          <cell r="B2374">
            <v>0</v>
          </cell>
        </row>
        <row r="2375">
          <cell r="A2375" t="str">
            <v>9R064514</v>
          </cell>
          <cell r="B2375">
            <v>0</v>
          </cell>
        </row>
        <row r="2376">
          <cell r="A2376" t="str">
            <v>9R064612</v>
          </cell>
          <cell r="B2376">
            <v>0</v>
          </cell>
        </row>
        <row r="2377">
          <cell r="A2377" t="str">
            <v>9R064704</v>
          </cell>
          <cell r="B2377">
            <v>0</v>
          </cell>
        </row>
        <row r="2378">
          <cell r="A2378" t="str">
            <v>9R064709</v>
          </cell>
          <cell r="B2378">
            <v>0</v>
          </cell>
        </row>
        <row r="2379">
          <cell r="A2379" t="str">
            <v>9R064715</v>
          </cell>
          <cell r="B2379">
            <v>0</v>
          </cell>
        </row>
        <row r="2380">
          <cell r="A2380" t="str">
            <v>9R064716</v>
          </cell>
          <cell r="B2380">
            <v>0</v>
          </cell>
        </row>
        <row r="2381">
          <cell r="A2381" t="str">
            <v>9R064784</v>
          </cell>
          <cell r="B2381">
            <v>0</v>
          </cell>
        </row>
        <row r="2382">
          <cell r="A2382" t="str">
            <v>9R064799</v>
          </cell>
          <cell r="B2382">
            <v>0</v>
          </cell>
        </row>
        <row r="2383">
          <cell r="A2383" t="str">
            <v>9R064801</v>
          </cell>
          <cell r="B2383">
            <v>0</v>
          </cell>
        </row>
        <row r="2384">
          <cell r="A2384" t="str">
            <v>9R064816</v>
          </cell>
          <cell r="B2384">
            <v>0</v>
          </cell>
        </row>
        <row r="2385">
          <cell r="A2385" t="str">
            <v>9R064894</v>
          </cell>
          <cell r="B2385">
            <v>0</v>
          </cell>
        </row>
        <row r="2386">
          <cell r="A2386" t="str">
            <v>9R064895</v>
          </cell>
          <cell r="B2386">
            <v>0</v>
          </cell>
        </row>
        <row r="2387">
          <cell r="A2387" t="str">
            <v>9R065007</v>
          </cell>
          <cell r="B2387">
            <v>0</v>
          </cell>
        </row>
        <row r="2388">
          <cell r="A2388" t="str">
            <v>9R065111</v>
          </cell>
          <cell r="B2388">
            <v>0</v>
          </cell>
        </row>
        <row r="2389">
          <cell r="A2389" t="str">
            <v>9R065209</v>
          </cell>
          <cell r="B2389">
            <v>0</v>
          </cell>
        </row>
        <row r="2390">
          <cell r="A2390" t="str">
            <v>9R065385</v>
          </cell>
          <cell r="B2390">
            <v>0</v>
          </cell>
        </row>
        <row r="2391">
          <cell r="A2391" t="str">
            <v>9R065407</v>
          </cell>
          <cell r="B2391">
            <v>0</v>
          </cell>
        </row>
        <row r="2392">
          <cell r="A2392" t="str">
            <v>9R065409</v>
          </cell>
          <cell r="B2392">
            <v>0</v>
          </cell>
        </row>
        <row r="2393">
          <cell r="A2393" t="str">
            <v>9R065410</v>
          </cell>
          <cell r="B2393">
            <v>0</v>
          </cell>
        </row>
        <row r="2394">
          <cell r="A2394" t="str">
            <v>9R065411</v>
          </cell>
          <cell r="B2394">
            <v>0</v>
          </cell>
        </row>
        <row r="2395">
          <cell r="A2395" t="str">
            <v>9R065412</v>
          </cell>
          <cell r="B2395">
            <v>0</v>
          </cell>
        </row>
        <row r="2396">
          <cell r="A2396" t="str">
            <v>9R065413</v>
          </cell>
          <cell r="B2396">
            <v>0</v>
          </cell>
        </row>
        <row r="2397">
          <cell r="A2397" t="str">
            <v>9R065414</v>
          </cell>
          <cell r="B2397">
            <v>0</v>
          </cell>
        </row>
        <row r="2398">
          <cell r="A2398" t="str">
            <v>9R065509</v>
          </cell>
          <cell r="B2398">
            <v>0</v>
          </cell>
        </row>
        <row r="2399">
          <cell r="A2399" t="str">
            <v>9R065510</v>
          </cell>
          <cell r="B2399">
            <v>0</v>
          </cell>
        </row>
        <row r="2400">
          <cell r="A2400" t="str">
            <v>9R065511</v>
          </cell>
          <cell r="B2400">
            <v>0</v>
          </cell>
        </row>
        <row r="2401">
          <cell r="A2401" t="str">
            <v>9R065610</v>
          </cell>
          <cell r="B2401">
            <v>0</v>
          </cell>
        </row>
        <row r="2402">
          <cell r="A2402" t="str">
            <v>9R065611</v>
          </cell>
          <cell r="B2402">
            <v>0</v>
          </cell>
        </row>
        <row r="2403">
          <cell r="A2403" t="str">
            <v>9R065711</v>
          </cell>
          <cell r="B2403">
            <v>0</v>
          </cell>
        </row>
        <row r="2404">
          <cell r="A2404" t="str">
            <v>9R065811</v>
          </cell>
          <cell r="B2404">
            <v>0</v>
          </cell>
        </row>
        <row r="2405">
          <cell r="A2405" t="str">
            <v>9R065911</v>
          </cell>
          <cell r="B2405">
            <v>0</v>
          </cell>
        </row>
        <row r="2406">
          <cell r="A2406" t="str">
            <v>9R065988</v>
          </cell>
          <cell r="B2406">
            <v>0</v>
          </cell>
        </row>
        <row r="2407">
          <cell r="A2407" t="str">
            <v>9R066012</v>
          </cell>
          <cell r="B2407">
            <v>0</v>
          </cell>
        </row>
        <row r="2408">
          <cell r="A2408" t="str">
            <v>9R066014</v>
          </cell>
          <cell r="B2408">
            <v>0</v>
          </cell>
        </row>
        <row r="2409">
          <cell r="A2409" t="str">
            <v>9R066111</v>
          </cell>
          <cell r="B2409">
            <v>0</v>
          </cell>
        </row>
        <row r="2410">
          <cell r="A2410" t="str">
            <v>9R066262</v>
          </cell>
          <cell r="B2410">
            <v>0</v>
          </cell>
        </row>
        <row r="2411">
          <cell r="A2411" t="str">
            <v>9R066387</v>
          </cell>
          <cell r="B2411">
            <v>0</v>
          </cell>
        </row>
        <row r="2412">
          <cell r="A2412" t="str">
            <v>9R066394</v>
          </cell>
          <cell r="B2412">
            <v>0</v>
          </cell>
        </row>
        <row r="2413">
          <cell r="A2413" t="str">
            <v>9R066412</v>
          </cell>
          <cell r="B2413">
            <v>0</v>
          </cell>
        </row>
        <row r="2414">
          <cell r="A2414" t="str">
            <v>9R066512</v>
          </cell>
          <cell r="B2414">
            <v>0</v>
          </cell>
        </row>
        <row r="2415">
          <cell r="A2415" t="str">
            <v>9R066614</v>
          </cell>
          <cell r="B2415">
            <v>0</v>
          </cell>
        </row>
        <row r="2416">
          <cell r="A2416" t="str">
            <v>9R066615</v>
          </cell>
          <cell r="B2416">
            <v>0</v>
          </cell>
        </row>
        <row r="2417">
          <cell r="A2417" t="str">
            <v>9R066617</v>
          </cell>
          <cell r="B2417">
            <v>0</v>
          </cell>
        </row>
        <row r="2418">
          <cell r="A2418" t="str">
            <v>9R066781</v>
          </cell>
          <cell r="B2418">
            <v>0</v>
          </cell>
        </row>
        <row r="2419">
          <cell r="A2419" t="str">
            <v>9R066886</v>
          </cell>
          <cell r="B2419">
            <v>0</v>
          </cell>
        </row>
        <row r="2420">
          <cell r="A2420" t="str">
            <v>9R066986</v>
          </cell>
          <cell r="B2420">
            <v>0</v>
          </cell>
        </row>
        <row r="2421">
          <cell r="A2421" t="str">
            <v>9R067008</v>
          </cell>
          <cell r="B2421">
            <v>0</v>
          </cell>
        </row>
        <row r="2422">
          <cell r="A2422" t="str">
            <v>9R067011</v>
          </cell>
          <cell r="B2422">
            <v>0</v>
          </cell>
        </row>
        <row r="2423">
          <cell r="A2423" t="str">
            <v>9R067198</v>
          </cell>
          <cell r="B2423">
            <v>0</v>
          </cell>
        </row>
        <row r="2424">
          <cell r="A2424" t="str">
            <v>9R067200</v>
          </cell>
          <cell r="B2424">
            <v>0</v>
          </cell>
        </row>
        <row r="2425">
          <cell r="A2425" t="str">
            <v>9R067215</v>
          </cell>
          <cell r="B2425">
            <v>0</v>
          </cell>
        </row>
        <row r="2426">
          <cell r="A2426" t="str">
            <v>9R067306</v>
          </cell>
          <cell r="B2426">
            <v>0</v>
          </cell>
        </row>
        <row r="2427">
          <cell r="A2427" t="str">
            <v>9R067310</v>
          </cell>
          <cell r="B2427">
            <v>0</v>
          </cell>
        </row>
        <row r="2428">
          <cell r="A2428" t="str">
            <v>9R067518</v>
          </cell>
          <cell r="B2428">
            <v>0</v>
          </cell>
        </row>
        <row r="2429">
          <cell r="A2429" t="str">
            <v>9R067611</v>
          </cell>
          <cell r="B2429">
            <v>0</v>
          </cell>
        </row>
        <row r="2430">
          <cell r="A2430" t="str">
            <v>9R090008</v>
          </cell>
          <cell r="B2430">
            <v>0</v>
          </cell>
        </row>
        <row r="2431">
          <cell r="A2431" t="str">
            <v>9R090009</v>
          </cell>
          <cell r="B2431">
            <v>0</v>
          </cell>
        </row>
        <row r="2432">
          <cell r="A2432" t="str">
            <v>9R090013</v>
          </cell>
          <cell r="B2432">
            <v>0</v>
          </cell>
        </row>
        <row r="2433">
          <cell r="A2433" t="str">
            <v>9R090015</v>
          </cell>
          <cell r="B2433">
            <v>0</v>
          </cell>
        </row>
        <row r="2434">
          <cell r="A2434" t="str">
            <v>9R090090</v>
          </cell>
          <cell r="B2434">
            <v>0</v>
          </cell>
        </row>
        <row r="2435">
          <cell r="A2435" t="str">
            <v>9R090094</v>
          </cell>
          <cell r="B2435">
            <v>0</v>
          </cell>
        </row>
        <row r="2436">
          <cell r="A2436" t="str">
            <v>9R090102</v>
          </cell>
          <cell r="B2436">
            <v>0</v>
          </cell>
        </row>
        <row r="2437">
          <cell r="A2437" t="str">
            <v>9R090104</v>
          </cell>
          <cell r="B2437">
            <v>0</v>
          </cell>
        </row>
        <row r="2438">
          <cell r="A2438" t="str">
            <v>9R090105</v>
          </cell>
          <cell r="B2438">
            <v>0</v>
          </cell>
        </row>
        <row r="2439">
          <cell r="A2439" t="str">
            <v>9R090108</v>
          </cell>
          <cell r="B2439">
            <v>0</v>
          </cell>
        </row>
        <row r="2440">
          <cell r="A2440" t="str">
            <v>9R090109</v>
          </cell>
          <cell r="B2440">
            <v>0</v>
          </cell>
        </row>
        <row r="2441">
          <cell r="A2441" t="str">
            <v>9R090111</v>
          </cell>
          <cell r="B2441">
            <v>0</v>
          </cell>
        </row>
        <row r="2442">
          <cell r="A2442" t="str">
            <v>9R090112</v>
          </cell>
          <cell r="B2442">
            <v>0</v>
          </cell>
        </row>
        <row r="2443">
          <cell r="A2443" t="str">
            <v>9R090114</v>
          </cell>
          <cell r="B2443">
            <v>0</v>
          </cell>
        </row>
        <row r="2444">
          <cell r="A2444" t="str">
            <v>9R090115</v>
          </cell>
          <cell r="B2444">
            <v>0</v>
          </cell>
        </row>
        <row r="2445">
          <cell r="A2445" t="str">
            <v>9R090116</v>
          </cell>
          <cell r="B2445">
            <v>0</v>
          </cell>
        </row>
        <row r="2446">
          <cell r="A2446" t="str">
            <v>9R090189</v>
          </cell>
          <cell r="B2446">
            <v>0</v>
          </cell>
        </row>
        <row r="2447">
          <cell r="A2447" t="str">
            <v>9R090192</v>
          </cell>
          <cell r="B2447">
            <v>0</v>
          </cell>
        </row>
        <row r="2448">
          <cell r="A2448" t="str">
            <v>9R090194</v>
          </cell>
          <cell r="B2448">
            <v>0</v>
          </cell>
        </row>
        <row r="2449">
          <cell r="A2449" t="str">
            <v>9R090195</v>
          </cell>
          <cell r="B2449">
            <v>0</v>
          </cell>
        </row>
        <row r="2450">
          <cell r="A2450" t="str">
            <v>9R090196</v>
          </cell>
          <cell r="B2450">
            <v>0</v>
          </cell>
        </row>
        <row r="2451">
          <cell r="A2451" t="str">
            <v>9R090209</v>
          </cell>
          <cell r="B2451">
            <v>0</v>
          </cell>
        </row>
        <row r="2452">
          <cell r="A2452" t="str">
            <v>9R090211</v>
          </cell>
          <cell r="B2452">
            <v>0</v>
          </cell>
        </row>
        <row r="2453">
          <cell r="A2453" t="str">
            <v>9R090212</v>
          </cell>
          <cell r="B2453">
            <v>0</v>
          </cell>
        </row>
        <row r="2454">
          <cell r="A2454" t="str">
            <v>9R090215</v>
          </cell>
          <cell r="B2454">
            <v>0</v>
          </cell>
        </row>
        <row r="2455">
          <cell r="A2455" t="str">
            <v>9R090303</v>
          </cell>
          <cell r="B2455">
            <v>0</v>
          </cell>
        </row>
        <row r="2456">
          <cell r="A2456" t="str">
            <v>9R090306</v>
          </cell>
          <cell r="B2456">
            <v>0</v>
          </cell>
        </row>
        <row r="2457">
          <cell r="A2457" t="str">
            <v>9R090307</v>
          </cell>
          <cell r="B2457">
            <v>0</v>
          </cell>
        </row>
        <row r="2458">
          <cell r="A2458" t="str">
            <v>9R090309</v>
          </cell>
          <cell r="B2458">
            <v>0</v>
          </cell>
        </row>
        <row r="2459">
          <cell r="A2459" t="str">
            <v>9R090311</v>
          </cell>
          <cell r="B2459">
            <v>0</v>
          </cell>
        </row>
        <row r="2460">
          <cell r="A2460" t="str">
            <v>9R090312</v>
          </cell>
          <cell r="B2460">
            <v>0</v>
          </cell>
        </row>
        <row r="2461">
          <cell r="A2461" t="str">
            <v>9R090314</v>
          </cell>
          <cell r="B2461">
            <v>0</v>
          </cell>
        </row>
        <row r="2462">
          <cell r="A2462" t="str">
            <v>9R090399</v>
          </cell>
          <cell r="B2462">
            <v>0</v>
          </cell>
        </row>
        <row r="2463">
          <cell r="A2463" t="str">
            <v>9R090404</v>
          </cell>
          <cell r="B2463">
            <v>0</v>
          </cell>
        </row>
        <row r="2464">
          <cell r="A2464" t="str">
            <v>9R090406</v>
          </cell>
          <cell r="B2464">
            <v>0</v>
          </cell>
        </row>
        <row r="2465">
          <cell r="A2465" t="str">
            <v>9R090408</v>
          </cell>
          <cell r="B2465">
            <v>0</v>
          </cell>
        </row>
        <row r="2466">
          <cell r="A2466" t="str">
            <v>9R090409</v>
          </cell>
          <cell r="B2466">
            <v>0</v>
          </cell>
        </row>
        <row r="2467">
          <cell r="A2467" t="str">
            <v>9R090412</v>
          </cell>
          <cell r="B2467">
            <v>0</v>
          </cell>
        </row>
        <row r="2468">
          <cell r="A2468" t="str">
            <v>9R090414</v>
          </cell>
          <cell r="B2468">
            <v>0</v>
          </cell>
        </row>
        <row r="2469">
          <cell r="A2469" t="str">
            <v>9R090505</v>
          </cell>
          <cell r="B2469">
            <v>0</v>
          </cell>
        </row>
        <row r="2470">
          <cell r="A2470" t="str">
            <v>9R090507</v>
          </cell>
          <cell r="B2470">
            <v>0</v>
          </cell>
        </row>
        <row r="2471">
          <cell r="A2471" t="str">
            <v>9R090509</v>
          </cell>
          <cell r="B2471">
            <v>0</v>
          </cell>
        </row>
        <row r="2472">
          <cell r="A2472" t="str">
            <v>9R090510</v>
          </cell>
          <cell r="B2472">
            <v>0</v>
          </cell>
        </row>
        <row r="2473">
          <cell r="A2473" t="str">
            <v>9R090511</v>
          </cell>
          <cell r="B2473">
            <v>0</v>
          </cell>
        </row>
        <row r="2474">
          <cell r="A2474" t="str">
            <v>9R090512</v>
          </cell>
          <cell r="B2474">
            <v>0</v>
          </cell>
        </row>
        <row r="2475">
          <cell r="A2475" t="str">
            <v>9R090514</v>
          </cell>
          <cell r="B2475">
            <v>0</v>
          </cell>
        </row>
        <row r="2476">
          <cell r="A2476" t="str">
            <v>9R090515</v>
          </cell>
          <cell r="B2476">
            <v>0</v>
          </cell>
        </row>
        <row r="2477">
          <cell r="A2477" t="str">
            <v>9R090516</v>
          </cell>
          <cell r="B2477">
            <v>0</v>
          </cell>
        </row>
        <row r="2478">
          <cell r="A2478" t="str">
            <v>9R090590</v>
          </cell>
          <cell r="B2478">
            <v>0</v>
          </cell>
        </row>
        <row r="2479">
          <cell r="A2479" t="str">
            <v>9R090594</v>
          </cell>
          <cell r="B2479">
            <v>0</v>
          </cell>
        </row>
        <row r="2480">
          <cell r="A2480" t="str">
            <v>9R090601</v>
          </cell>
          <cell r="B2480">
            <v>0</v>
          </cell>
        </row>
        <row r="2481">
          <cell r="A2481" t="str">
            <v>9R090602</v>
          </cell>
          <cell r="B2481">
            <v>0</v>
          </cell>
        </row>
        <row r="2482">
          <cell r="A2482" t="str">
            <v>9R090605</v>
          </cell>
          <cell r="B2482">
            <v>0</v>
          </cell>
        </row>
        <row r="2483">
          <cell r="A2483" t="str">
            <v>9R090606</v>
          </cell>
          <cell r="B2483">
            <v>0</v>
          </cell>
        </row>
        <row r="2484">
          <cell r="A2484" t="str">
            <v>9R090607</v>
          </cell>
          <cell r="B2484">
            <v>0</v>
          </cell>
        </row>
        <row r="2485">
          <cell r="A2485" t="str">
            <v>9R090608</v>
          </cell>
          <cell r="B2485">
            <v>0</v>
          </cell>
        </row>
        <row r="2486">
          <cell r="A2486" t="str">
            <v>9R090610</v>
          </cell>
          <cell r="B2486">
            <v>0</v>
          </cell>
        </row>
        <row r="2487">
          <cell r="A2487" t="str">
            <v>9R090611</v>
          </cell>
          <cell r="B2487">
            <v>0</v>
          </cell>
        </row>
        <row r="2488">
          <cell r="A2488" t="str">
            <v>9R090613</v>
          </cell>
          <cell r="B2488">
            <v>0</v>
          </cell>
        </row>
        <row r="2489">
          <cell r="A2489" t="str">
            <v>9R090679</v>
          </cell>
          <cell r="B2489">
            <v>0</v>
          </cell>
        </row>
        <row r="2490">
          <cell r="A2490" t="str">
            <v>9R090684</v>
          </cell>
          <cell r="B2490">
            <v>0</v>
          </cell>
        </row>
        <row r="2491">
          <cell r="A2491" t="str">
            <v>9R090689</v>
          </cell>
          <cell r="B2491">
            <v>0</v>
          </cell>
        </row>
        <row r="2492">
          <cell r="A2492" t="str">
            <v>9R090690</v>
          </cell>
          <cell r="B2492">
            <v>0</v>
          </cell>
        </row>
        <row r="2493">
          <cell r="A2493" t="str">
            <v>9R090693</v>
          </cell>
          <cell r="B2493">
            <v>0</v>
          </cell>
        </row>
        <row r="2494">
          <cell r="A2494" t="str">
            <v>9R090696</v>
          </cell>
          <cell r="B2494">
            <v>0</v>
          </cell>
        </row>
        <row r="2495">
          <cell r="A2495" t="str">
            <v>9R090699</v>
          </cell>
          <cell r="B2495">
            <v>0</v>
          </cell>
        </row>
        <row r="2496">
          <cell r="A2496" t="str">
            <v>9R090710</v>
          </cell>
          <cell r="B2496">
            <v>0</v>
          </cell>
        </row>
        <row r="2497">
          <cell r="A2497" t="str">
            <v>9R090712</v>
          </cell>
          <cell r="B2497">
            <v>0</v>
          </cell>
        </row>
        <row r="2498">
          <cell r="A2498" t="str">
            <v>9R090713</v>
          </cell>
          <cell r="B2498">
            <v>0</v>
          </cell>
        </row>
        <row r="2499">
          <cell r="A2499" t="str">
            <v>9R090807</v>
          </cell>
          <cell r="B2499">
            <v>0</v>
          </cell>
        </row>
        <row r="2500">
          <cell r="A2500" t="str">
            <v>9R090808</v>
          </cell>
          <cell r="B2500">
            <v>0</v>
          </cell>
        </row>
        <row r="2501">
          <cell r="A2501" t="str">
            <v>9R090809</v>
          </cell>
          <cell r="B2501">
            <v>0</v>
          </cell>
        </row>
        <row r="2502">
          <cell r="A2502" t="str">
            <v>9R090810</v>
          </cell>
          <cell r="B2502">
            <v>0</v>
          </cell>
        </row>
        <row r="2503">
          <cell r="A2503" t="str">
            <v>9R090811</v>
          </cell>
          <cell r="B2503">
            <v>0</v>
          </cell>
        </row>
        <row r="2504">
          <cell r="A2504" t="str">
            <v>9R090812</v>
          </cell>
          <cell r="B2504">
            <v>0</v>
          </cell>
        </row>
        <row r="2505">
          <cell r="A2505" t="str">
            <v>9R090813</v>
          </cell>
          <cell r="B2505">
            <v>0</v>
          </cell>
        </row>
        <row r="2506">
          <cell r="A2506" t="str">
            <v>9R090897</v>
          </cell>
          <cell r="B2506">
            <v>0</v>
          </cell>
        </row>
        <row r="2507">
          <cell r="A2507" t="str">
            <v>9R090898</v>
          </cell>
          <cell r="B2507">
            <v>0</v>
          </cell>
        </row>
        <row r="2508">
          <cell r="A2508" t="str">
            <v>9R090899</v>
          </cell>
          <cell r="B2508">
            <v>0</v>
          </cell>
        </row>
        <row r="2509">
          <cell r="A2509" t="str">
            <v>9R090902</v>
          </cell>
          <cell r="B2509">
            <v>0</v>
          </cell>
        </row>
        <row r="2510">
          <cell r="A2510" t="str">
            <v>9R091004</v>
          </cell>
          <cell r="B2510">
            <v>0</v>
          </cell>
        </row>
        <row r="2511">
          <cell r="A2511" t="str">
            <v>9R091005</v>
          </cell>
          <cell r="B2511">
            <v>0</v>
          </cell>
        </row>
        <row r="2512">
          <cell r="A2512" t="str">
            <v>9R091006</v>
          </cell>
          <cell r="B2512">
            <v>0</v>
          </cell>
        </row>
        <row r="2513">
          <cell r="A2513" t="str">
            <v>9R091008</v>
          </cell>
          <cell r="B2513">
            <v>0</v>
          </cell>
        </row>
        <row r="2514">
          <cell r="A2514" t="str">
            <v>9R091010</v>
          </cell>
          <cell r="B2514">
            <v>0</v>
          </cell>
        </row>
        <row r="2515">
          <cell r="A2515" t="str">
            <v>9R091011</v>
          </cell>
          <cell r="B2515">
            <v>0</v>
          </cell>
        </row>
        <row r="2516">
          <cell r="A2516" t="str">
            <v>9R091012</v>
          </cell>
          <cell r="B2516">
            <v>0</v>
          </cell>
        </row>
        <row r="2517">
          <cell r="A2517" t="str">
            <v>9R091013</v>
          </cell>
          <cell r="B2517">
            <v>0</v>
          </cell>
        </row>
        <row r="2518">
          <cell r="A2518" t="str">
            <v>9R091014</v>
          </cell>
          <cell r="B2518">
            <v>0</v>
          </cell>
        </row>
        <row r="2519">
          <cell r="A2519" t="str">
            <v>9R091015</v>
          </cell>
          <cell r="B2519">
            <v>0</v>
          </cell>
        </row>
        <row r="2520">
          <cell r="A2520" t="str">
            <v>9R091066</v>
          </cell>
          <cell r="B2520">
            <v>0</v>
          </cell>
        </row>
        <row r="2521">
          <cell r="A2521" t="str">
            <v>9R091075</v>
          </cell>
          <cell r="B2521">
            <v>0</v>
          </cell>
        </row>
        <row r="2522">
          <cell r="A2522" t="str">
            <v>9R091085</v>
          </cell>
          <cell r="B2522">
            <v>0</v>
          </cell>
        </row>
        <row r="2523">
          <cell r="A2523" t="str">
            <v>9R091086</v>
          </cell>
          <cell r="B2523">
            <v>0</v>
          </cell>
        </row>
        <row r="2524">
          <cell r="A2524" t="str">
            <v>9R091088</v>
          </cell>
          <cell r="B2524">
            <v>0</v>
          </cell>
        </row>
        <row r="2525">
          <cell r="A2525" t="str">
            <v>9R091089</v>
          </cell>
          <cell r="B2525">
            <v>0</v>
          </cell>
        </row>
        <row r="2526">
          <cell r="A2526" t="str">
            <v>9R091093</v>
          </cell>
          <cell r="B2526">
            <v>0</v>
          </cell>
        </row>
        <row r="2527">
          <cell r="A2527" t="str">
            <v>9R091095</v>
          </cell>
          <cell r="B2527">
            <v>0</v>
          </cell>
        </row>
        <row r="2528">
          <cell r="A2528" t="str">
            <v>9R091097</v>
          </cell>
          <cell r="B2528">
            <v>0</v>
          </cell>
        </row>
        <row r="2529">
          <cell r="A2529" t="str">
            <v>9R091099</v>
          </cell>
          <cell r="B2529">
            <v>0</v>
          </cell>
        </row>
        <row r="2530">
          <cell r="A2530" t="str">
            <v>9R091103</v>
          </cell>
          <cell r="B2530">
            <v>0</v>
          </cell>
        </row>
        <row r="2531">
          <cell r="A2531" t="str">
            <v>9R091105</v>
          </cell>
          <cell r="B2531">
            <v>0</v>
          </cell>
        </row>
        <row r="2532">
          <cell r="A2532" t="str">
            <v>9R091106</v>
          </cell>
          <cell r="B2532">
            <v>0</v>
          </cell>
        </row>
        <row r="2533">
          <cell r="A2533" t="str">
            <v>9R091107</v>
          </cell>
          <cell r="B2533">
            <v>0</v>
          </cell>
        </row>
        <row r="2534">
          <cell r="A2534" t="str">
            <v>9R091109</v>
          </cell>
          <cell r="B2534">
            <v>0</v>
          </cell>
        </row>
        <row r="2535">
          <cell r="A2535" t="str">
            <v>9R091110</v>
          </cell>
          <cell r="B2535">
            <v>0</v>
          </cell>
        </row>
        <row r="2536">
          <cell r="A2536" t="str">
            <v>9R091111</v>
          </cell>
          <cell r="B2536">
            <v>0</v>
          </cell>
        </row>
        <row r="2537">
          <cell r="A2537" t="str">
            <v>9R091112</v>
          </cell>
          <cell r="B2537">
            <v>0</v>
          </cell>
        </row>
        <row r="2538">
          <cell r="A2538" t="str">
            <v>9R091175</v>
          </cell>
          <cell r="B2538">
            <v>0</v>
          </cell>
        </row>
        <row r="2539">
          <cell r="A2539" t="str">
            <v>9R091183</v>
          </cell>
          <cell r="B2539">
            <v>0</v>
          </cell>
        </row>
        <row r="2540">
          <cell r="A2540" t="str">
            <v>9R091184</v>
          </cell>
          <cell r="B2540">
            <v>0</v>
          </cell>
        </row>
        <row r="2541">
          <cell r="A2541" t="str">
            <v>9R091185</v>
          </cell>
          <cell r="B2541">
            <v>0</v>
          </cell>
        </row>
        <row r="2542">
          <cell r="A2542" t="str">
            <v>9R091190</v>
          </cell>
          <cell r="B2542">
            <v>0</v>
          </cell>
        </row>
        <row r="2543">
          <cell r="A2543" t="str">
            <v>9R091198</v>
          </cell>
          <cell r="B2543">
            <v>0</v>
          </cell>
        </row>
        <row r="2544">
          <cell r="A2544" t="str">
            <v>9R091205</v>
          </cell>
          <cell r="B2544">
            <v>0</v>
          </cell>
        </row>
        <row r="2545">
          <cell r="A2545" t="str">
            <v>9R091209</v>
          </cell>
          <cell r="B2545">
            <v>0</v>
          </cell>
        </row>
        <row r="2546">
          <cell r="A2546" t="str">
            <v>9R091214</v>
          </cell>
          <cell r="B2546">
            <v>0</v>
          </cell>
        </row>
        <row r="2547">
          <cell r="A2547" t="str">
            <v>9R091215</v>
          </cell>
          <cell r="B2547">
            <v>0</v>
          </cell>
        </row>
        <row r="2548">
          <cell r="A2548" t="str">
            <v>9R091278</v>
          </cell>
          <cell r="B2548">
            <v>0</v>
          </cell>
        </row>
        <row r="2549">
          <cell r="A2549" t="str">
            <v>9R091279</v>
          </cell>
          <cell r="B2549">
            <v>0</v>
          </cell>
        </row>
        <row r="2550">
          <cell r="A2550" t="str">
            <v>9R091281</v>
          </cell>
          <cell r="B2550">
            <v>0</v>
          </cell>
        </row>
        <row r="2551">
          <cell r="A2551" t="str">
            <v>9R091282</v>
          </cell>
          <cell r="B2551">
            <v>0</v>
          </cell>
        </row>
        <row r="2552">
          <cell r="A2552" t="str">
            <v>9R091285</v>
          </cell>
          <cell r="B2552">
            <v>0</v>
          </cell>
        </row>
        <row r="2553">
          <cell r="A2553" t="str">
            <v>9R091286</v>
          </cell>
          <cell r="B2553">
            <v>0</v>
          </cell>
        </row>
        <row r="2554">
          <cell r="A2554" t="str">
            <v>9R091289</v>
          </cell>
          <cell r="B2554">
            <v>0</v>
          </cell>
        </row>
        <row r="2555">
          <cell r="A2555" t="str">
            <v>9R091290</v>
          </cell>
          <cell r="B2555">
            <v>0</v>
          </cell>
        </row>
        <row r="2556">
          <cell r="A2556" t="str">
            <v>9R091291</v>
          </cell>
          <cell r="B2556">
            <v>0</v>
          </cell>
        </row>
        <row r="2557">
          <cell r="A2557" t="str">
            <v>9R091292</v>
          </cell>
          <cell r="B2557">
            <v>0</v>
          </cell>
        </row>
        <row r="2558">
          <cell r="A2558" t="str">
            <v>9R091296</v>
          </cell>
          <cell r="B2558">
            <v>0</v>
          </cell>
        </row>
        <row r="2559">
          <cell r="A2559" t="str">
            <v>9R091403</v>
          </cell>
          <cell r="B2559">
            <v>0</v>
          </cell>
        </row>
        <row r="2560">
          <cell r="A2560" t="str">
            <v>9R091405</v>
          </cell>
          <cell r="B2560">
            <v>0</v>
          </cell>
        </row>
        <row r="2561">
          <cell r="A2561" t="str">
            <v>9R091406</v>
          </cell>
          <cell r="B2561">
            <v>0</v>
          </cell>
        </row>
        <row r="2562">
          <cell r="A2562" t="str">
            <v>9R091407</v>
          </cell>
          <cell r="B2562">
            <v>0</v>
          </cell>
        </row>
        <row r="2563">
          <cell r="A2563" t="str">
            <v>9R091408</v>
          </cell>
          <cell r="B2563">
            <v>0</v>
          </cell>
        </row>
        <row r="2564">
          <cell r="A2564" t="str">
            <v>9R091409</v>
          </cell>
          <cell r="B2564">
            <v>0</v>
          </cell>
        </row>
        <row r="2565">
          <cell r="A2565" t="str">
            <v>9R091410</v>
          </cell>
          <cell r="B2565">
            <v>0</v>
          </cell>
        </row>
        <row r="2566">
          <cell r="A2566" t="str">
            <v>9R091411</v>
          </cell>
          <cell r="B2566">
            <v>0</v>
          </cell>
        </row>
        <row r="2567">
          <cell r="A2567" t="str">
            <v>9R091412</v>
          </cell>
          <cell r="B2567">
            <v>0</v>
          </cell>
        </row>
        <row r="2568">
          <cell r="A2568" t="str">
            <v>9R091413</v>
          </cell>
          <cell r="B2568">
            <v>0</v>
          </cell>
        </row>
        <row r="2569">
          <cell r="A2569" t="str">
            <v>9R091414</v>
          </cell>
          <cell r="B2569">
            <v>0</v>
          </cell>
        </row>
        <row r="2570">
          <cell r="A2570" t="str">
            <v>9R091417</v>
          </cell>
          <cell r="B2570">
            <v>0</v>
          </cell>
        </row>
        <row r="2571">
          <cell r="A2571" t="str">
            <v>9R091479</v>
          </cell>
          <cell r="B2571">
            <v>0</v>
          </cell>
        </row>
        <row r="2572">
          <cell r="A2572" t="str">
            <v>9R091496</v>
          </cell>
          <cell r="B2572">
            <v>0</v>
          </cell>
        </row>
        <row r="2573">
          <cell r="A2573" t="str">
            <v>9R091498</v>
          </cell>
          <cell r="B2573">
            <v>0</v>
          </cell>
        </row>
        <row r="2574">
          <cell r="A2574" t="str">
            <v>9R091499</v>
          </cell>
          <cell r="B2574">
            <v>0</v>
          </cell>
        </row>
        <row r="2575">
          <cell r="A2575" t="str">
            <v>9R091506</v>
          </cell>
          <cell r="B2575">
            <v>0</v>
          </cell>
        </row>
        <row r="2576">
          <cell r="A2576" t="str">
            <v>9R091511</v>
          </cell>
          <cell r="B2576">
            <v>0</v>
          </cell>
        </row>
        <row r="2577">
          <cell r="A2577" t="str">
            <v>9R091512</v>
          </cell>
          <cell r="B2577">
            <v>0</v>
          </cell>
        </row>
        <row r="2578">
          <cell r="A2578" t="str">
            <v>9R091513</v>
          </cell>
          <cell r="B2578">
            <v>0</v>
          </cell>
        </row>
        <row r="2579">
          <cell r="A2579" t="str">
            <v>9R091598</v>
          </cell>
          <cell r="B2579">
            <v>0</v>
          </cell>
        </row>
        <row r="2580">
          <cell r="A2580" t="str">
            <v>9R091599</v>
          </cell>
          <cell r="B2580">
            <v>0</v>
          </cell>
        </row>
        <row r="2581">
          <cell r="A2581" t="str">
            <v>9R091700</v>
          </cell>
          <cell r="B2581">
            <v>0</v>
          </cell>
        </row>
        <row r="2582">
          <cell r="A2582" t="str">
            <v>9R091702</v>
          </cell>
          <cell r="B2582">
            <v>0</v>
          </cell>
        </row>
        <row r="2583">
          <cell r="A2583" t="str">
            <v>9R091706</v>
          </cell>
          <cell r="B2583">
            <v>0</v>
          </cell>
        </row>
        <row r="2584">
          <cell r="A2584" t="str">
            <v>9R091710</v>
          </cell>
          <cell r="B2584">
            <v>0</v>
          </cell>
        </row>
        <row r="2585">
          <cell r="A2585" t="str">
            <v>9R091711</v>
          </cell>
          <cell r="B2585">
            <v>0</v>
          </cell>
        </row>
        <row r="2586">
          <cell r="A2586" t="str">
            <v>9R091712</v>
          </cell>
          <cell r="B2586">
            <v>0</v>
          </cell>
        </row>
        <row r="2587">
          <cell r="A2587" t="str">
            <v>9R091714</v>
          </cell>
          <cell r="B2587">
            <v>0</v>
          </cell>
        </row>
        <row r="2588">
          <cell r="A2588" t="str">
            <v>9R091716</v>
          </cell>
          <cell r="B2588">
            <v>0</v>
          </cell>
        </row>
        <row r="2589">
          <cell r="A2589" t="str">
            <v>9R091720</v>
          </cell>
          <cell r="B2589">
            <v>0</v>
          </cell>
        </row>
        <row r="2590">
          <cell r="A2590" t="str">
            <v>9R091721</v>
          </cell>
          <cell r="B2590">
            <v>0</v>
          </cell>
        </row>
        <row r="2591">
          <cell r="A2591" t="str">
            <v>9R091767</v>
          </cell>
          <cell r="B2591">
            <v>0</v>
          </cell>
        </row>
        <row r="2592">
          <cell r="A2592" t="str">
            <v>9R091772</v>
          </cell>
          <cell r="B2592">
            <v>0</v>
          </cell>
        </row>
        <row r="2593">
          <cell r="A2593" t="str">
            <v>9R091778</v>
          </cell>
          <cell r="B2593">
            <v>0</v>
          </cell>
        </row>
        <row r="2594">
          <cell r="A2594" t="str">
            <v>9R091782</v>
          </cell>
          <cell r="B2594">
            <v>0</v>
          </cell>
        </row>
        <row r="2595">
          <cell r="A2595" t="str">
            <v>9R091792</v>
          </cell>
          <cell r="B2595">
            <v>0</v>
          </cell>
        </row>
        <row r="2596">
          <cell r="A2596" t="str">
            <v>9R091794</v>
          </cell>
          <cell r="B2596">
            <v>0</v>
          </cell>
        </row>
        <row r="2597">
          <cell r="A2597" t="str">
            <v>9R091795</v>
          </cell>
          <cell r="B2597">
            <v>0</v>
          </cell>
        </row>
        <row r="2598">
          <cell r="A2598" t="str">
            <v>9R091797</v>
          </cell>
          <cell r="B2598">
            <v>0</v>
          </cell>
        </row>
        <row r="2599">
          <cell r="A2599" t="str">
            <v>9R091798</v>
          </cell>
          <cell r="B2599">
            <v>0</v>
          </cell>
        </row>
        <row r="2600">
          <cell r="A2600" t="str">
            <v>9R091799</v>
          </cell>
          <cell r="B2600">
            <v>0</v>
          </cell>
        </row>
        <row r="2601">
          <cell r="A2601" t="str">
            <v>9R091901</v>
          </cell>
          <cell r="B2601">
            <v>0</v>
          </cell>
        </row>
        <row r="2602">
          <cell r="A2602" t="str">
            <v>9R091906</v>
          </cell>
          <cell r="B2602">
            <v>0</v>
          </cell>
        </row>
        <row r="2603">
          <cell r="A2603" t="str">
            <v>9R091907</v>
          </cell>
          <cell r="B2603">
            <v>0</v>
          </cell>
        </row>
        <row r="2604">
          <cell r="A2604" t="str">
            <v>9R091909</v>
          </cell>
          <cell r="B2604">
            <v>0</v>
          </cell>
        </row>
        <row r="2605">
          <cell r="A2605" t="str">
            <v>9R091910</v>
          </cell>
          <cell r="B2605">
            <v>0</v>
          </cell>
        </row>
        <row r="2606">
          <cell r="A2606" t="str">
            <v>9R091912</v>
          </cell>
          <cell r="B2606">
            <v>0</v>
          </cell>
        </row>
        <row r="2607">
          <cell r="A2607" t="str">
            <v>9R091913</v>
          </cell>
          <cell r="B2607">
            <v>0</v>
          </cell>
        </row>
        <row r="2608">
          <cell r="A2608" t="str">
            <v>9R091917</v>
          </cell>
          <cell r="B2608">
            <v>0</v>
          </cell>
        </row>
        <row r="2609">
          <cell r="A2609" t="str">
            <v>9R091970</v>
          </cell>
          <cell r="B2609">
            <v>0</v>
          </cell>
        </row>
        <row r="2610">
          <cell r="A2610" t="str">
            <v>9R091975</v>
          </cell>
          <cell r="B2610">
            <v>0</v>
          </cell>
        </row>
        <row r="2611">
          <cell r="A2611" t="str">
            <v>9R091976</v>
          </cell>
          <cell r="B2611">
            <v>0</v>
          </cell>
        </row>
        <row r="2612">
          <cell r="A2612" t="str">
            <v>9R091983</v>
          </cell>
          <cell r="B2612">
            <v>0</v>
          </cell>
        </row>
        <row r="2613">
          <cell r="A2613" t="str">
            <v>9R091988</v>
          </cell>
          <cell r="B2613">
            <v>0</v>
          </cell>
        </row>
        <row r="2614">
          <cell r="A2614" t="str">
            <v>9R091989</v>
          </cell>
          <cell r="B2614">
            <v>0</v>
          </cell>
        </row>
        <row r="2615">
          <cell r="A2615" t="str">
            <v>9R091992</v>
          </cell>
          <cell r="B2615">
            <v>0</v>
          </cell>
        </row>
        <row r="2616">
          <cell r="A2616" t="str">
            <v>9R091994</v>
          </cell>
          <cell r="B2616">
            <v>0</v>
          </cell>
        </row>
        <row r="2617">
          <cell r="A2617" t="str">
            <v>9R091996</v>
          </cell>
          <cell r="B2617">
            <v>0</v>
          </cell>
        </row>
        <row r="2618">
          <cell r="A2618" t="str">
            <v>9R091999</v>
          </cell>
          <cell r="B2618">
            <v>0</v>
          </cell>
        </row>
        <row r="2619">
          <cell r="A2619" t="str">
            <v>9R092000</v>
          </cell>
          <cell r="B2619">
            <v>0</v>
          </cell>
        </row>
        <row r="2620">
          <cell r="A2620" t="str">
            <v>9R092007</v>
          </cell>
          <cell r="B2620">
            <v>0</v>
          </cell>
        </row>
        <row r="2621">
          <cell r="A2621" t="str">
            <v>9R092008</v>
          </cell>
          <cell r="B2621">
            <v>0</v>
          </cell>
        </row>
        <row r="2622">
          <cell r="A2622" t="str">
            <v>9R092012</v>
          </cell>
          <cell r="B2622">
            <v>0</v>
          </cell>
        </row>
        <row r="2623">
          <cell r="A2623" t="str">
            <v>9R092013</v>
          </cell>
          <cell r="B2623">
            <v>0</v>
          </cell>
        </row>
        <row r="2624">
          <cell r="A2624" t="str">
            <v>9R092016</v>
          </cell>
          <cell r="B2624">
            <v>0</v>
          </cell>
        </row>
        <row r="2625">
          <cell r="A2625" t="str">
            <v>9R092017</v>
          </cell>
          <cell r="B2625">
            <v>0</v>
          </cell>
        </row>
        <row r="2626">
          <cell r="A2626" t="str">
            <v>9R092088</v>
          </cell>
          <cell r="B2626">
            <v>0</v>
          </cell>
        </row>
        <row r="2627">
          <cell r="A2627" t="str">
            <v>9R092089</v>
          </cell>
          <cell r="B2627">
            <v>0</v>
          </cell>
        </row>
        <row r="2628">
          <cell r="A2628" t="str">
            <v>9R092091</v>
          </cell>
          <cell r="B2628">
            <v>0</v>
          </cell>
        </row>
        <row r="2629">
          <cell r="A2629" t="str">
            <v>9R092093</v>
          </cell>
          <cell r="B2629">
            <v>0</v>
          </cell>
        </row>
        <row r="2630">
          <cell r="A2630" t="str">
            <v>9R092094</v>
          </cell>
          <cell r="B2630">
            <v>0</v>
          </cell>
        </row>
        <row r="2631">
          <cell r="A2631" t="str">
            <v>9R092098</v>
          </cell>
          <cell r="B2631">
            <v>0</v>
          </cell>
        </row>
        <row r="2632">
          <cell r="A2632" t="str">
            <v>9R092105</v>
          </cell>
          <cell r="B2632">
            <v>0</v>
          </cell>
        </row>
        <row r="2633">
          <cell r="A2633" t="str">
            <v>9R092108</v>
          </cell>
          <cell r="B2633">
            <v>0</v>
          </cell>
        </row>
        <row r="2634">
          <cell r="A2634" t="str">
            <v>9R092110</v>
          </cell>
          <cell r="B2634">
            <v>0</v>
          </cell>
        </row>
        <row r="2635">
          <cell r="A2635" t="str">
            <v>9R092112</v>
          </cell>
          <cell r="B2635">
            <v>0</v>
          </cell>
        </row>
        <row r="2636">
          <cell r="A2636" t="str">
            <v>9R092113</v>
          </cell>
          <cell r="B2636">
            <v>0</v>
          </cell>
        </row>
        <row r="2637">
          <cell r="A2637" t="str">
            <v>9R092116</v>
          </cell>
          <cell r="B2637">
            <v>0</v>
          </cell>
        </row>
        <row r="2638">
          <cell r="A2638" t="str">
            <v>9R092179</v>
          </cell>
          <cell r="B2638">
            <v>0</v>
          </cell>
        </row>
        <row r="2639">
          <cell r="A2639" t="str">
            <v>9R092189</v>
          </cell>
          <cell r="B2639">
            <v>0</v>
          </cell>
        </row>
        <row r="2640">
          <cell r="A2640" t="str">
            <v>9R092193</v>
          </cell>
          <cell r="B2640">
            <v>0</v>
          </cell>
        </row>
        <row r="2641">
          <cell r="A2641" t="str">
            <v>9R092195</v>
          </cell>
          <cell r="B2641">
            <v>0</v>
          </cell>
        </row>
        <row r="2642">
          <cell r="A2642" t="str">
            <v>9R092200</v>
          </cell>
          <cell r="B2642">
            <v>0</v>
          </cell>
        </row>
        <row r="2643">
          <cell r="A2643" t="str">
            <v>9R092203</v>
          </cell>
          <cell r="B2643">
            <v>0</v>
          </cell>
        </row>
        <row r="2644">
          <cell r="A2644" t="str">
            <v>9R092204</v>
          </cell>
          <cell r="B2644">
            <v>0</v>
          </cell>
        </row>
        <row r="2645">
          <cell r="A2645" t="str">
            <v>9R092205</v>
          </cell>
          <cell r="B2645">
            <v>0</v>
          </cell>
        </row>
        <row r="2646">
          <cell r="A2646" t="str">
            <v>9R092207</v>
          </cell>
          <cell r="B2646">
            <v>0</v>
          </cell>
        </row>
        <row r="2647">
          <cell r="A2647" t="str">
            <v>9R092210</v>
          </cell>
          <cell r="B2647">
            <v>0</v>
          </cell>
        </row>
        <row r="2648">
          <cell r="A2648" t="str">
            <v>9R092211</v>
          </cell>
          <cell r="B2648">
            <v>0</v>
          </cell>
        </row>
        <row r="2649">
          <cell r="A2649" t="str">
            <v>9R092212</v>
          </cell>
          <cell r="B2649">
            <v>0</v>
          </cell>
        </row>
        <row r="2650">
          <cell r="A2650" t="str">
            <v>9R092213</v>
          </cell>
          <cell r="B2650">
            <v>0</v>
          </cell>
        </row>
        <row r="2651">
          <cell r="A2651" t="str">
            <v>9R092214</v>
          </cell>
          <cell r="B2651">
            <v>0</v>
          </cell>
        </row>
        <row r="2652">
          <cell r="A2652" t="str">
            <v>9R092215</v>
          </cell>
          <cell r="B2652">
            <v>0</v>
          </cell>
        </row>
        <row r="2653">
          <cell r="A2653" t="str">
            <v>9R092262</v>
          </cell>
          <cell r="B2653">
            <v>0</v>
          </cell>
        </row>
        <row r="2654">
          <cell r="A2654" t="str">
            <v>9R092270</v>
          </cell>
          <cell r="B2654">
            <v>0</v>
          </cell>
        </row>
        <row r="2655">
          <cell r="A2655" t="str">
            <v>9R092274</v>
          </cell>
          <cell r="B2655">
            <v>0</v>
          </cell>
        </row>
        <row r="2656">
          <cell r="A2656" t="str">
            <v>9R092275</v>
          </cell>
          <cell r="B2656">
            <v>0</v>
          </cell>
        </row>
        <row r="2657">
          <cell r="A2657" t="str">
            <v>9R092278</v>
          </cell>
          <cell r="B2657">
            <v>0</v>
          </cell>
        </row>
        <row r="2658">
          <cell r="A2658" t="str">
            <v>9R092279</v>
          </cell>
          <cell r="B2658">
            <v>0</v>
          </cell>
        </row>
        <row r="2659">
          <cell r="A2659" t="str">
            <v>9R092281</v>
          </cell>
          <cell r="B2659">
            <v>0</v>
          </cell>
        </row>
        <row r="2660">
          <cell r="A2660" t="str">
            <v>9R092282</v>
          </cell>
          <cell r="B2660">
            <v>0</v>
          </cell>
        </row>
        <row r="2661">
          <cell r="A2661" t="str">
            <v>9R092283</v>
          </cell>
          <cell r="B2661">
            <v>0</v>
          </cell>
        </row>
        <row r="2662">
          <cell r="A2662" t="str">
            <v>9R092287</v>
          </cell>
          <cell r="B2662">
            <v>0</v>
          </cell>
        </row>
        <row r="2663">
          <cell r="A2663" t="str">
            <v>9R092288</v>
          </cell>
          <cell r="B2663">
            <v>0</v>
          </cell>
        </row>
        <row r="2664">
          <cell r="A2664" t="str">
            <v>9R092291</v>
          </cell>
          <cell r="B2664">
            <v>0</v>
          </cell>
        </row>
        <row r="2665">
          <cell r="A2665" t="str">
            <v>9R092293</v>
          </cell>
          <cell r="B2665">
            <v>0</v>
          </cell>
        </row>
        <row r="2666">
          <cell r="A2666" t="str">
            <v>9R092298</v>
          </cell>
          <cell r="B2666">
            <v>0</v>
          </cell>
        </row>
        <row r="2667">
          <cell r="A2667" t="str">
            <v>9R092299</v>
          </cell>
          <cell r="B2667">
            <v>0</v>
          </cell>
        </row>
        <row r="2668">
          <cell r="A2668" t="str">
            <v>9R092303</v>
          </cell>
          <cell r="B2668">
            <v>0</v>
          </cell>
        </row>
        <row r="2669">
          <cell r="A2669" t="str">
            <v>9R092305</v>
          </cell>
          <cell r="B2669">
            <v>0</v>
          </cell>
        </row>
        <row r="2670">
          <cell r="A2670" t="str">
            <v>9R092317</v>
          </cell>
          <cell r="B2670">
            <v>0</v>
          </cell>
        </row>
        <row r="2671">
          <cell r="A2671" t="str">
            <v>9R092411</v>
          </cell>
          <cell r="B2671">
            <v>0</v>
          </cell>
        </row>
        <row r="2672">
          <cell r="A2672" t="str">
            <v>9R092470</v>
          </cell>
          <cell r="B2672">
            <v>0</v>
          </cell>
        </row>
        <row r="2673">
          <cell r="A2673" t="str">
            <v>9R092504</v>
          </cell>
          <cell r="B2673">
            <v>0</v>
          </cell>
        </row>
        <row r="2674">
          <cell r="A2674" t="str">
            <v>9R092608</v>
          </cell>
          <cell r="B2674">
            <v>0</v>
          </cell>
        </row>
        <row r="2675">
          <cell r="A2675" t="str">
            <v>9R092709</v>
          </cell>
          <cell r="B2675">
            <v>0</v>
          </cell>
        </row>
        <row r="2676">
          <cell r="A2676" t="str">
            <v>9R092716</v>
          </cell>
          <cell r="B2676">
            <v>0</v>
          </cell>
        </row>
        <row r="2677">
          <cell r="A2677" t="str">
            <v>9R093308</v>
          </cell>
          <cell r="B2677">
            <v>0</v>
          </cell>
        </row>
        <row r="2678">
          <cell r="A2678" t="str">
            <v>9R093315</v>
          </cell>
          <cell r="B2678">
            <v>0</v>
          </cell>
        </row>
        <row r="2679">
          <cell r="A2679" t="str">
            <v>9R093407</v>
          </cell>
          <cell r="B2679">
            <v>0</v>
          </cell>
        </row>
        <row r="2680">
          <cell r="A2680" t="str">
            <v>9R093408</v>
          </cell>
          <cell r="B2680">
            <v>0</v>
          </cell>
        </row>
        <row r="2681">
          <cell r="A2681" t="str">
            <v>9R093585</v>
          </cell>
          <cell r="B2681">
            <v>0</v>
          </cell>
        </row>
        <row r="2682">
          <cell r="A2682" t="str">
            <v>9R093590</v>
          </cell>
          <cell r="B2682">
            <v>0</v>
          </cell>
        </row>
        <row r="2683">
          <cell r="A2683" t="str">
            <v>9R093609</v>
          </cell>
          <cell r="B2683">
            <v>0</v>
          </cell>
        </row>
        <row r="2684">
          <cell r="A2684" t="str">
            <v>9R093614</v>
          </cell>
          <cell r="B2684">
            <v>0</v>
          </cell>
        </row>
        <row r="2685">
          <cell r="A2685" t="str">
            <v>9R093705</v>
          </cell>
          <cell r="B2685">
            <v>0</v>
          </cell>
        </row>
        <row r="2686">
          <cell r="A2686" t="str">
            <v>9R093885</v>
          </cell>
          <cell r="B2686">
            <v>0</v>
          </cell>
        </row>
        <row r="2687">
          <cell r="A2687" t="str">
            <v>9R093907</v>
          </cell>
          <cell r="B2687">
            <v>0</v>
          </cell>
        </row>
        <row r="2688">
          <cell r="A2688" t="str">
            <v>9R093978</v>
          </cell>
          <cell r="B2688">
            <v>0</v>
          </cell>
        </row>
        <row r="2689">
          <cell r="A2689" t="str">
            <v>9R093986</v>
          </cell>
          <cell r="B2689">
            <v>0</v>
          </cell>
        </row>
        <row r="2690">
          <cell r="A2690" t="str">
            <v>9R094077</v>
          </cell>
          <cell r="B2690">
            <v>0</v>
          </cell>
        </row>
        <row r="2691">
          <cell r="A2691" t="str">
            <v>9R094094</v>
          </cell>
          <cell r="B2691">
            <v>0</v>
          </cell>
        </row>
        <row r="2692">
          <cell r="A2692" t="str">
            <v>9R094191</v>
          </cell>
          <cell r="B2692">
            <v>0</v>
          </cell>
        </row>
        <row r="2693">
          <cell r="A2693" t="str">
            <v>9R094313</v>
          </cell>
          <cell r="B2693">
            <v>0</v>
          </cell>
        </row>
        <row r="2694">
          <cell r="A2694" t="str">
            <v>9R094413</v>
          </cell>
          <cell r="B2694">
            <v>0</v>
          </cell>
        </row>
        <row r="2695">
          <cell r="A2695" t="str">
            <v>9R094498</v>
          </cell>
          <cell r="B2695">
            <v>0</v>
          </cell>
        </row>
        <row r="2696">
          <cell r="A2696" t="str">
            <v>9R094598</v>
          </cell>
          <cell r="B2696">
            <v>0</v>
          </cell>
        </row>
        <row r="2697">
          <cell r="A2697" t="str">
            <v>9R094694</v>
          </cell>
          <cell r="B2697">
            <v>0</v>
          </cell>
        </row>
        <row r="2698">
          <cell r="A2698" t="str">
            <v>9R094786</v>
          </cell>
          <cell r="B2698">
            <v>0</v>
          </cell>
        </row>
        <row r="2699">
          <cell r="A2699" t="str">
            <v>9R094803</v>
          </cell>
          <cell r="B2699">
            <v>0</v>
          </cell>
        </row>
        <row r="2700">
          <cell r="A2700" t="str">
            <v>9R094917</v>
          </cell>
          <cell r="B2700">
            <v>0</v>
          </cell>
        </row>
        <row r="2701">
          <cell r="A2701" t="str">
            <v>9R095011</v>
          </cell>
          <cell r="B2701">
            <v>0</v>
          </cell>
        </row>
        <row r="2702">
          <cell r="A2702" t="str">
            <v>9R099914</v>
          </cell>
          <cell r="B2702">
            <v>0</v>
          </cell>
        </row>
        <row r="2703">
          <cell r="A2703" t="str">
            <v>9R100014</v>
          </cell>
          <cell r="B2703">
            <v>0</v>
          </cell>
        </row>
        <row r="2704">
          <cell r="A2704" t="str">
            <v>9R110003</v>
          </cell>
          <cell r="B2704">
            <v>0</v>
          </cell>
        </row>
        <row r="2705">
          <cell r="A2705" t="str">
            <v>9R110009</v>
          </cell>
          <cell r="B2705">
            <v>0</v>
          </cell>
        </row>
        <row r="2706">
          <cell r="A2706" t="str">
            <v>9R110012</v>
          </cell>
          <cell r="B2706">
            <v>0</v>
          </cell>
        </row>
        <row r="2707">
          <cell r="A2707" t="str">
            <v>9R110015</v>
          </cell>
          <cell r="B2707">
            <v>0</v>
          </cell>
        </row>
        <row r="2708">
          <cell r="A2708" t="str">
            <v>9R110104</v>
          </cell>
          <cell r="B2708">
            <v>0</v>
          </cell>
        </row>
        <row r="2709">
          <cell r="A2709" t="str">
            <v>9R110107</v>
          </cell>
          <cell r="B2709">
            <v>0</v>
          </cell>
        </row>
        <row r="2710">
          <cell r="A2710" t="str">
            <v>9R110108</v>
          </cell>
          <cell r="B2710">
            <v>0</v>
          </cell>
        </row>
        <row r="2711">
          <cell r="A2711" t="str">
            <v>9R110112</v>
          </cell>
          <cell r="B2711">
            <v>0</v>
          </cell>
        </row>
        <row r="2712">
          <cell r="A2712" t="str">
            <v>9R110113</v>
          </cell>
          <cell r="B2712">
            <v>0</v>
          </cell>
        </row>
        <row r="2713">
          <cell r="A2713" t="str">
            <v>9R110114</v>
          </cell>
          <cell r="B2713">
            <v>0</v>
          </cell>
        </row>
        <row r="2714">
          <cell r="A2714" t="str">
            <v>9R110306</v>
          </cell>
          <cell r="B2714">
            <v>0</v>
          </cell>
        </row>
        <row r="2715">
          <cell r="A2715" t="str">
            <v>9R110400</v>
          </cell>
          <cell r="B2715">
            <v>0</v>
          </cell>
        </row>
        <row r="2716">
          <cell r="A2716" t="str">
            <v>9R110401</v>
          </cell>
          <cell r="B2716">
            <v>0</v>
          </cell>
        </row>
        <row r="2717">
          <cell r="A2717" t="str">
            <v>9R110402</v>
          </cell>
          <cell r="B2717">
            <v>0</v>
          </cell>
        </row>
        <row r="2718">
          <cell r="A2718" t="str">
            <v>9R110404</v>
          </cell>
          <cell r="B2718">
            <v>0</v>
          </cell>
        </row>
        <row r="2719">
          <cell r="A2719" t="str">
            <v>9R110406</v>
          </cell>
          <cell r="B2719">
            <v>0</v>
          </cell>
        </row>
        <row r="2720">
          <cell r="A2720" t="str">
            <v>9R110408</v>
          </cell>
          <cell r="B2720">
            <v>0</v>
          </cell>
        </row>
        <row r="2721">
          <cell r="A2721" t="str">
            <v>9R110409</v>
          </cell>
          <cell r="B2721">
            <v>0</v>
          </cell>
        </row>
        <row r="2722">
          <cell r="A2722" t="str">
            <v>9R110410</v>
          </cell>
          <cell r="B2722">
            <v>0</v>
          </cell>
        </row>
        <row r="2723">
          <cell r="A2723" t="str">
            <v>9R110476</v>
          </cell>
          <cell r="B2723">
            <v>0</v>
          </cell>
        </row>
        <row r="2724">
          <cell r="A2724" t="str">
            <v>9R110483</v>
          </cell>
          <cell r="B2724">
            <v>0</v>
          </cell>
        </row>
        <row r="2725">
          <cell r="A2725" t="str">
            <v>9R110485</v>
          </cell>
          <cell r="B2725">
            <v>0</v>
          </cell>
        </row>
        <row r="2726">
          <cell r="A2726" t="str">
            <v>9R110486</v>
          </cell>
          <cell r="B2726">
            <v>0</v>
          </cell>
        </row>
        <row r="2727">
          <cell r="A2727" t="str">
            <v>9R110488</v>
          </cell>
          <cell r="B2727">
            <v>0</v>
          </cell>
        </row>
        <row r="2728">
          <cell r="A2728" t="str">
            <v>9R110489</v>
          </cell>
          <cell r="B2728">
            <v>0</v>
          </cell>
        </row>
        <row r="2729">
          <cell r="A2729" t="str">
            <v>9R110490</v>
          </cell>
          <cell r="B2729">
            <v>0</v>
          </cell>
        </row>
        <row r="2730">
          <cell r="A2730" t="str">
            <v>9R110491</v>
          </cell>
          <cell r="B2730">
            <v>0</v>
          </cell>
        </row>
        <row r="2731">
          <cell r="A2731" t="str">
            <v>9R110493</v>
          </cell>
          <cell r="B2731">
            <v>0</v>
          </cell>
        </row>
        <row r="2732">
          <cell r="A2732" t="str">
            <v>9R110494</v>
          </cell>
          <cell r="B2732">
            <v>0</v>
          </cell>
        </row>
        <row r="2733">
          <cell r="A2733" t="str">
            <v>9R110495</v>
          </cell>
          <cell r="B2733">
            <v>0</v>
          </cell>
        </row>
        <row r="2734">
          <cell r="A2734" t="str">
            <v>9R110496</v>
          </cell>
          <cell r="B2734">
            <v>0</v>
          </cell>
        </row>
        <row r="2735">
          <cell r="A2735" t="str">
            <v>9R110499</v>
          </cell>
          <cell r="B2735">
            <v>0</v>
          </cell>
        </row>
        <row r="2736">
          <cell r="A2736" t="str">
            <v>9R110505</v>
          </cell>
          <cell r="B2736">
            <v>0</v>
          </cell>
        </row>
        <row r="2737">
          <cell r="A2737" t="str">
            <v>9R110509</v>
          </cell>
          <cell r="B2737">
            <v>0</v>
          </cell>
        </row>
        <row r="2738">
          <cell r="A2738" t="str">
            <v>9R110512</v>
          </cell>
          <cell r="B2738">
            <v>0</v>
          </cell>
        </row>
        <row r="2739">
          <cell r="A2739" t="str">
            <v>9R110513</v>
          </cell>
          <cell r="B2739">
            <v>0</v>
          </cell>
        </row>
        <row r="2740">
          <cell r="A2740" t="str">
            <v>9R110515</v>
          </cell>
          <cell r="B2740">
            <v>0</v>
          </cell>
        </row>
        <row r="2741">
          <cell r="A2741" t="str">
            <v>9R110610</v>
          </cell>
          <cell r="B2741">
            <v>0</v>
          </cell>
        </row>
        <row r="2742">
          <cell r="A2742" t="str">
            <v>9R110611</v>
          </cell>
          <cell r="B2742">
            <v>0</v>
          </cell>
        </row>
        <row r="2743">
          <cell r="A2743" t="str">
            <v>9R110612</v>
          </cell>
          <cell r="B2743">
            <v>0</v>
          </cell>
        </row>
        <row r="2744">
          <cell r="A2744" t="str">
            <v>9R110613</v>
          </cell>
          <cell r="B2744">
            <v>0</v>
          </cell>
        </row>
        <row r="2745">
          <cell r="A2745" t="str">
            <v>9R110614</v>
          </cell>
          <cell r="B2745">
            <v>0</v>
          </cell>
        </row>
        <row r="2746">
          <cell r="A2746" t="str">
            <v>9R110694</v>
          </cell>
          <cell r="B2746">
            <v>0</v>
          </cell>
        </row>
        <row r="2747">
          <cell r="A2747" t="str">
            <v>9R110702</v>
          </cell>
          <cell r="B2747">
            <v>0</v>
          </cell>
        </row>
        <row r="2748">
          <cell r="A2748" t="str">
            <v>9R110704</v>
          </cell>
          <cell r="B2748">
            <v>0</v>
          </cell>
        </row>
        <row r="2749">
          <cell r="A2749" t="str">
            <v>9R110709</v>
          </cell>
          <cell r="B2749">
            <v>0</v>
          </cell>
        </row>
        <row r="2750">
          <cell r="A2750" t="str">
            <v>9R110711</v>
          </cell>
          <cell r="B2750">
            <v>0</v>
          </cell>
        </row>
        <row r="2751">
          <cell r="A2751" t="str">
            <v>9R110807</v>
          </cell>
          <cell r="B2751">
            <v>0</v>
          </cell>
        </row>
        <row r="2752">
          <cell r="A2752" t="str">
            <v>9R110809</v>
          </cell>
          <cell r="B2752">
            <v>0</v>
          </cell>
        </row>
        <row r="2753">
          <cell r="A2753" t="str">
            <v>9R110810</v>
          </cell>
          <cell r="B2753">
            <v>0</v>
          </cell>
        </row>
        <row r="2754">
          <cell r="A2754" t="str">
            <v>9R110811</v>
          </cell>
          <cell r="B2754">
            <v>0</v>
          </cell>
        </row>
        <row r="2755">
          <cell r="A2755" t="str">
            <v>9R110914</v>
          </cell>
          <cell r="B2755">
            <v>0</v>
          </cell>
        </row>
        <row r="2756">
          <cell r="A2756" t="str">
            <v>9R110988</v>
          </cell>
          <cell r="B2756">
            <v>0</v>
          </cell>
        </row>
        <row r="2757">
          <cell r="A2757" t="str">
            <v>9R111000</v>
          </cell>
          <cell r="B2757">
            <v>0</v>
          </cell>
        </row>
        <row r="2758">
          <cell r="A2758" t="str">
            <v>9R111006</v>
          </cell>
          <cell r="B2758">
            <v>0</v>
          </cell>
        </row>
        <row r="2759">
          <cell r="A2759" t="str">
            <v>9R111008</v>
          </cell>
          <cell r="B2759">
            <v>0</v>
          </cell>
        </row>
        <row r="2760">
          <cell r="A2760" t="str">
            <v>9R111009</v>
          </cell>
          <cell r="B2760">
            <v>0</v>
          </cell>
        </row>
        <row r="2761">
          <cell r="A2761" t="str">
            <v>9R111012</v>
          </cell>
          <cell r="B2761">
            <v>0</v>
          </cell>
        </row>
        <row r="2762">
          <cell r="A2762" t="str">
            <v>9R111013</v>
          </cell>
          <cell r="B2762">
            <v>0</v>
          </cell>
        </row>
        <row r="2763">
          <cell r="A2763" t="str">
            <v>9R111015</v>
          </cell>
          <cell r="B2763">
            <v>0</v>
          </cell>
        </row>
        <row r="2764">
          <cell r="A2764" t="str">
            <v>9R111086</v>
          </cell>
          <cell r="B2764">
            <v>0</v>
          </cell>
        </row>
        <row r="2765">
          <cell r="A2765" t="str">
            <v>9R111098</v>
          </cell>
          <cell r="B2765">
            <v>0</v>
          </cell>
        </row>
        <row r="2766">
          <cell r="A2766" t="str">
            <v>9R111108</v>
          </cell>
          <cell r="B2766">
            <v>0</v>
          </cell>
        </row>
        <row r="2767">
          <cell r="A2767" t="str">
            <v>9R111109</v>
          </cell>
          <cell r="B2767">
            <v>0</v>
          </cell>
        </row>
        <row r="2768">
          <cell r="A2768" t="str">
            <v>9R111190</v>
          </cell>
          <cell r="B2768">
            <v>0</v>
          </cell>
        </row>
        <row r="2769">
          <cell r="A2769" t="str">
            <v>9R111194</v>
          </cell>
          <cell r="B2769">
            <v>0</v>
          </cell>
        </row>
        <row r="2770">
          <cell r="A2770" t="str">
            <v>9R111195</v>
          </cell>
          <cell r="B2770">
            <v>0</v>
          </cell>
        </row>
        <row r="2771">
          <cell r="A2771" t="str">
            <v>9R111202</v>
          </cell>
          <cell r="B2771">
            <v>0</v>
          </cell>
        </row>
        <row r="2772">
          <cell r="A2772" t="str">
            <v>9R111209</v>
          </cell>
          <cell r="B2772">
            <v>0</v>
          </cell>
        </row>
        <row r="2773">
          <cell r="A2773" t="str">
            <v>9R111211</v>
          </cell>
          <cell r="B2773">
            <v>0</v>
          </cell>
        </row>
        <row r="2774">
          <cell r="A2774" t="str">
            <v>9R111213</v>
          </cell>
          <cell r="B2774">
            <v>0</v>
          </cell>
        </row>
        <row r="2775">
          <cell r="A2775" t="str">
            <v>9R111214</v>
          </cell>
          <cell r="B2775">
            <v>0</v>
          </cell>
        </row>
        <row r="2776">
          <cell r="A2776" t="str">
            <v>9R111216</v>
          </cell>
          <cell r="B2776">
            <v>0</v>
          </cell>
        </row>
        <row r="2777">
          <cell r="A2777" t="str">
            <v>9R111281</v>
          </cell>
          <cell r="B2777">
            <v>0</v>
          </cell>
        </row>
        <row r="2778">
          <cell r="A2778" t="str">
            <v>9R111302</v>
          </cell>
          <cell r="B2778">
            <v>0</v>
          </cell>
        </row>
        <row r="2779">
          <cell r="A2779" t="str">
            <v>9R111307</v>
          </cell>
          <cell r="B2779">
            <v>0</v>
          </cell>
        </row>
        <row r="2780">
          <cell r="A2780" t="str">
            <v>9R111308</v>
          </cell>
          <cell r="B2780">
            <v>0</v>
          </cell>
        </row>
        <row r="2781">
          <cell r="A2781" t="str">
            <v>9R111309</v>
          </cell>
          <cell r="B2781">
            <v>0</v>
          </cell>
        </row>
        <row r="2782">
          <cell r="A2782" t="str">
            <v>9R111310</v>
          </cell>
          <cell r="B2782">
            <v>0</v>
          </cell>
        </row>
        <row r="2783">
          <cell r="A2783" t="str">
            <v>9R111311</v>
          </cell>
          <cell r="B2783">
            <v>0</v>
          </cell>
        </row>
        <row r="2784">
          <cell r="A2784" t="str">
            <v>9R111313</v>
          </cell>
          <cell r="B2784">
            <v>0</v>
          </cell>
        </row>
        <row r="2785">
          <cell r="A2785" t="str">
            <v>9R111315</v>
          </cell>
          <cell r="B2785">
            <v>0</v>
          </cell>
        </row>
        <row r="2786">
          <cell r="A2786" t="str">
            <v>9R111379</v>
          </cell>
          <cell r="B2786">
            <v>0</v>
          </cell>
        </row>
        <row r="2787">
          <cell r="A2787" t="str">
            <v>9R111394</v>
          </cell>
          <cell r="B2787">
            <v>0</v>
          </cell>
        </row>
        <row r="2788">
          <cell r="A2788" t="str">
            <v>9R111398</v>
          </cell>
          <cell r="B2788">
            <v>0</v>
          </cell>
        </row>
        <row r="2789">
          <cell r="A2789" t="str">
            <v>9R111399</v>
          </cell>
          <cell r="B2789">
            <v>0</v>
          </cell>
        </row>
        <row r="2790">
          <cell r="A2790" t="str">
            <v>9R111401</v>
          </cell>
          <cell r="B2790">
            <v>0</v>
          </cell>
        </row>
        <row r="2791">
          <cell r="A2791" t="str">
            <v>9R111408</v>
          </cell>
          <cell r="B2791">
            <v>0</v>
          </cell>
        </row>
        <row r="2792">
          <cell r="A2792" t="str">
            <v>9R111409</v>
          </cell>
          <cell r="B2792">
            <v>0</v>
          </cell>
        </row>
        <row r="2793">
          <cell r="A2793" t="str">
            <v>9R111412</v>
          </cell>
          <cell r="B2793">
            <v>0</v>
          </cell>
        </row>
        <row r="2794">
          <cell r="A2794" t="str">
            <v>9R111413</v>
          </cell>
          <cell r="B2794">
            <v>0</v>
          </cell>
        </row>
        <row r="2795">
          <cell r="A2795" t="str">
            <v>9R111417</v>
          </cell>
          <cell r="B2795">
            <v>0</v>
          </cell>
        </row>
        <row r="2796">
          <cell r="A2796" t="str">
            <v>9R111486</v>
          </cell>
          <cell r="B2796">
            <v>0</v>
          </cell>
        </row>
        <row r="2797">
          <cell r="A2797" t="str">
            <v>9R111490</v>
          </cell>
          <cell r="B2797">
            <v>0</v>
          </cell>
        </row>
        <row r="2798">
          <cell r="A2798" t="str">
            <v>9R111497</v>
          </cell>
          <cell r="B2798">
            <v>0</v>
          </cell>
        </row>
        <row r="2799">
          <cell r="A2799" t="str">
            <v>9R111501</v>
          </cell>
          <cell r="B2799">
            <v>0</v>
          </cell>
        </row>
        <row r="2800">
          <cell r="A2800" t="str">
            <v>9R111506</v>
          </cell>
          <cell r="B2800">
            <v>0</v>
          </cell>
        </row>
        <row r="2801">
          <cell r="A2801" t="str">
            <v>9R111507</v>
          </cell>
          <cell r="B2801">
            <v>0</v>
          </cell>
        </row>
        <row r="2802">
          <cell r="A2802" t="str">
            <v>9R111508</v>
          </cell>
          <cell r="B2802">
            <v>0</v>
          </cell>
        </row>
        <row r="2803">
          <cell r="A2803" t="str">
            <v>9R111511</v>
          </cell>
          <cell r="B2803">
            <v>0</v>
          </cell>
        </row>
        <row r="2804">
          <cell r="A2804" t="str">
            <v>9R111512</v>
          </cell>
          <cell r="B2804">
            <v>0</v>
          </cell>
        </row>
        <row r="2805">
          <cell r="A2805" t="str">
            <v>9R111513</v>
          </cell>
          <cell r="B2805">
            <v>0</v>
          </cell>
        </row>
        <row r="2806">
          <cell r="A2806" t="str">
            <v>9R111514</v>
          </cell>
          <cell r="B2806">
            <v>0</v>
          </cell>
        </row>
        <row r="2807">
          <cell r="A2807" t="str">
            <v>9R111595</v>
          </cell>
          <cell r="B2807">
            <v>0</v>
          </cell>
        </row>
        <row r="2808">
          <cell r="A2808" t="str">
            <v>9R111597</v>
          </cell>
          <cell r="B2808">
            <v>0</v>
          </cell>
        </row>
        <row r="2809">
          <cell r="A2809" t="str">
            <v>9R111598</v>
          </cell>
          <cell r="B2809">
            <v>0</v>
          </cell>
        </row>
        <row r="2810">
          <cell r="A2810" t="str">
            <v>9R111599</v>
          </cell>
          <cell r="B2810">
            <v>0</v>
          </cell>
        </row>
        <row r="2811">
          <cell r="A2811" t="str">
            <v>9R111600</v>
          </cell>
          <cell r="B2811">
            <v>0</v>
          </cell>
        </row>
        <row r="2812">
          <cell r="A2812" t="str">
            <v>9R111603</v>
          </cell>
          <cell r="B2812">
            <v>0</v>
          </cell>
        </row>
        <row r="2813">
          <cell r="A2813" t="str">
            <v>9R111606</v>
          </cell>
          <cell r="B2813">
            <v>0</v>
          </cell>
        </row>
        <row r="2814">
          <cell r="A2814" t="str">
            <v>9R111607</v>
          </cell>
          <cell r="B2814">
            <v>0</v>
          </cell>
        </row>
        <row r="2815">
          <cell r="A2815" t="str">
            <v>9R111609</v>
          </cell>
          <cell r="B2815">
            <v>0</v>
          </cell>
        </row>
        <row r="2816">
          <cell r="A2816" t="str">
            <v>9R111610</v>
          </cell>
          <cell r="B2816">
            <v>0</v>
          </cell>
        </row>
        <row r="2817">
          <cell r="A2817" t="str">
            <v>9R111612</v>
          </cell>
          <cell r="B2817">
            <v>0</v>
          </cell>
        </row>
        <row r="2818">
          <cell r="A2818" t="str">
            <v>9R111613</v>
          </cell>
          <cell r="B2818">
            <v>0</v>
          </cell>
        </row>
        <row r="2819">
          <cell r="A2819" t="str">
            <v>9R111614</v>
          </cell>
          <cell r="B2819">
            <v>0</v>
          </cell>
        </row>
        <row r="2820">
          <cell r="A2820" t="str">
            <v>9R111682</v>
          </cell>
          <cell r="B2820">
            <v>0</v>
          </cell>
        </row>
        <row r="2821">
          <cell r="A2821" t="str">
            <v>9R111685</v>
          </cell>
          <cell r="B2821">
            <v>0</v>
          </cell>
        </row>
        <row r="2822">
          <cell r="A2822" t="str">
            <v>9R111686</v>
          </cell>
          <cell r="B2822">
            <v>0</v>
          </cell>
        </row>
        <row r="2823">
          <cell r="A2823" t="str">
            <v>9R111688</v>
          </cell>
          <cell r="B2823">
            <v>0</v>
          </cell>
        </row>
        <row r="2824">
          <cell r="A2824" t="str">
            <v>9R111689</v>
          </cell>
          <cell r="B2824">
            <v>0</v>
          </cell>
        </row>
        <row r="2825">
          <cell r="A2825" t="str">
            <v>9R111692</v>
          </cell>
          <cell r="B2825">
            <v>0</v>
          </cell>
        </row>
        <row r="2826">
          <cell r="A2826" t="str">
            <v>9R111694</v>
          </cell>
          <cell r="B2826">
            <v>0</v>
          </cell>
        </row>
        <row r="2827">
          <cell r="A2827" t="str">
            <v>9R111695</v>
          </cell>
          <cell r="B2827">
            <v>0</v>
          </cell>
        </row>
        <row r="2828">
          <cell r="A2828" t="str">
            <v>9R111707</v>
          </cell>
          <cell r="B2828">
            <v>0</v>
          </cell>
        </row>
        <row r="2829">
          <cell r="A2829" t="str">
            <v>9R111708</v>
          </cell>
          <cell r="B2829">
            <v>0</v>
          </cell>
        </row>
        <row r="2830">
          <cell r="A2830" t="str">
            <v>9R111709</v>
          </cell>
          <cell r="B2830">
            <v>0</v>
          </cell>
        </row>
        <row r="2831">
          <cell r="A2831" t="str">
            <v>9R111710</v>
          </cell>
          <cell r="B2831">
            <v>0</v>
          </cell>
        </row>
        <row r="2832">
          <cell r="A2832" t="str">
            <v>9R111711</v>
          </cell>
          <cell r="B2832">
            <v>0</v>
          </cell>
        </row>
        <row r="2833">
          <cell r="A2833" t="str">
            <v>9R111712</v>
          </cell>
          <cell r="B2833">
            <v>0</v>
          </cell>
        </row>
        <row r="2834">
          <cell r="A2834" t="str">
            <v>9R111713</v>
          </cell>
          <cell r="B2834">
            <v>0</v>
          </cell>
        </row>
        <row r="2835">
          <cell r="A2835" t="str">
            <v>9R111714</v>
          </cell>
          <cell r="B2835">
            <v>0</v>
          </cell>
        </row>
        <row r="2836">
          <cell r="A2836" t="str">
            <v>9R111715</v>
          </cell>
          <cell r="B2836">
            <v>0</v>
          </cell>
        </row>
        <row r="2837">
          <cell r="A2837" t="str">
            <v>9R111716</v>
          </cell>
          <cell r="B2837">
            <v>0</v>
          </cell>
        </row>
        <row r="2838">
          <cell r="A2838" t="str">
            <v>9R111762</v>
          </cell>
          <cell r="B2838">
            <v>0</v>
          </cell>
        </row>
        <row r="2839">
          <cell r="A2839" t="str">
            <v>9R111776</v>
          </cell>
          <cell r="B2839">
            <v>0</v>
          </cell>
        </row>
        <row r="2840">
          <cell r="A2840" t="str">
            <v>9R111789</v>
          </cell>
          <cell r="B2840">
            <v>0</v>
          </cell>
        </row>
        <row r="2841">
          <cell r="A2841" t="str">
            <v>9R111790</v>
          </cell>
          <cell r="B2841">
            <v>0</v>
          </cell>
        </row>
        <row r="2842">
          <cell r="A2842" t="str">
            <v>9R111795</v>
          </cell>
          <cell r="B2842">
            <v>0</v>
          </cell>
        </row>
        <row r="2843">
          <cell r="A2843" t="str">
            <v>9R111800</v>
          </cell>
          <cell r="B2843">
            <v>0</v>
          </cell>
        </row>
        <row r="2844">
          <cell r="A2844" t="str">
            <v>9R111801</v>
          </cell>
          <cell r="B2844">
            <v>0</v>
          </cell>
        </row>
        <row r="2845">
          <cell r="A2845" t="str">
            <v>9R111802</v>
          </cell>
          <cell r="B2845">
            <v>0</v>
          </cell>
        </row>
        <row r="2846">
          <cell r="A2846" t="str">
            <v>9R111803</v>
          </cell>
          <cell r="B2846">
            <v>0</v>
          </cell>
        </row>
        <row r="2847">
          <cell r="A2847" t="str">
            <v>9R111804</v>
          </cell>
          <cell r="B2847">
            <v>0</v>
          </cell>
        </row>
        <row r="2848">
          <cell r="A2848" t="str">
            <v>9R111807</v>
          </cell>
          <cell r="B2848">
            <v>0</v>
          </cell>
        </row>
        <row r="2849">
          <cell r="A2849" t="str">
            <v>9R111808</v>
          </cell>
          <cell r="B2849">
            <v>0</v>
          </cell>
        </row>
        <row r="2850">
          <cell r="A2850" t="str">
            <v>9R111809</v>
          </cell>
          <cell r="B2850">
            <v>0</v>
          </cell>
        </row>
        <row r="2851">
          <cell r="A2851" t="str">
            <v>9R111811</v>
          </cell>
          <cell r="B2851">
            <v>0</v>
          </cell>
        </row>
        <row r="2852">
          <cell r="A2852" t="str">
            <v>9R111812</v>
          </cell>
          <cell r="B2852">
            <v>0</v>
          </cell>
        </row>
        <row r="2853">
          <cell r="A2853" t="str">
            <v>9R111814</v>
          </cell>
          <cell r="B2853">
            <v>0</v>
          </cell>
        </row>
        <row r="2854">
          <cell r="A2854" t="str">
            <v>9R111871</v>
          </cell>
          <cell r="B2854">
            <v>0</v>
          </cell>
        </row>
        <row r="2855">
          <cell r="A2855" t="str">
            <v>9R111874</v>
          </cell>
          <cell r="B2855">
            <v>0</v>
          </cell>
        </row>
        <row r="2856">
          <cell r="A2856" t="str">
            <v>9R111876</v>
          </cell>
          <cell r="B2856">
            <v>0</v>
          </cell>
        </row>
        <row r="2857">
          <cell r="A2857" t="str">
            <v>9R111881</v>
          </cell>
          <cell r="B2857">
            <v>0</v>
          </cell>
        </row>
        <row r="2858">
          <cell r="A2858" t="str">
            <v>9R111886</v>
          </cell>
          <cell r="B2858">
            <v>0</v>
          </cell>
        </row>
        <row r="2859">
          <cell r="A2859" t="str">
            <v>9R111887</v>
          </cell>
          <cell r="B2859">
            <v>0</v>
          </cell>
        </row>
        <row r="2860">
          <cell r="A2860" t="str">
            <v>9R111888</v>
          </cell>
          <cell r="B2860">
            <v>0</v>
          </cell>
        </row>
        <row r="2861">
          <cell r="A2861" t="str">
            <v>9R111889</v>
          </cell>
          <cell r="B2861">
            <v>0</v>
          </cell>
        </row>
        <row r="2862">
          <cell r="A2862" t="str">
            <v>9R111893</v>
          </cell>
          <cell r="B2862">
            <v>0</v>
          </cell>
        </row>
        <row r="2863">
          <cell r="A2863" t="str">
            <v>9R111894</v>
          </cell>
          <cell r="B2863">
            <v>0</v>
          </cell>
        </row>
        <row r="2864">
          <cell r="A2864" t="str">
            <v>9R111895</v>
          </cell>
          <cell r="B2864">
            <v>0</v>
          </cell>
        </row>
        <row r="2865">
          <cell r="A2865" t="str">
            <v>9R111896</v>
          </cell>
          <cell r="B2865">
            <v>0</v>
          </cell>
        </row>
        <row r="2866">
          <cell r="A2866" t="str">
            <v>9R111897</v>
          </cell>
          <cell r="B2866">
            <v>0</v>
          </cell>
        </row>
        <row r="2867">
          <cell r="A2867" t="str">
            <v>9R111899</v>
          </cell>
          <cell r="B2867">
            <v>0</v>
          </cell>
        </row>
        <row r="2868">
          <cell r="A2868" t="str">
            <v>9R111905</v>
          </cell>
          <cell r="B2868">
            <v>0</v>
          </cell>
        </row>
        <row r="2869">
          <cell r="A2869" t="str">
            <v>9R111907</v>
          </cell>
          <cell r="B2869">
            <v>0</v>
          </cell>
        </row>
        <row r="2870">
          <cell r="A2870" t="str">
            <v>9R111909</v>
          </cell>
          <cell r="B2870">
            <v>0</v>
          </cell>
        </row>
        <row r="2871">
          <cell r="A2871" t="str">
            <v>9R111910</v>
          </cell>
          <cell r="B2871">
            <v>0</v>
          </cell>
        </row>
        <row r="2872">
          <cell r="A2872" t="str">
            <v>9R111911</v>
          </cell>
          <cell r="B2872">
            <v>0</v>
          </cell>
        </row>
        <row r="2873">
          <cell r="A2873" t="str">
            <v>9R111912</v>
          </cell>
          <cell r="B2873">
            <v>0</v>
          </cell>
        </row>
        <row r="2874">
          <cell r="A2874" t="str">
            <v>9R111913</v>
          </cell>
          <cell r="B2874">
            <v>0</v>
          </cell>
        </row>
        <row r="2875">
          <cell r="A2875" t="str">
            <v>9R111915</v>
          </cell>
          <cell r="B2875">
            <v>0</v>
          </cell>
        </row>
        <row r="2876">
          <cell r="A2876" t="str">
            <v>9R111916</v>
          </cell>
          <cell r="B2876">
            <v>0</v>
          </cell>
        </row>
        <row r="2877">
          <cell r="A2877" t="str">
            <v>9R111994</v>
          </cell>
          <cell r="B2877">
            <v>0</v>
          </cell>
        </row>
        <row r="2878">
          <cell r="A2878" t="str">
            <v>9R111999</v>
          </cell>
          <cell r="B2878">
            <v>0</v>
          </cell>
        </row>
        <row r="2879">
          <cell r="A2879" t="str">
            <v>9R112003</v>
          </cell>
          <cell r="B2879">
            <v>0</v>
          </cell>
        </row>
        <row r="2880">
          <cell r="A2880" t="str">
            <v>9R112006</v>
          </cell>
          <cell r="B2880">
            <v>0</v>
          </cell>
        </row>
        <row r="2881">
          <cell r="A2881" t="str">
            <v>9R112007</v>
          </cell>
          <cell r="B2881">
            <v>0</v>
          </cell>
        </row>
        <row r="2882">
          <cell r="A2882" t="str">
            <v>9R112009</v>
          </cell>
          <cell r="B2882">
            <v>0</v>
          </cell>
        </row>
        <row r="2883">
          <cell r="A2883" t="str">
            <v>9R112013</v>
          </cell>
          <cell r="B2883">
            <v>0</v>
          </cell>
        </row>
        <row r="2884">
          <cell r="A2884" t="str">
            <v>9R112016</v>
          </cell>
          <cell r="B2884">
            <v>0</v>
          </cell>
        </row>
        <row r="2885">
          <cell r="A2885" t="str">
            <v>9R112090</v>
          </cell>
          <cell r="B2885">
            <v>0</v>
          </cell>
        </row>
        <row r="2886">
          <cell r="A2886" t="str">
            <v>9R112096</v>
          </cell>
          <cell r="B2886">
            <v>0</v>
          </cell>
        </row>
        <row r="2887">
          <cell r="A2887" t="str">
            <v>9R112098</v>
          </cell>
          <cell r="B2887">
            <v>0</v>
          </cell>
        </row>
        <row r="2888">
          <cell r="A2888" t="str">
            <v>9R112101</v>
          </cell>
          <cell r="B2888">
            <v>0</v>
          </cell>
        </row>
        <row r="2889">
          <cell r="A2889" t="str">
            <v>9R112105</v>
          </cell>
          <cell r="B2889">
            <v>0</v>
          </cell>
        </row>
        <row r="2890">
          <cell r="A2890" t="str">
            <v>9R112106</v>
          </cell>
          <cell r="B2890">
            <v>0</v>
          </cell>
        </row>
        <row r="2891">
          <cell r="A2891" t="str">
            <v>9R112107</v>
          </cell>
          <cell r="B2891">
            <v>0</v>
          </cell>
        </row>
        <row r="2892">
          <cell r="A2892" t="str">
            <v>9R112108</v>
          </cell>
          <cell r="B2892">
            <v>0</v>
          </cell>
        </row>
        <row r="2893">
          <cell r="A2893" t="str">
            <v>9R112110</v>
          </cell>
          <cell r="B2893">
            <v>0</v>
          </cell>
        </row>
        <row r="2894">
          <cell r="A2894" t="str">
            <v>9R112111</v>
          </cell>
          <cell r="B2894">
            <v>0</v>
          </cell>
        </row>
        <row r="2895">
          <cell r="A2895" t="str">
            <v>9R112112</v>
          </cell>
          <cell r="B2895">
            <v>0</v>
          </cell>
        </row>
        <row r="2896">
          <cell r="A2896" t="str">
            <v>9R112113</v>
          </cell>
          <cell r="B2896">
            <v>0</v>
          </cell>
        </row>
        <row r="2897">
          <cell r="A2897" t="str">
            <v>9R112178</v>
          </cell>
          <cell r="B2897">
            <v>0</v>
          </cell>
        </row>
        <row r="2898">
          <cell r="A2898" t="str">
            <v>9R112179</v>
          </cell>
          <cell r="B2898">
            <v>0</v>
          </cell>
        </row>
        <row r="2899">
          <cell r="A2899" t="str">
            <v>9R112187</v>
          </cell>
          <cell r="B2899">
            <v>0</v>
          </cell>
        </row>
        <row r="2900">
          <cell r="A2900" t="str">
            <v>9R112195</v>
          </cell>
          <cell r="B2900">
            <v>0</v>
          </cell>
        </row>
        <row r="2901">
          <cell r="A2901" t="str">
            <v>9R112196</v>
          </cell>
          <cell r="B2901">
            <v>0</v>
          </cell>
        </row>
        <row r="2902">
          <cell r="A2902" t="str">
            <v>9R112198</v>
          </cell>
          <cell r="B2902">
            <v>0</v>
          </cell>
        </row>
        <row r="2903">
          <cell r="A2903" t="str">
            <v>9R112208</v>
          </cell>
          <cell r="B2903">
            <v>0</v>
          </cell>
        </row>
        <row r="2904">
          <cell r="A2904" t="str">
            <v>9R112210</v>
          </cell>
          <cell r="B2904">
            <v>0</v>
          </cell>
        </row>
        <row r="2905">
          <cell r="A2905" t="str">
            <v>9R112212</v>
          </cell>
          <cell r="B2905">
            <v>0</v>
          </cell>
        </row>
        <row r="2906">
          <cell r="A2906" t="str">
            <v>9R112213</v>
          </cell>
          <cell r="B2906">
            <v>0</v>
          </cell>
        </row>
        <row r="2907">
          <cell r="A2907" t="str">
            <v>9R112214</v>
          </cell>
          <cell r="B2907">
            <v>0</v>
          </cell>
        </row>
        <row r="2908">
          <cell r="A2908" t="str">
            <v>9R112289</v>
          </cell>
          <cell r="B2908">
            <v>0</v>
          </cell>
        </row>
        <row r="2909">
          <cell r="A2909" t="str">
            <v>9R112292</v>
          </cell>
          <cell r="B2909">
            <v>0</v>
          </cell>
        </row>
        <row r="2910">
          <cell r="A2910" t="str">
            <v>9R112294</v>
          </cell>
          <cell r="B2910">
            <v>0</v>
          </cell>
        </row>
        <row r="2911">
          <cell r="A2911" t="str">
            <v>9R112296</v>
          </cell>
          <cell r="B2911">
            <v>0</v>
          </cell>
        </row>
        <row r="2912">
          <cell r="A2912" t="str">
            <v>9R112302</v>
          </cell>
          <cell r="B2912">
            <v>0</v>
          </cell>
        </row>
        <row r="2913">
          <cell r="A2913" t="str">
            <v>9R112313</v>
          </cell>
          <cell r="B2913">
            <v>0</v>
          </cell>
        </row>
        <row r="2914">
          <cell r="A2914" t="str">
            <v>9R112314</v>
          </cell>
          <cell r="B2914">
            <v>0</v>
          </cell>
        </row>
        <row r="2915">
          <cell r="A2915" t="str">
            <v>9R112367</v>
          </cell>
          <cell r="B2915">
            <v>0</v>
          </cell>
        </row>
        <row r="2916">
          <cell r="A2916" t="str">
            <v>9R112369</v>
          </cell>
          <cell r="B2916">
            <v>0</v>
          </cell>
        </row>
        <row r="2917">
          <cell r="A2917" t="str">
            <v>9R112371</v>
          </cell>
          <cell r="B2917">
            <v>0</v>
          </cell>
        </row>
        <row r="2918">
          <cell r="A2918" t="str">
            <v>9R112372</v>
          </cell>
          <cell r="B2918">
            <v>0</v>
          </cell>
        </row>
        <row r="2919">
          <cell r="A2919" t="str">
            <v>9R112374</v>
          </cell>
          <cell r="B2919">
            <v>0</v>
          </cell>
        </row>
        <row r="2920">
          <cell r="A2920" t="str">
            <v>9R112381</v>
          </cell>
          <cell r="B2920">
            <v>0</v>
          </cell>
        </row>
        <row r="2921">
          <cell r="A2921" t="str">
            <v>9R112382</v>
          </cell>
          <cell r="B2921">
            <v>0</v>
          </cell>
        </row>
        <row r="2922">
          <cell r="A2922" t="str">
            <v>9R112400</v>
          </cell>
          <cell r="B2922">
            <v>0</v>
          </cell>
        </row>
        <row r="2923">
          <cell r="A2923" t="str">
            <v>9R112402</v>
          </cell>
          <cell r="B2923">
            <v>0</v>
          </cell>
        </row>
        <row r="2924">
          <cell r="A2924" t="str">
            <v>9R112404</v>
          </cell>
          <cell r="B2924">
            <v>0</v>
          </cell>
        </row>
        <row r="2925">
          <cell r="A2925" t="str">
            <v>9R112406</v>
          </cell>
          <cell r="B2925">
            <v>0</v>
          </cell>
        </row>
        <row r="2926">
          <cell r="A2926" t="str">
            <v>9R112408</v>
          </cell>
          <cell r="B2926">
            <v>0</v>
          </cell>
        </row>
        <row r="2927">
          <cell r="A2927" t="str">
            <v>9R112409</v>
          </cell>
          <cell r="B2927">
            <v>0</v>
          </cell>
        </row>
        <row r="2928">
          <cell r="A2928" t="str">
            <v>9R112411</v>
          </cell>
          <cell r="B2928">
            <v>0</v>
          </cell>
        </row>
        <row r="2929">
          <cell r="A2929" t="str">
            <v>9R112412</v>
          </cell>
          <cell r="B2929">
            <v>0</v>
          </cell>
        </row>
        <row r="2930">
          <cell r="A2930" t="str">
            <v>9R112413</v>
          </cell>
          <cell r="B2930">
            <v>0</v>
          </cell>
        </row>
        <row r="2931">
          <cell r="A2931" t="str">
            <v>9R112467</v>
          </cell>
          <cell r="B2931">
            <v>0</v>
          </cell>
        </row>
        <row r="2932">
          <cell r="A2932" t="str">
            <v>9R112481</v>
          </cell>
          <cell r="B2932">
            <v>0</v>
          </cell>
        </row>
        <row r="2933">
          <cell r="A2933" t="str">
            <v>9R112494</v>
          </cell>
          <cell r="B2933">
            <v>0</v>
          </cell>
        </row>
        <row r="2934">
          <cell r="A2934" t="str">
            <v>9R112495</v>
          </cell>
          <cell r="B2934">
            <v>0</v>
          </cell>
        </row>
        <row r="2935">
          <cell r="A2935" t="str">
            <v>9R112499</v>
          </cell>
          <cell r="B2935">
            <v>0</v>
          </cell>
        </row>
        <row r="2936">
          <cell r="A2936" t="str">
            <v>9R112605</v>
          </cell>
          <cell r="B2936">
            <v>0</v>
          </cell>
        </row>
        <row r="2937">
          <cell r="A2937" t="str">
            <v>9R112607</v>
          </cell>
          <cell r="B2937">
            <v>0</v>
          </cell>
        </row>
        <row r="2938">
          <cell r="A2938" t="str">
            <v>9R112608</v>
          </cell>
          <cell r="B2938">
            <v>0</v>
          </cell>
        </row>
        <row r="2939">
          <cell r="A2939" t="str">
            <v>9R112610</v>
          </cell>
          <cell r="B2939">
            <v>0</v>
          </cell>
        </row>
        <row r="2940">
          <cell r="A2940" t="str">
            <v>9R112612</v>
          </cell>
          <cell r="B2940">
            <v>0</v>
          </cell>
        </row>
        <row r="2941">
          <cell r="A2941" t="str">
            <v>9R112613</v>
          </cell>
          <cell r="B2941">
            <v>0</v>
          </cell>
        </row>
        <row r="2942">
          <cell r="A2942" t="str">
            <v>9R112614</v>
          </cell>
          <cell r="B2942">
            <v>0</v>
          </cell>
        </row>
        <row r="2943">
          <cell r="A2943" t="str">
            <v>9R112615</v>
          </cell>
          <cell r="B2943">
            <v>0</v>
          </cell>
        </row>
        <row r="2944">
          <cell r="A2944" t="str">
            <v>9R112616</v>
          </cell>
          <cell r="B2944">
            <v>0</v>
          </cell>
        </row>
        <row r="2945">
          <cell r="A2945" t="str">
            <v>9R112675</v>
          </cell>
          <cell r="B2945">
            <v>0</v>
          </cell>
        </row>
        <row r="2946">
          <cell r="A2946" t="str">
            <v>9R112688</v>
          </cell>
          <cell r="B2946">
            <v>0</v>
          </cell>
        </row>
        <row r="2947">
          <cell r="A2947" t="str">
            <v>9R112689</v>
          </cell>
          <cell r="B2947">
            <v>0</v>
          </cell>
        </row>
        <row r="2948">
          <cell r="A2948" t="str">
            <v>9R112698</v>
          </cell>
          <cell r="B2948">
            <v>0</v>
          </cell>
        </row>
        <row r="2949">
          <cell r="A2949" t="str">
            <v>9R112700</v>
          </cell>
          <cell r="B2949">
            <v>0</v>
          </cell>
        </row>
        <row r="2950">
          <cell r="A2950" t="str">
            <v>9R112705</v>
          </cell>
          <cell r="B2950">
            <v>0</v>
          </cell>
        </row>
        <row r="2951">
          <cell r="A2951" t="str">
            <v>9R112706</v>
          </cell>
          <cell r="B2951">
            <v>0</v>
          </cell>
        </row>
        <row r="2952">
          <cell r="A2952" t="str">
            <v>9R112707</v>
          </cell>
          <cell r="B2952">
            <v>0</v>
          </cell>
        </row>
        <row r="2953">
          <cell r="A2953" t="str">
            <v>9R112708</v>
          </cell>
          <cell r="B2953">
            <v>0</v>
          </cell>
        </row>
        <row r="2954">
          <cell r="A2954" t="str">
            <v>9R112712</v>
          </cell>
          <cell r="B2954">
            <v>0</v>
          </cell>
        </row>
        <row r="2955">
          <cell r="A2955" t="str">
            <v>9R112713</v>
          </cell>
          <cell r="B2955">
            <v>0</v>
          </cell>
        </row>
        <row r="2956">
          <cell r="A2956" t="str">
            <v>9R112716</v>
          </cell>
          <cell r="B2956">
            <v>0</v>
          </cell>
        </row>
        <row r="2957">
          <cell r="A2957" t="str">
            <v>9R112793</v>
          </cell>
          <cell r="B2957">
            <v>0</v>
          </cell>
        </row>
        <row r="2958">
          <cell r="A2958" t="str">
            <v>9R112796</v>
          </cell>
          <cell r="B2958">
            <v>0</v>
          </cell>
        </row>
        <row r="2959">
          <cell r="A2959" t="str">
            <v>9R112798</v>
          </cell>
          <cell r="B2959">
            <v>0</v>
          </cell>
        </row>
        <row r="2960">
          <cell r="A2960" t="str">
            <v>9R112799</v>
          </cell>
          <cell r="B2960">
            <v>0</v>
          </cell>
        </row>
        <row r="2961">
          <cell r="A2961" t="str">
            <v>9R112803</v>
          </cell>
          <cell r="B2961">
            <v>0</v>
          </cell>
        </row>
        <row r="2962">
          <cell r="A2962" t="str">
            <v>9R112808</v>
          </cell>
          <cell r="B2962">
            <v>0</v>
          </cell>
        </row>
        <row r="2963">
          <cell r="A2963" t="str">
            <v>9R112809</v>
          </cell>
          <cell r="B2963">
            <v>0</v>
          </cell>
        </row>
        <row r="2964">
          <cell r="A2964" t="str">
            <v>9R112810</v>
          </cell>
          <cell r="B2964">
            <v>0</v>
          </cell>
        </row>
        <row r="2965">
          <cell r="A2965" t="str">
            <v>9R112812</v>
          </cell>
          <cell r="B2965">
            <v>0</v>
          </cell>
        </row>
        <row r="2966">
          <cell r="A2966" t="str">
            <v>9R112813</v>
          </cell>
          <cell r="B2966">
            <v>0</v>
          </cell>
        </row>
        <row r="2967">
          <cell r="A2967" t="str">
            <v>9R112816</v>
          </cell>
          <cell r="B2967">
            <v>0</v>
          </cell>
        </row>
        <row r="2968">
          <cell r="A2968" t="str">
            <v>9R112857</v>
          </cell>
          <cell r="B2968">
            <v>0</v>
          </cell>
        </row>
        <row r="2969">
          <cell r="A2969" t="str">
            <v>9R112867</v>
          </cell>
          <cell r="B2969">
            <v>0</v>
          </cell>
        </row>
        <row r="2970">
          <cell r="A2970" t="str">
            <v>9R112882</v>
          </cell>
          <cell r="B2970">
            <v>0</v>
          </cell>
        </row>
        <row r="2971">
          <cell r="A2971" t="str">
            <v>9R112885</v>
          </cell>
          <cell r="B2971">
            <v>0</v>
          </cell>
        </row>
        <row r="2972">
          <cell r="A2972" t="str">
            <v>9R112896</v>
          </cell>
          <cell r="B2972">
            <v>0</v>
          </cell>
        </row>
        <row r="2973">
          <cell r="A2973" t="str">
            <v>9R113000</v>
          </cell>
          <cell r="B2973">
            <v>0</v>
          </cell>
        </row>
        <row r="2974">
          <cell r="A2974" t="str">
            <v>9R113001</v>
          </cell>
          <cell r="B2974">
            <v>0</v>
          </cell>
        </row>
        <row r="2975">
          <cell r="A2975" t="str">
            <v>9R113002</v>
          </cell>
          <cell r="B2975">
            <v>0</v>
          </cell>
        </row>
        <row r="2976">
          <cell r="A2976" t="str">
            <v>9R113003</v>
          </cell>
          <cell r="B2976">
            <v>0</v>
          </cell>
        </row>
        <row r="2977">
          <cell r="A2977" t="str">
            <v>9R113004</v>
          </cell>
          <cell r="B2977">
            <v>0</v>
          </cell>
        </row>
        <row r="2978">
          <cell r="A2978" t="str">
            <v>9R113005</v>
          </cell>
          <cell r="B2978">
            <v>0</v>
          </cell>
        </row>
        <row r="2979">
          <cell r="A2979" t="str">
            <v>9R113007</v>
          </cell>
          <cell r="B2979">
            <v>0</v>
          </cell>
        </row>
        <row r="2980">
          <cell r="A2980" t="str">
            <v>9R113010</v>
          </cell>
          <cell r="B2980">
            <v>0</v>
          </cell>
        </row>
        <row r="2981">
          <cell r="A2981" t="str">
            <v>9R113011</v>
          </cell>
          <cell r="B2981">
            <v>0</v>
          </cell>
        </row>
        <row r="2982">
          <cell r="A2982" t="str">
            <v>9R113012</v>
          </cell>
          <cell r="B2982">
            <v>0</v>
          </cell>
        </row>
        <row r="2983">
          <cell r="A2983" t="str">
            <v>9R113013</v>
          </cell>
          <cell r="B2983">
            <v>0</v>
          </cell>
        </row>
        <row r="2984">
          <cell r="A2984" t="str">
            <v>9R113015</v>
          </cell>
          <cell r="B2984">
            <v>0</v>
          </cell>
        </row>
        <row r="2985">
          <cell r="A2985" t="str">
            <v>9R113017</v>
          </cell>
          <cell r="B2985">
            <v>0</v>
          </cell>
        </row>
        <row r="2986">
          <cell r="A2986" t="str">
            <v>9R113045</v>
          </cell>
          <cell r="B2986">
            <v>0</v>
          </cell>
        </row>
        <row r="2987">
          <cell r="A2987" t="str">
            <v>9R113055</v>
          </cell>
          <cell r="B2987">
            <v>0</v>
          </cell>
        </row>
        <row r="2988">
          <cell r="A2988" t="str">
            <v>9R113060</v>
          </cell>
          <cell r="B2988">
            <v>0</v>
          </cell>
        </row>
        <row r="2989">
          <cell r="A2989" t="str">
            <v>9R113067</v>
          </cell>
          <cell r="B2989">
            <v>0</v>
          </cell>
        </row>
        <row r="2990">
          <cell r="A2990" t="str">
            <v>9R113069</v>
          </cell>
          <cell r="B2990">
            <v>0</v>
          </cell>
        </row>
        <row r="2991">
          <cell r="A2991" t="str">
            <v>9R113071</v>
          </cell>
          <cell r="B2991">
            <v>0</v>
          </cell>
        </row>
        <row r="2992">
          <cell r="A2992" t="str">
            <v>9R113072</v>
          </cell>
          <cell r="B2992">
            <v>0</v>
          </cell>
        </row>
        <row r="2993">
          <cell r="A2993" t="str">
            <v>9R113073</v>
          </cell>
          <cell r="B2993">
            <v>0</v>
          </cell>
        </row>
        <row r="2994">
          <cell r="A2994" t="str">
            <v>9R113074</v>
          </cell>
          <cell r="B2994">
            <v>0</v>
          </cell>
        </row>
        <row r="2995">
          <cell r="A2995" t="str">
            <v>9R113075</v>
          </cell>
          <cell r="B2995">
            <v>0</v>
          </cell>
        </row>
        <row r="2996">
          <cell r="A2996" t="str">
            <v>9R113076</v>
          </cell>
          <cell r="B2996">
            <v>0</v>
          </cell>
        </row>
        <row r="2997">
          <cell r="A2997" t="str">
            <v>9R113077</v>
          </cell>
          <cell r="B2997">
            <v>0</v>
          </cell>
        </row>
        <row r="2998">
          <cell r="A2998" t="str">
            <v>9R113078</v>
          </cell>
          <cell r="B2998">
            <v>0</v>
          </cell>
        </row>
        <row r="2999">
          <cell r="A2999" t="str">
            <v>9R113079</v>
          </cell>
          <cell r="B2999">
            <v>0</v>
          </cell>
        </row>
        <row r="3000">
          <cell r="A3000" t="str">
            <v>9R113080</v>
          </cell>
          <cell r="B3000">
            <v>0</v>
          </cell>
        </row>
        <row r="3001">
          <cell r="A3001" t="str">
            <v>9R113081</v>
          </cell>
          <cell r="B3001">
            <v>0</v>
          </cell>
        </row>
        <row r="3002">
          <cell r="A3002" t="str">
            <v>9R113082</v>
          </cell>
          <cell r="B3002">
            <v>0</v>
          </cell>
        </row>
        <row r="3003">
          <cell r="A3003" t="str">
            <v>9R113083</v>
          </cell>
          <cell r="B3003">
            <v>0</v>
          </cell>
        </row>
        <row r="3004">
          <cell r="A3004" t="str">
            <v>9R113084</v>
          </cell>
          <cell r="B3004">
            <v>0</v>
          </cell>
        </row>
        <row r="3005">
          <cell r="A3005" t="str">
            <v>9R113085</v>
          </cell>
          <cell r="B3005">
            <v>0</v>
          </cell>
        </row>
        <row r="3006">
          <cell r="A3006" t="str">
            <v>9R113086</v>
          </cell>
          <cell r="B3006">
            <v>0</v>
          </cell>
        </row>
        <row r="3007">
          <cell r="A3007" t="str">
            <v>9R113087</v>
          </cell>
          <cell r="B3007">
            <v>0</v>
          </cell>
        </row>
        <row r="3008">
          <cell r="A3008" t="str">
            <v>9R113088</v>
          </cell>
          <cell r="B3008">
            <v>0</v>
          </cell>
        </row>
        <row r="3009">
          <cell r="A3009" t="str">
            <v>9R113089</v>
          </cell>
          <cell r="B3009">
            <v>0</v>
          </cell>
        </row>
        <row r="3010">
          <cell r="A3010" t="str">
            <v>9R113090</v>
          </cell>
          <cell r="B3010">
            <v>0</v>
          </cell>
        </row>
        <row r="3011">
          <cell r="A3011" t="str">
            <v>9R113091</v>
          </cell>
          <cell r="B3011">
            <v>0</v>
          </cell>
        </row>
        <row r="3012">
          <cell r="A3012" t="str">
            <v>9R113093</v>
          </cell>
          <cell r="B3012">
            <v>0</v>
          </cell>
        </row>
        <row r="3013">
          <cell r="A3013" t="str">
            <v>9R113094</v>
          </cell>
          <cell r="B3013">
            <v>0</v>
          </cell>
        </row>
        <row r="3014">
          <cell r="A3014" t="str">
            <v>9R113095</v>
          </cell>
          <cell r="B3014">
            <v>0</v>
          </cell>
        </row>
        <row r="3015">
          <cell r="A3015" t="str">
            <v>9R113097</v>
          </cell>
          <cell r="B3015">
            <v>0</v>
          </cell>
        </row>
        <row r="3016">
          <cell r="A3016" t="str">
            <v>9R113098</v>
          </cell>
          <cell r="B3016">
            <v>0</v>
          </cell>
        </row>
        <row r="3017">
          <cell r="A3017" t="str">
            <v>9R113099</v>
          </cell>
          <cell r="B3017">
            <v>0</v>
          </cell>
        </row>
        <row r="3018">
          <cell r="A3018" t="str">
            <v>9R113108</v>
          </cell>
          <cell r="B3018">
            <v>0</v>
          </cell>
        </row>
        <row r="3019">
          <cell r="A3019" t="str">
            <v>9R113109</v>
          </cell>
          <cell r="B3019">
            <v>0</v>
          </cell>
        </row>
        <row r="3020">
          <cell r="A3020" t="str">
            <v>9R113110</v>
          </cell>
          <cell r="B3020">
            <v>0</v>
          </cell>
        </row>
        <row r="3021">
          <cell r="A3021" t="str">
            <v>9R113187</v>
          </cell>
          <cell r="B3021">
            <v>0</v>
          </cell>
        </row>
        <row r="3022">
          <cell r="A3022" t="str">
            <v>9R113189</v>
          </cell>
          <cell r="B3022">
            <v>0</v>
          </cell>
        </row>
        <row r="3023">
          <cell r="A3023" t="str">
            <v>9R113205</v>
          </cell>
          <cell r="B3023">
            <v>0</v>
          </cell>
        </row>
        <row r="3024">
          <cell r="A3024" t="str">
            <v>9R113207</v>
          </cell>
          <cell r="B3024">
            <v>0</v>
          </cell>
        </row>
        <row r="3025">
          <cell r="A3025" t="str">
            <v>9R113211</v>
          </cell>
          <cell r="B3025">
            <v>0</v>
          </cell>
        </row>
        <row r="3026">
          <cell r="A3026" t="str">
            <v>9R113307</v>
          </cell>
          <cell r="B3026">
            <v>0</v>
          </cell>
        </row>
        <row r="3027">
          <cell r="A3027" t="str">
            <v>9R113308</v>
          </cell>
          <cell r="B3027">
            <v>0</v>
          </cell>
        </row>
        <row r="3028">
          <cell r="A3028" t="str">
            <v>9R113309</v>
          </cell>
          <cell r="B3028">
            <v>0</v>
          </cell>
        </row>
        <row r="3029">
          <cell r="A3029" t="str">
            <v>9R113310</v>
          </cell>
          <cell r="B3029">
            <v>0</v>
          </cell>
        </row>
        <row r="3030">
          <cell r="A3030" t="str">
            <v>9R113311</v>
          </cell>
          <cell r="B3030">
            <v>0</v>
          </cell>
        </row>
        <row r="3031">
          <cell r="A3031" t="str">
            <v>9R113312</v>
          </cell>
          <cell r="B3031">
            <v>0</v>
          </cell>
        </row>
        <row r="3032">
          <cell r="A3032" t="str">
            <v>9R113313</v>
          </cell>
          <cell r="B3032">
            <v>0</v>
          </cell>
        </row>
        <row r="3033">
          <cell r="A3033" t="str">
            <v>9R113314</v>
          </cell>
          <cell r="B3033">
            <v>0</v>
          </cell>
        </row>
        <row r="3034">
          <cell r="A3034" t="str">
            <v>9R113375</v>
          </cell>
          <cell r="B3034">
            <v>0</v>
          </cell>
        </row>
        <row r="3035">
          <cell r="A3035" t="str">
            <v>9R113496</v>
          </cell>
          <cell r="B3035">
            <v>0</v>
          </cell>
        </row>
        <row r="3036">
          <cell r="A3036" t="str">
            <v>9R113613</v>
          </cell>
          <cell r="B3036">
            <v>0</v>
          </cell>
        </row>
        <row r="3037">
          <cell r="A3037" t="str">
            <v>9R113615</v>
          </cell>
          <cell r="B3037">
            <v>0</v>
          </cell>
        </row>
        <row r="3038">
          <cell r="A3038" t="str">
            <v>9R113701</v>
          </cell>
          <cell r="B3038">
            <v>0</v>
          </cell>
        </row>
        <row r="3039">
          <cell r="A3039" t="str">
            <v>9R113707</v>
          </cell>
          <cell r="B3039">
            <v>0</v>
          </cell>
        </row>
        <row r="3040">
          <cell r="A3040" t="str">
            <v>9R113912</v>
          </cell>
          <cell r="B3040">
            <v>0</v>
          </cell>
        </row>
        <row r="3041">
          <cell r="A3041" t="str">
            <v>9R114009</v>
          </cell>
          <cell r="B3041">
            <v>0</v>
          </cell>
        </row>
        <row r="3042">
          <cell r="A3042" t="str">
            <v>9R114609</v>
          </cell>
          <cell r="B3042">
            <v>0</v>
          </cell>
        </row>
        <row r="3043">
          <cell r="A3043" t="str">
            <v>9R114707</v>
          </cell>
          <cell r="B3043">
            <v>0</v>
          </cell>
        </row>
        <row r="3044">
          <cell r="A3044" t="str">
            <v>9R114717</v>
          </cell>
          <cell r="B3044">
            <v>0</v>
          </cell>
        </row>
        <row r="3045">
          <cell r="A3045" t="str">
            <v>9R114807</v>
          </cell>
          <cell r="B3045">
            <v>0</v>
          </cell>
        </row>
        <row r="3046">
          <cell r="A3046" t="str">
            <v>9R114808</v>
          </cell>
          <cell r="B3046">
            <v>0</v>
          </cell>
        </row>
        <row r="3047">
          <cell r="A3047" t="str">
            <v>9R114813</v>
          </cell>
          <cell r="B3047">
            <v>0</v>
          </cell>
        </row>
        <row r="3048">
          <cell r="A3048" t="str">
            <v>9R114817</v>
          </cell>
          <cell r="B3048">
            <v>0</v>
          </cell>
        </row>
        <row r="3049">
          <cell r="A3049" t="str">
            <v>9R114910</v>
          </cell>
          <cell r="B3049">
            <v>0</v>
          </cell>
        </row>
        <row r="3050">
          <cell r="A3050" t="str">
            <v>9R114999</v>
          </cell>
          <cell r="B3050">
            <v>0</v>
          </cell>
        </row>
        <row r="3051">
          <cell r="A3051" t="str">
            <v>9R115099</v>
          </cell>
          <cell r="B3051">
            <v>0</v>
          </cell>
        </row>
        <row r="3052">
          <cell r="A3052" t="str">
            <v>9R115113</v>
          </cell>
          <cell r="B3052">
            <v>0</v>
          </cell>
        </row>
        <row r="3053">
          <cell r="A3053" t="str">
            <v>9R115214</v>
          </cell>
          <cell r="B3053">
            <v>0</v>
          </cell>
        </row>
        <row r="3054">
          <cell r="A3054" t="str">
            <v>9R115306</v>
          </cell>
          <cell r="B3054">
            <v>0</v>
          </cell>
        </row>
        <row r="3055">
          <cell r="A3055" t="str">
            <v>9R115309</v>
          </cell>
          <cell r="B3055">
            <v>0</v>
          </cell>
        </row>
        <row r="3056">
          <cell r="A3056" t="str">
            <v>9R115314</v>
          </cell>
          <cell r="B3056">
            <v>0</v>
          </cell>
        </row>
        <row r="3057">
          <cell r="A3057" t="str">
            <v>9R115617</v>
          </cell>
          <cell r="B3057">
            <v>0</v>
          </cell>
        </row>
        <row r="3058">
          <cell r="A3058" t="str">
            <v>9R115695</v>
          </cell>
          <cell r="B3058">
            <v>0</v>
          </cell>
        </row>
        <row r="3059">
          <cell r="A3059" t="str">
            <v>9R115698</v>
          </cell>
          <cell r="B3059">
            <v>0</v>
          </cell>
        </row>
        <row r="3060">
          <cell r="A3060" t="str">
            <v>9R115707</v>
          </cell>
          <cell r="B3060">
            <v>0</v>
          </cell>
        </row>
        <row r="3061">
          <cell r="A3061" t="str">
            <v>9R115787</v>
          </cell>
          <cell r="B3061">
            <v>0</v>
          </cell>
        </row>
        <row r="3062">
          <cell r="A3062" t="str">
            <v>9R115788</v>
          </cell>
          <cell r="B3062">
            <v>0</v>
          </cell>
        </row>
        <row r="3063">
          <cell r="A3063" t="str">
            <v>9R115794</v>
          </cell>
          <cell r="B3063">
            <v>0</v>
          </cell>
        </row>
        <row r="3064">
          <cell r="A3064" t="str">
            <v>9R115810</v>
          </cell>
          <cell r="B3064">
            <v>0</v>
          </cell>
        </row>
        <row r="3065">
          <cell r="A3065" t="str">
            <v>9R115896</v>
          </cell>
          <cell r="B3065">
            <v>0</v>
          </cell>
        </row>
        <row r="3066">
          <cell r="A3066" t="str">
            <v>9R115910</v>
          </cell>
          <cell r="B3066">
            <v>0</v>
          </cell>
        </row>
        <row r="3067">
          <cell r="A3067" t="str">
            <v>9R115915</v>
          </cell>
          <cell r="B3067">
            <v>0</v>
          </cell>
        </row>
        <row r="3068">
          <cell r="A3068" t="str">
            <v>9R115996</v>
          </cell>
          <cell r="B3068">
            <v>0</v>
          </cell>
        </row>
        <row r="3069">
          <cell r="A3069" t="str">
            <v>9R115997</v>
          </cell>
          <cell r="B3069">
            <v>0</v>
          </cell>
        </row>
        <row r="3070">
          <cell r="A3070" t="str">
            <v>9R116006</v>
          </cell>
          <cell r="B3070">
            <v>0</v>
          </cell>
        </row>
        <row r="3071">
          <cell r="A3071" t="str">
            <v>9R116010</v>
          </cell>
          <cell r="B3071">
            <v>0</v>
          </cell>
        </row>
        <row r="3072">
          <cell r="A3072" t="str">
            <v>9R116012</v>
          </cell>
          <cell r="B3072">
            <v>0</v>
          </cell>
        </row>
        <row r="3073">
          <cell r="A3073" t="str">
            <v>9R116110</v>
          </cell>
          <cell r="B3073">
            <v>0</v>
          </cell>
        </row>
        <row r="3074">
          <cell r="A3074" t="str">
            <v>9R116112</v>
          </cell>
          <cell r="B3074">
            <v>0</v>
          </cell>
        </row>
        <row r="3075">
          <cell r="A3075" t="str">
            <v>9R116210</v>
          </cell>
          <cell r="B3075">
            <v>0</v>
          </cell>
        </row>
        <row r="3076">
          <cell r="A3076" t="str">
            <v>9R116212</v>
          </cell>
          <cell r="B3076">
            <v>0</v>
          </cell>
        </row>
        <row r="3077">
          <cell r="A3077" t="str">
            <v>9R116214</v>
          </cell>
          <cell r="B3077">
            <v>0</v>
          </cell>
        </row>
        <row r="3078">
          <cell r="A3078" t="str">
            <v>9R116217</v>
          </cell>
          <cell r="B3078">
            <v>0</v>
          </cell>
        </row>
        <row r="3079">
          <cell r="A3079" t="str">
            <v>9R116310</v>
          </cell>
          <cell r="B3079">
            <v>0</v>
          </cell>
        </row>
        <row r="3080">
          <cell r="A3080" t="str">
            <v>9R116410</v>
          </cell>
          <cell r="B3080">
            <v>0</v>
          </cell>
        </row>
        <row r="3081">
          <cell r="A3081" t="str">
            <v>9R116411</v>
          </cell>
          <cell r="B3081">
            <v>0</v>
          </cell>
        </row>
        <row r="3082">
          <cell r="A3082" t="str">
            <v>9R116507</v>
          </cell>
          <cell r="B3082">
            <v>0</v>
          </cell>
        </row>
        <row r="3083">
          <cell r="A3083" t="str">
            <v>9R116509</v>
          </cell>
          <cell r="B3083">
            <v>0</v>
          </cell>
        </row>
        <row r="3084">
          <cell r="A3084" t="str">
            <v>9R116510</v>
          </cell>
          <cell r="B3084">
            <v>0</v>
          </cell>
        </row>
        <row r="3085">
          <cell r="A3085" t="str">
            <v>9R116516</v>
          </cell>
          <cell r="B3085">
            <v>0</v>
          </cell>
        </row>
        <row r="3086">
          <cell r="A3086" t="str">
            <v>9R116581</v>
          </cell>
          <cell r="B3086">
            <v>0</v>
          </cell>
        </row>
        <row r="3087">
          <cell r="A3087" t="str">
            <v>9R116582</v>
          </cell>
          <cell r="B3087">
            <v>0</v>
          </cell>
        </row>
        <row r="3088">
          <cell r="A3088" t="str">
            <v>9R116583</v>
          </cell>
          <cell r="B3088">
            <v>0</v>
          </cell>
        </row>
        <row r="3089">
          <cell r="A3089" t="str">
            <v>9R116584</v>
          </cell>
          <cell r="B3089">
            <v>0</v>
          </cell>
        </row>
        <row r="3090">
          <cell r="A3090" t="str">
            <v>9R116585</v>
          </cell>
          <cell r="B3090">
            <v>0</v>
          </cell>
        </row>
        <row r="3091">
          <cell r="A3091" t="str">
            <v>9R116586</v>
          </cell>
          <cell r="B3091">
            <v>0</v>
          </cell>
        </row>
        <row r="3092">
          <cell r="A3092" t="str">
            <v>9R116589</v>
          </cell>
          <cell r="B3092">
            <v>0</v>
          </cell>
        </row>
        <row r="3093">
          <cell r="A3093" t="str">
            <v>9R116590</v>
          </cell>
          <cell r="B3093">
            <v>0</v>
          </cell>
        </row>
        <row r="3094">
          <cell r="A3094" t="str">
            <v>9R116591</v>
          </cell>
          <cell r="B3094">
            <v>0</v>
          </cell>
        </row>
        <row r="3095">
          <cell r="A3095" t="str">
            <v>9R116608</v>
          </cell>
          <cell r="B3095">
            <v>0</v>
          </cell>
        </row>
        <row r="3096">
          <cell r="A3096" t="str">
            <v>9R116793</v>
          </cell>
          <cell r="B3096">
            <v>0</v>
          </cell>
        </row>
        <row r="3097">
          <cell r="A3097" t="str">
            <v>9R116812</v>
          </cell>
          <cell r="B3097">
            <v>0</v>
          </cell>
        </row>
        <row r="3098">
          <cell r="A3098" t="str">
            <v>9R116906</v>
          </cell>
          <cell r="B3098">
            <v>0</v>
          </cell>
        </row>
        <row r="3099">
          <cell r="A3099" t="str">
            <v>9R117000</v>
          </cell>
          <cell r="B3099">
            <v>0</v>
          </cell>
        </row>
        <row r="3100">
          <cell r="A3100" t="str">
            <v>9R117181</v>
          </cell>
          <cell r="B3100">
            <v>0</v>
          </cell>
        </row>
        <row r="3101">
          <cell r="A3101" t="str">
            <v>9R117206</v>
          </cell>
          <cell r="B3101">
            <v>0</v>
          </cell>
        </row>
        <row r="3102">
          <cell r="A3102" t="str">
            <v>9R117314</v>
          </cell>
          <cell r="B3102">
            <v>0</v>
          </cell>
        </row>
        <row r="3103">
          <cell r="A3103" t="str">
            <v>9R117316</v>
          </cell>
          <cell r="B3103">
            <v>0</v>
          </cell>
        </row>
        <row r="3104">
          <cell r="A3104" t="str">
            <v>9R117409</v>
          </cell>
          <cell r="B3104">
            <v>0</v>
          </cell>
        </row>
        <row r="3105">
          <cell r="A3105" t="str">
            <v>9R117511</v>
          </cell>
          <cell r="B3105">
            <v>0</v>
          </cell>
        </row>
        <row r="3106">
          <cell r="A3106" t="str">
            <v>9R117681</v>
          </cell>
          <cell r="B3106">
            <v>0</v>
          </cell>
        </row>
        <row r="3107">
          <cell r="A3107" t="str">
            <v>9R117693</v>
          </cell>
          <cell r="B3107">
            <v>0</v>
          </cell>
        </row>
        <row r="3108">
          <cell r="A3108" t="str">
            <v>9R117709</v>
          </cell>
          <cell r="B3108">
            <v>0</v>
          </cell>
        </row>
        <row r="3109">
          <cell r="A3109" t="str">
            <v>9R117884</v>
          </cell>
          <cell r="B3109">
            <v>0</v>
          </cell>
        </row>
        <row r="3110">
          <cell r="A3110" t="str">
            <v>9R117913</v>
          </cell>
          <cell r="B3110">
            <v>0</v>
          </cell>
        </row>
        <row r="3111">
          <cell r="A3111" t="str">
            <v>9R117914</v>
          </cell>
          <cell r="B3111">
            <v>0</v>
          </cell>
        </row>
        <row r="3112">
          <cell r="A3112" t="str">
            <v>9R118111</v>
          </cell>
          <cell r="B3112">
            <v>0</v>
          </cell>
        </row>
        <row r="3113">
          <cell r="A3113" t="str">
            <v>9R118494</v>
          </cell>
          <cell r="B3113">
            <v>0</v>
          </cell>
        </row>
        <row r="3114">
          <cell r="A3114" t="str">
            <v>9R118517</v>
          </cell>
          <cell r="B3114">
            <v>0</v>
          </cell>
        </row>
        <row r="3115">
          <cell r="A3115" t="str">
            <v>9R130096</v>
          </cell>
          <cell r="B3115">
            <v>0</v>
          </cell>
        </row>
        <row r="3116">
          <cell r="A3116" t="str">
            <v>9R140009</v>
          </cell>
          <cell r="B3116">
            <v>0</v>
          </cell>
        </row>
        <row r="3117">
          <cell r="A3117" t="str">
            <v>9R140100</v>
          </cell>
          <cell r="B3117">
            <v>0</v>
          </cell>
        </row>
        <row r="3118">
          <cell r="A3118" t="str">
            <v>9R140101</v>
          </cell>
          <cell r="B3118">
            <v>0</v>
          </cell>
        </row>
        <row r="3119">
          <cell r="A3119" t="str">
            <v>9R140103</v>
          </cell>
          <cell r="B3119">
            <v>0</v>
          </cell>
        </row>
        <row r="3120">
          <cell r="A3120" t="str">
            <v>9R140105</v>
          </cell>
          <cell r="B3120">
            <v>0</v>
          </cell>
        </row>
        <row r="3121">
          <cell r="A3121" t="str">
            <v>9R140107</v>
          </cell>
          <cell r="B3121">
            <v>0</v>
          </cell>
        </row>
        <row r="3122">
          <cell r="A3122" t="str">
            <v>9R140108</v>
          </cell>
          <cell r="B3122">
            <v>0</v>
          </cell>
        </row>
        <row r="3123">
          <cell r="A3123" t="str">
            <v>9R140109</v>
          </cell>
          <cell r="B3123">
            <v>0</v>
          </cell>
        </row>
        <row r="3124">
          <cell r="A3124" t="str">
            <v>9R140110</v>
          </cell>
          <cell r="B3124">
            <v>0</v>
          </cell>
        </row>
        <row r="3125">
          <cell r="A3125" t="str">
            <v>9R140112</v>
          </cell>
          <cell r="B3125">
            <v>0</v>
          </cell>
        </row>
        <row r="3126">
          <cell r="A3126" t="str">
            <v>9R140113</v>
          </cell>
          <cell r="B3126">
            <v>0</v>
          </cell>
        </row>
        <row r="3127">
          <cell r="A3127" t="str">
            <v>9R140114</v>
          </cell>
          <cell r="B3127">
            <v>0</v>
          </cell>
        </row>
        <row r="3128">
          <cell r="A3128" t="str">
            <v>9R140164</v>
          </cell>
          <cell r="B3128">
            <v>0</v>
          </cell>
        </row>
        <row r="3129">
          <cell r="A3129" t="str">
            <v>9R140169</v>
          </cell>
          <cell r="B3129">
            <v>0</v>
          </cell>
        </row>
        <row r="3130">
          <cell r="A3130" t="str">
            <v>9R140170</v>
          </cell>
          <cell r="B3130">
            <v>0</v>
          </cell>
        </row>
        <row r="3131">
          <cell r="A3131" t="str">
            <v>9R140182</v>
          </cell>
          <cell r="B3131">
            <v>0</v>
          </cell>
        </row>
        <row r="3132">
          <cell r="A3132" t="str">
            <v>9R140185</v>
          </cell>
          <cell r="B3132">
            <v>0</v>
          </cell>
        </row>
        <row r="3133">
          <cell r="A3133" t="str">
            <v>9R140188</v>
          </cell>
          <cell r="B3133">
            <v>0</v>
          </cell>
        </row>
        <row r="3134">
          <cell r="A3134" t="str">
            <v>9R140189</v>
          </cell>
          <cell r="B3134">
            <v>0</v>
          </cell>
        </row>
        <row r="3135">
          <cell r="A3135" t="str">
            <v>9R140193</v>
          </cell>
          <cell r="B3135">
            <v>0</v>
          </cell>
        </row>
        <row r="3136">
          <cell r="A3136" t="str">
            <v>9R140195</v>
          </cell>
          <cell r="B3136">
            <v>0</v>
          </cell>
        </row>
        <row r="3137">
          <cell r="A3137" t="str">
            <v>9R140196</v>
          </cell>
          <cell r="B3137">
            <v>0</v>
          </cell>
        </row>
        <row r="3138">
          <cell r="A3138" t="str">
            <v>9R140198</v>
          </cell>
          <cell r="B3138">
            <v>0</v>
          </cell>
        </row>
        <row r="3139">
          <cell r="A3139" t="str">
            <v>9R140207</v>
          </cell>
          <cell r="B3139">
            <v>0</v>
          </cell>
        </row>
        <row r="3140">
          <cell r="A3140" t="str">
            <v>9R140208</v>
          </cell>
          <cell r="B3140">
            <v>0</v>
          </cell>
        </row>
        <row r="3141">
          <cell r="A3141" t="str">
            <v>9R140210</v>
          </cell>
          <cell r="B3141">
            <v>0</v>
          </cell>
        </row>
        <row r="3142">
          <cell r="A3142" t="str">
            <v>9R140211</v>
          </cell>
          <cell r="B3142">
            <v>0</v>
          </cell>
        </row>
        <row r="3143">
          <cell r="A3143" t="str">
            <v>9R140213</v>
          </cell>
          <cell r="B3143">
            <v>0</v>
          </cell>
        </row>
        <row r="3144">
          <cell r="A3144" t="str">
            <v>9R140214</v>
          </cell>
          <cell r="B3144">
            <v>0</v>
          </cell>
        </row>
        <row r="3145">
          <cell r="A3145" t="str">
            <v>9R140279</v>
          </cell>
          <cell r="B3145">
            <v>0</v>
          </cell>
        </row>
        <row r="3146">
          <cell r="A3146" t="str">
            <v>9R140294</v>
          </cell>
          <cell r="B3146">
            <v>0</v>
          </cell>
        </row>
        <row r="3147">
          <cell r="A3147" t="str">
            <v>9R140296</v>
          </cell>
          <cell r="B3147">
            <v>0</v>
          </cell>
        </row>
        <row r="3148">
          <cell r="A3148" t="str">
            <v>9R140297</v>
          </cell>
          <cell r="B3148">
            <v>0</v>
          </cell>
        </row>
        <row r="3149">
          <cell r="A3149" t="str">
            <v>9R140298</v>
          </cell>
          <cell r="B3149">
            <v>0</v>
          </cell>
        </row>
        <row r="3150">
          <cell r="A3150" t="str">
            <v>9R140299</v>
          </cell>
          <cell r="B3150">
            <v>0</v>
          </cell>
        </row>
        <row r="3151">
          <cell r="A3151" t="str">
            <v>9R140300</v>
          </cell>
          <cell r="B3151">
            <v>0</v>
          </cell>
        </row>
        <row r="3152">
          <cell r="A3152" t="str">
            <v>9R140303</v>
          </cell>
          <cell r="B3152">
            <v>0</v>
          </cell>
        </row>
        <row r="3153">
          <cell r="A3153" t="str">
            <v>9R140305</v>
          </cell>
          <cell r="B3153">
            <v>0</v>
          </cell>
        </row>
        <row r="3154">
          <cell r="A3154" t="str">
            <v>9R140308</v>
          </cell>
          <cell r="B3154">
            <v>0</v>
          </cell>
        </row>
        <row r="3155">
          <cell r="A3155" t="str">
            <v>9R140312</v>
          </cell>
          <cell r="B3155">
            <v>0</v>
          </cell>
        </row>
        <row r="3156">
          <cell r="A3156" t="str">
            <v>9R140314</v>
          </cell>
          <cell r="B3156">
            <v>0</v>
          </cell>
        </row>
        <row r="3157">
          <cell r="A3157" t="str">
            <v>9R140397</v>
          </cell>
          <cell r="B3157">
            <v>0</v>
          </cell>
        </row>
        <row r="3158">
          <cell r="A3158" t="str">
            <v>9R140411</v>
          </cell>
          <cell r="B3158">
            <v>0</v>
          </cell>
        </row>
        <row r="3159">
          <cell r="A3159" t="str">
            <v>9R140412</v>
          </cell>
          <cell r="B3159">
            <v>0</v>
          </cell>
        </row>
        <row r="3160">
          <cell r="A3160" t="str">
            <v>9R140413</v>
          </cell>
          <cell r="B3160">
            <v>0</v>
          </cell>
        </row>
        <row r="3161">
          <cell r="A3161" t="str">
            <v>9R140415</v>
          </cell>
          <cell r="B3161">
            <v>0</v>
          </cell>
        </row>
        <row r="3162">
          <cell r="A3162" t="str">
            <v>9R140710</v>
          </cell>
          <cell r="B3162">
            <v>0</v>
          </cell>
        </row>
        <row r="3163">
          <cell r="A3163" t="str">
            <v>9R140711</v>
          </cell>
          <cell r="B3163">
            <v>0</v>
          </cell>
        </row>
        <row r="3164">
          <cell r="A3164" t="str">
            <v>9R140712</v>
          </cell>
          <cell r="B3164">
            <v>0</v>
          </cell>
        </row>
        <row r="3165">
          <cell r="A3165" t="str">
            <v>9R140714</v>
          </cell>
          <cell r="B3165">
            <v>0</v>
          </cell>
        </row>
        <row r="3166">
          <cell r="A3166" t="str">
            <v>9R140716</v>
          </cell>
          <cell r="B3166">
            <v>0</v>
          </cell>
        </row>
        <row r="3167">
          <cell r="A3167" t="str">
            <v>9R140717</v>
          </cell>
          <cell r="B3167">
            <v>0</v>
          </cell>
        </row>
        <row r="3168">
          <cell r="A3168" t="str">
            <v>9R140907</v>
          </cell>
          <cell r="B3168">
            <v>0</v>
          </cell>
        </row>
        <row r="3169">
          <cell r="A3169" t="str">
            <v>9R141107</v>
          </cell>
          <cell r="B3169">
            <v>0</v>
          </cell>
        </row>
        <row r="3170">
          <cell r="A3170" t="str">
            <v>9R141185</v>
          </cell>
          <cell r="B3170">
            <v>0</v>
          </cell>
        </row>
        <row r="3171">
          <cell r="A3171" t="str">
            <v>9R141208</v>
          </cell>
          <cell r="B3171">
            <v>0</v>
          </cell>
        </row>
        <row r="3172">
          <cell r="A3172" t="str">
            <v>9R141217</v>
          </cell>
          <cell r="B3172">
            <v>0</v>
          </cell>
        </row>
        <row r="3173">
          <cell r="A3173" t="str">
            <v>9R141390</v>
          </cell>
          <cell r="B3173">
            <v>0</v>
          </cell>
        </row>
        <row r="3174">
          <cell r="A3174" t="str">
            <v>9R141459</v>
          </cell>
          <cell r="B3174">
            <v>0</v>
          </cell>
        </row>
        <row r="3175">
          <cell r="A3175" t="str">
            <v>9R141495</v>
          </cell>
          <cell r="B3175">
            <v>0</v>
          </cell>
        </row>
        <row r="3176">
          <cell r="A3176" t="str">
            <v>9R141585</v>
          </cell>
          <cell r="B3176">
            <v>0</v>
          </cell>
        </row>
        <row r="3177">
          <cell r="A3177" t="str">
            <v>9R141588</v>
          </cell>
          <cell r="B3177">
            <v>0</v>
          </cell>
        </row>
        <row r="3178">
          <cell r="A3178" t="str">
            <v>9R141590</v>
          </cell>
          <cell r="B3178">
            <v>0</v>
          </cell>
        </row>
        <row r="3179">
          <cell r="A3179" t="str">
            <v>9R141596</v>
          </cell>
          <cell r="B3179">
            <v>0</v>
          </cell>
        </row>
        <row r="3180">
          <cell r="A3180" t="str">
            <v>9R141686</v>
          </cell>
          <cell r="B3180">
            <v>0</v>
          </cell>
        </row>
        <row r="3181">
          <cell r="A3181" t="str">
            <v>9R141799</v>
          </cell>
          <cell r="B3181">
            <v>0</v>
          </cell>
        </row>
        <row r="3182">
          <cell r="A3182" t="str">
            <v>9R141881</v>
          </cell>
          <cell r="B3182">
            <v>0</v>
          </cell>
        </row>
        <row r="3183">
          <cell r="A3183" t="str">
            <v>9R141916</v>
          </cell>
          <cell r="B3183">
            <v>0</v>
          </cell>
        </row>
        <row r="3184">
          <cell r="A3184" t="str">
            <v>9R160000</v>
          </cell>
          <cell r="B3184">
            <v>0</v>
          </cell>
        </row>
        <row r="3185">
          <cell r="A3185" t="str">
            <v>9R160200</v>
          </cell>
          <cell r="B3185">
            <v>0</v>
          </cell>
        </row>
        <row r="3186">
          <cell r="A3186" t="str">
            <v>9R160206</v>
          </cell>
          <cell r="B3186">
            <v>0</v>
          </cell>
        </row>
        <row r="3187">
          <cell r="A3187" t="str">
            <v>9R160210</v>
          </cell>
          <cell r="B3187">
            <v>0</v>
          </cell>
        </row>
        <row r="3188">
          <cell r="A3188" t="str">
            <v>9R160303</v>
          </cell>
          <cell r="B3188">
            <v>0</v>
          </cell>
        </row>
        <row r="3189">
          <cell r="A3189" t="str">
            <v>9R160400</v>
          </cell>
          <cell r="B3189">
            <v>0</v>
          </cell>
        </row>
        <row r="3190">
          <cell r="A3190" t="str">
            <v>9R160511</v>
          </cell>
          <cell r="B3190">
            <v>0</v>
          </cell>
        </row>
        <row r="3191">
          <cell r="A3191" t="str">
            <v>9R160516</v>
          </cell>
          <cell r="B3191">
            <v>0</v>
          </cell>
        </row>
        <row r="3192">
          <cell r="A3192" t="str">
            <v>9R160518</v>
          </cell>
          <cell r="B3192">
            <v>0</v>
          </cell>
        </row>
        <row r="3193">
          <cell r="A3193" t="str">
            <v>9R160617</v>
          </cell>
          <cell r="B3193">
            <v>0</v>
          </cell>
        </row>
        <row r="3194">
          <cell r="A3194" t="str">
            <v>9R160712</v>
          </cell>
          <cell r="B3194">
            <v>0</v>
          </cell>
        </row>
        <row r="3195">
          <cell r="A3195" t="str">
            <v>9R180001</v>
          </cell>
          <cell r="B3195">
            <v>0</v>
          </cell>
        </row>
        <row r="3196">
          <cell r="A3196" t="str">
            <v>9R180108</v>
          </cell>
          <cell r="B3196">
            <v>0</v>
          </cell>
        </row>
        <row r="3197">
          <cell r="A3197" t="str">
            <v>9R180207</v>
          </cell>
          <cell r="B3197">
            <v>0</v>
          </cell>
        </row>
        <row r="3198">
          <cell r="A3198" t="str">
            <v>9R180208</v>
          </cell>
          <cell r="B3198">
            <v>0</v>
          </cell>
        </row>
        <row r="3199">
          <cell r="A3199" t="str">
            <v>9R180209</v>
          </cell>
          <cell r="B3199">
            <v>0</v>
          </cell>
        </row>
        <row r="3200">
          <cell r="A3200" t="str">
            <v>9R180210</v>
          </cell>
          <cell r="B3200">
            <v>0</v>
          </cell>
        </row>
        <row r="3201">
          <cell r="A3201" t="str">
            <v>9R180211</v>
          </cell>
          <cell r="B3201">
            <v>0</v>
          </cell>
        </row>
        <row r="3202">
          <cell r="A3202" t="str">
            <v>9R180212</v>
          </cell>
          <cell r="B3202">
            <v>0</v>
          </cell>
        </row>
        <row r="3203">
          <cell r="A3203" t="str">
            <v>9R180213</v>
          </cell>
          <cell r="B3203">
            <v>0</v>
          </cell>
        </row>
        <row r="3204">
          <cell r="A3204" t="str">
            <v>9R180214</v>
          </cell>
          <cell r="B3204">
            <v>0</v>
          </cell>
        </row>
        <row r="3205">
          <cell r="A3205" t="str">
            <v>9R180215</v>
          </cell>
          <cell r="B3205">
            <v>0</v>
          </cell>
        </row>
        <row r="3206">
          <cell r="A3206" t="str">
            <v>9R180216</v>
          </cell>
          <cell r="B3206">
            <v>0</v>
          </cell>
        </row>
        <row r="3207">
          <cell r="A3207" t="str">
            <v>9R180306</v>
          </cell>
          <cell r="B3207">
            <v>0</v>
          </cell>
        </row>
        <row r="3208">
          <cell r="A3208" t="str">
            <v>9R180309</v>
          </cell>
          <cell r="B3208">
            <v>0</v>
          </cell>
        </row>
        <row r="3209">
          <cell r="A3209" t="str">
            <v>9R180311</v>
          </cell>
          <cell r="B3209">
            <v>0</v>
          </cell>
        </row>
        <row r="3210">
          <cell r="A3210" t="str">
            <v>9R180312</v>
          </cell>
          <cell r="B3210">
            <v>0</v>
          </cell>
        </row>
        <row r="3211">
          <cell r="A3211" t="str">
            <v>9R180313</v>
          </cell>
          <cell r="B3211">
            <v>0</v>
          </cell>
        </row>
        <row r="3212">
          <cell r="A3212" t="str">
            <v>9R180314</v>
          </cell>
          <cell r="B3212">
            <v>0</v>
          </cell>
        </row>
        <row r="3213">
          <cell r="A3213" t="str">
            <v>9R180316</v>
          </cell>
          <cell r="B3213">
            <v>0</v>
          </cell>
        </row>
        <row r="3214">
          <cell r="A3214" t="str">
            <v>9R180406</v>
          </cell>
          <cell r="B3214">
            <v>0</v>
          </cell>
        </row>
        <row r="3215">
          <cell r="A3215" t="str">
            <v>9R180408</v>
          </cell>
          <cell r="B3215">
            <v>0</v>
          </cell>
        </row>
        <row r="3216">
          <cell r="A3216" t="str">
            <v>9R180410</v>
          </cell>
          <cell r="B3216">
            <v>0</v>
          </cell>
        </row>
        <row r="3217">
          <cell r="A3217" t="str">
            <v>9R180411</v>
          </cell>
          <cell r="B3217">
            <v>0</v>
          </cell>
        </row>
        <row r="3218">
          <cell r="A3218" t="str">
            <v>9R180412</v>
          </cell>
          <cell r="B3218">
            <v>0</v>
          </cell>
        </row>
        <row r="3219">
          <cell r="A3219" t="str">
            <v>9R180414</v>
          </cell>
          <cell r="B3219">
            <v>0</v>
          </cell>
        </row>
        <row r="3220">
          <cell r="A3220" t="str">
            <v>9R180507</v>
          </cell>
          <cell r="B3220">
            <v>0</v>
          </cell>
        </row>
        <row r="3221">
          <cell r="A3221" t="str">
            <v>9R180509</v>
          </cell>
          <cell r="B3221">
            <v>0</v>
          </cell>
        </row>
        <row r="3222">
          <cell r="A3222" t="str">
            <v>9R180510</v>
          </cell>
          <cell r="B3222">
            <v>0</v>
          </cell>
        </row>
        <row r="3223">
          <cell r="A3223" t="str">
            <v>9R180515</v>
          </cell>
          <cell r="B3223">
            <v>0</v>
          </cell>
        </row>
        <row r="3224">
          <cell r="A3224" t="str">
            <v>9R180718</v>
          </cell>
          <cell r="B3224">
            <v>0</v>
          </cell>
        </row>
        <row r="3225">
          <cell r="A3225" t="str">
            <v>9R181009</v>
          </cell>
          <cell r="B3225">
            <v>0</v>
          </cell>
        </row>
        <row r="3226">
          <cell r="A3226" t="str">
            <v>9R181010</v>
          </cell>
          <cell r="B3226">
            <v>0</v>
          </cell>
        </row>
        <row r="3227">
          <cell r="A3227" t="str">
            <v>9R181011</v>
          </cell>
          <cell r="B3227">
            <v>0</v>
          </cell>
        </row>
        <row r="3228">
          <cell r="A3228" t="str">
            <v>9R181067</v>
          </cell>
          <cell r="B3228">
            <v>0</v>
          </cell>
        </row>
        <row r="3229">
          <cell r="A3229" t="str">
            <v>9R181107</v>
          </cell>
          <cell r="B3229">
            <v>0</v>
          </cell>
        </row>
        <row r="3230">
          <cell r="A3230" t="str">
            <v>9R181108</v>
          </cell>
          <cell r="B3230">
            <v>0</v>
          </cell>
        </row>
        <row r="3231">
          <cell r="A3231" t="str">
            <v>9R181109</v>
          </cell>
          <cell r="B3231">
            <v>0</v>
          </cell>
        </row>
        <row r="3232">
          <cell r="A3232" t="str">
            <v>9R181111</v>
          </cell>
          <cell r="B3232">
            <v>0</v>
          </cell>
        </row>
        <row r="3233">
          <cell r="A3233" t="str">
            <v>9R181112</v>
          </cell>
          <cell r="B3233">
            <v>0</v>
          </cell>
        </row>
        <row r="3234">
          <cell r="A3234" t="str">
            <v>9R181113</v>
          </cell>
          <cell r="B3234">
            <v>0</v>
          </cell>
        </row>
        <row r="3235">
          <cell r="A3235" t="str">
            <v>9R181114</v>
          </cell>
          <cell r="B3235">
            <v>0</v>
          </cell>
        </row>
        <row r="3236">
          <cell r="A3236" t="str">
            <v>9R181115</v>
          </cell>
          <cell r="B3236">
            <v>0</v>
          </cell>
        </row>
        <row r="3237">
          <cell r="A3237" t="str">
            <v>9R181200</v>
          </cell>
          <cell r="B3237">
            <v>0</v>
          </cell>
        </row>
        <row r="3238">
          <cell r="A3238" t="str">
            <v>9R181201</v>
          </cell>
          <cell r="B3238">
            <v>0</v>
          </cell>
        </row>
        <row r="3239">
          <cell r="A3239" t="str">
            <v>9R181202</v>
          </cell>
          <cell r="B3239">
            <v>0</v>
          </cell>
        </row>
        <row r="3240">
          <cell r="A3240" t="str">
            <v>9R181204</v>
          </cell>
          <cell r="B3240">
            <v>0</v>
          </cell>
        </row>
        <row r="3241">
          <cell r="A3241" t="str">
            <v>9R181206</v>
          </cell>
          <cell r="B3241">
            <v>0</v>
          </cell>
        </row>
        <row r="3242">
          <cell r="A3242" t="str">
            <v>9R181207</v>
          </cell>
          <cell r="B3242">
            <v>0</v>
          </cell>
        </row>
        <row r="3243">
          <cell r="A3243" t="str">
            <v>9R181208</v>
          </cell>
          <cell r="B3243">
            <v>0</v>
          </cell>
        </row>
        <row r="3244">
          <cell r="A3244" t="str">
            <v>9R181209</v>
          </cell>
          <cell r="B3244">
            <v>0</v>
          </cell>
        </row>
        <row r="3245">
          <cell r="A3245" t="str">
            <v>9R181210</v>
          </cell>
          <cell r="B3245">
            <v>0</v>
          </cell>
        </row>
        <row r="3246">
          <cell r="A3246" t="str">
            <v>9R181211</v>
          </cell>
          <cell r="B3246">
            <v>0</v>
          </cell>
        </row>
        <row r="3247">
          <cell r="A3247" t="str">
            <v>9R181213</v>
          </cell>
          <cell r="B3247">
            <v>0</v>
          </cell>
        </row>
        <row r="3248">
          <cell r="A3248" t="str">
            <v>9R181214</v>
          </cell>
          <cell r="B3248">
            <v>0</v>
          </cell>
        </row>
        <row r="3249">
          <cell r="A3249" t="str">
            <v>9R181215</v>
          </cell>
          <cell r="B3249">
            <v>0</v>
          </cell>
        </row>
        <row r="3250">
          <cell r="A3250" t="str">
            <v>9R181282</v>
          </cell>
          <cell r="B3250">
            <v>0</v>
          </cell>
        </row>
        <row r="3251">
          <cell r="A3251" t="str">
            <v>9R181285</v>
          </cell>
          <cell r="B3251">
            <v>0</v>
          </cell>
        </row>
        <row r="3252">
          <cell r="A3252" t="str">
            <v>9R181286</v>
          </cell>
          <cell r="B3252">
            <v>0</v>
          </cell>
        </row>
        <row r="3253">
          <cell r="A3253" t="str">
            <v>9R181288</v>
          </cell>
          <cell r="B3253">
            <v>0</v>
          </cell>
        </row>
        <row r="3254">
          <cell r="A3254" t="str">
            <v>9R181293</v>
          </cell>
          <cell r="B3254">
            <v>0</v>
          </cell>
        </row>
        <row r="3255">
          <cell r="A3255" t="str">
            <v>9R181294</v>
          </cell>
          <cell r="B3255">
            <v>0</v>
          </cell>
        </row>
        <row r="3256">
          <cell r="A3256" t="str">
            <v>9R181295</v>
          </cell>
          <cell r="B3256">
            <v>0</v>
          </cell>
        </row>
        <row r="3257">
          <cell r="A3257" t="str">
            <v>9R181296</v>
          </cell>
          <cell r="B3257">
            <v>0</v>
          </cell>
        </row>
        <row r="3258">
          <cell r="A3258" t="str">
            <v>9R181297</v>
          </cell>
          <cell r="B3258">
            <v>0</v>
          </cell>
        </row>
        <row r="3259">
          <cell r="A3259" t="str">
            <v>9R181298</v>
          </cell>
          <cell r="B3259">
            <v>0</v>
          </cell>
        </row>
        <row r="3260">
          <cell r="A3260" t="str">
            <v>9R181299</v>
          </cell>
          <cell r="B3260">
            <v>0</v>
          </cell>
        </row>
        <row r="3261">
          <cell r="A3261" t="str">
            <v>9R181306</v>
          </cell>
          <cell r="B3261">
            <v>0</v>
          </cell>
        </row>
        <row r="3262">
          <cell r="A3262" t="str">
            <v>9R181308</v>
          </cell>
          <cell r="B3262">
            <v>0</v>
          </cell>
        </row>
        <row r="3263">
          <cell r="A3263" t="str">
            <v>9R181309</v>
          </cell>
          <cell r="B3263">
            <v>0</v>
          </cell>
        </row>
        <row r="3264">
          <cell r="A3264" t="str">
            <v>9R181315</v>
          </cell>
          <cell r="B3264">
            <v>0</v>
          </cell>
        </row>
        <row r="3265">
          <cell r="A3265" t="str">
            <v>9R181393</v>
          </cell>
          <cell r="B3265">
            <v>0</v>
          </cell>
        </row>
        <row r="3266">
          <cell r="A3266" t="str">
            <v>9R181405</v>
          </cell>
          <cell r="B3266">
            <v>0</v>
          </cell>
        </row>
        <row r="3267">
          <cell r="A3267" t="str">
            <v>9R181507</v>
          </cell>
          <cell r="B3267">
            <v>0</v>
          </cell>
        </row>
        <row r="3268">
          <cell r="A3268" t="str">
            <v>9R181510</v>
          </cell>
          <cell r="B3268">
            <v>0</v>
          </cell>
        </row>
        <row r="3269">
          <cell r="A3269" t="str">
            <v>9R181511</v>
          </cell>
          <cell r="B3269">
            <v>0</v>
          </cell>
        </row>
        <row r="3270">
          <cell r="A3270" t="str">
            <v>9R181513</v>
          </cell>
          <cell r="B3270">
            <v>0</v>
          </cell>
        </row>
        <row r="3271">
          <cell r="A3271" t="str">
            <v>9R181610</v>
          </cell>
          <cell r="B3271">
            <v>0</v>
          </cell>
        </row>
        <row r="3272">
          <cell r="A3272" t="str">
            <v>9R181700</v>
          </cell>
          <cell r="B3272">
            <v>0</v>
          </cell>
        </row>
        <row r="3273">
          <cell r="A3273" t="str">
            <v>9R181701</v>
          </cell>
          <cell r="B3273">
            <v>0</v>
          </cell>
        </row>
        <row r="3274">
          <cell r="A3274" t="str">
            <v>9R181706</v>
          </cell>
          <cell r="B3274">
            <v>0</v>
          </cell>
        </row>
        <row r="3275">
          <cell r="A3275" t="str">
            <v>9R181709</v>
          </cell>
          <cell r="B3275">
            <v>0</v>
          </cell>
        </row>
        <row r="3276">
          <cell r="A3276" t="str">
            <v>9R181710</v>
          </cell>
          <cell r="B3276">
            <v>0</v>
          </cell>
        </row>
        <row r="3277">
          <cell r="A3277" t="str">
            <v>9R181711</v>
          </cell>
          <cell r="B3277">
            <v>0</v>
          </cell>
        </row>
        <row r="3278">
          <cell r="A3278" t="str">
            <v>9R181713</v>
          </cell>
          <cell r="B3278">
            <v>0</v>
          </cell>
        </row>
        <row r="3279">
          <cell r="A3279" t="str">
            <v>9R181714</v>
          </cell>
          <cell r="B3279">
            <v>0</v>
          </cell>
        </row>
        <row r="3280">
          <cell r="A3280" t="str">
            <v>9R181717</v>
          </cell>
          <cell r="B3280">
            <v>0</v>
          </cell>
        </row>
        <row r="3281">
          <cell r="A3281" t="str">
            <v>9R181775</v>
          </cell>
          <cell r="B3281">
            <v>0</v>
          </cell>
        </row>
        <row r="3282">
          <cell r="A3282" t="str">
            <v>9R181781</v>
          </cell>
          <cell r="B3282">
            <v>0</v>
          </cell>
        </row>
        <row r="3283">
          <cell r="A3283" t="str">
            <v>9R181787</v>
          </cell>
          <cell r="B3283">
            <v>0</v>
          </cell>
        </row>
        <row r="3284">
          <cell r="A3284" t="str">
            <v>9R181788</v>
          </cell>
          <cell r="B3284">
            <v>0</v>
          </cell>
        </row>
        <row r="3285">
          <cell r="A3285" t="str">
            <v>9R181789</v>
          </cell>
          <cell r="B3285">
            <v>0</v>
          </cell>
        </row>
        <row r="3286">
          <cell r="A3286" t="str">
            <v>9R181803</v>
          </cell>
          <cell r="B3286">
            <v>0</v>
          </cell>
        </row>
        <row r="3287">
          <cell r="A3287" t="str">
            <v>9R181805</v>
          </cell>
          <cell r="B3287">
            <v>0</v>
          </cell>
        </row>
        <row r="3288">
          <cell r="A3288" t="str">
            <v>9R181806</v>
          </cell>
          <cell r="B3288">
            <v>0</v>
          </cell>
        </row>
        <row r="3289">
          <cell r="A3289" t="str">
            <v>9R181807</v>
          </cell>
          <cell r="B3289">
            <v>0</v>
          </cell>
        </row>
        <row r="3290">
          <cell r="A3290" t="str">
            <v>9R181809</v>
          </cell>
          <cell r="B3290">
            <v>0</v>
          </cell>
        </row>
        <row r="3291">
          <cell r="A3291" t="str">
            <v>9R181811</v>
          </cell>
          <cell r="B3291">
            <v>0</v>
          </cell>
        </row>
        <row r="3292">
          <cell r="A3292" t="str">
            <v>9R181812</v>
          </cell>
          <cell r="B3292">
            <v>0</v>
          </cell>
        </row>
        <row r="3293">
          <cell r="A3293" t="str">
            <v>9R181814</v>
          </cell>
          <cell r="B3293">
            <v>0</v>
          </cell>
        </row>
        <row r="3294">
          <cell r="A3294" t="str">
            <v>9R181815</v>
          </cell>
          <cell r="B3294">
            <v>0</v>
          </cell>
        </row>
        <row r="3295">
          <cell r="A3295" t="str">
            <v>9R181816</v>
          </cell>
          <cell r="B3295">
            <v>0</v>
          </cell>
        </row>
        <row r="3296">
          <cell r="A3296" t="str">
            <v>9R181871</v>
          </cell>
          <cell r="B3296">
            <v>0</v>
          </cell>
        </row>
        <row r="3297">
          <cell r="A3297" t="str">
            <v>9R181883</v>
          </cell>
          <cell r="B3297">
            <v>0</v>
          </cell>
        </row>
        <row r="3298">
          <cell r="A3298" t="str">
            <v>9R181886</v>
          </cell>
          <cell r="B3298">
            <v>0</v>
          </cell>
        </row>
        <row r="3299">
          <cell r="A3299" t="str">
            <v>9R181890</v>
          </cell>
          <cell r="B3299">
            <v>0</v>
          </cell>
        </row>
        <row r="3300">
          <cell r="A3300" t="str">
            <v>9R181906</v>
          </cell>
          <cell r="B3300">
            <v>0</v>
          </cell>
        </row>
        <row r="3301">
          <cell r="A3301" t="str">
            <v>9R181908</v>
          </cell>
          <cell r="B3301">
            <v>0</v>
          </cell>
        </row>
        <row r="3302">
          <cell r="A3302" t="str">
            <v>9R181913</v>
          </cell>
          <cell r="B3302">
            <v>0</v>
          </cell>
        </row>
        <row r="3303">
          <cell r="A3303" t="str">
            <v>9R182000</v>
          </cell>
          <cell r="B3303">
            <v>0</v>
          </cell>
        </row>
        <row r="3304">
          <cell r="A3304" t="str">
            <v>9R182001</v>
          </cell>
          <cell r="B3304">
            <v>0</v>
          </cell>
        </row>
        <row r="3305">
          <cell r="A3305" t="str">
            <v>9R182002</v>
          </cell>
          <cell r="B3305">
            <v>0</v>
          </cell>
        </row>
        <row r="3306">
          <cell r="A3306" t="str">
            <v>9R182005</v>
          </cell>
          <cell r="B3306">
            <v>0</v>
          </cell>
        </row>
        <row r="3307">
          <cell r="A3307" t="str">
            <v>9R182007</v>
          </cell>
          <cell r="B3307">
            <v>0</v>
          </cell>
        </row>
        <row r="3308">
          <cell r="A3308" t="str">
            <v>9R182009</v>
          </cell>
          <cell r="B3308">
            <v>0</v>
          </cell>
        </row>
        <row r="3309">
          <cell r="A3309" t="str">
            <v>9R182010</v>
          </cell>
          <cell r="B3309">
            <v>0</v>
          </cell>
        </row>
        <row r="3310">
          <cell r="A3310" t="str">
            <v>9R182012</v>
          </cell>
          <cell r="B3310">
            <v>0</v>
          </cell>
        </row>
        <row r="3311">
          <cell r="A3311" t="str">
            <v>9R182013</v>
          </cell>
          <cell r="B3311">
            <v>0</v>
          </cell>
        </row>
        <row r="3312">
          <cell r="A3312" t="str">
            <v>9R182014</v>
          </cell>
          <cell r="B3312">
            <v>0</v>
          </cell>
        </row>
        <row r="3313">
          <cell r="A3313" t="str">
            <v>9R182015</v>
          </cell>
          <cell r="B3313">
            <v>0</v>
          </cell>
        </row>
        <row r="3314">
          <cell r="A3314" t="str">
            <v>9R182071</v>
          </cell>
          <cell r="B3314">
            <v>0</v>
          </cell>
        </row>
        <row r="3315">
          <cell r="A3315" t="str">
            <v>9R182076</v>
          </cell>
          <cell r="B3315">
            <v>0</v>
          </cell>
        </row>
        <row r="3316">
          <cell r="A3316" t="str">
            <v>9R182079</v>
          </cell>
          <cell r="B3316">
            <v>0</v>
          </cell>
        </row>
        <row r="3317">
          <cell r="A3317" t="str">
            <v>9R182083</v>
          </cell>
          <cell r="B3317">
            <v>0</v>
          </cell>
        </row>
        <row r="3318">
          <cell r="A3318" t="str">
            <v>9R182084</v>
          </cell>
          <cell r="B3318">
            <v>0</v>
          </cell>
        </row>
        <row r="3319">
          <cell r="A3319" t="str">
            <v>9R182090</v>
          </cell>
          <cell r="B3319">
            <v>0</v>
          </cell>
        </row>
        <row r="3320">
          <cell r="A3320" t="str">
            <v>9R182095</v>
          </cell>
          <cell r="B3320">
            <v>0</v>
          </cell>
        </row>
        <row r="3321">
          <cell r="A3321" t="str">
            <v>9R182096</v>
          </cell>
          <cell r="B3321">
            <v>0</v>
          </cell>
        </row>
        <row r="3322">
          <cell r="A3322" t="str">
            <v>9R182099</v>
          </cell>
          <cell r="B3322">
            <v>0</v>
          </cell>
        </row>
        <row r="3323">
          <cell r="A3323" t="str">
            <v>9R182407</v>
          </cell>
          <cell r="B3323">
            <v>0</v>
          </cell>
        </row>
        <row r="3324">
          <cell r="A3324" t="str">
            <v>9R182600</v>
          </cell>
          <cell r="B3324">
            <v>0</v>
          </cell>
        </row>
        <row r="3325">
          <cell r="A3325" t="str">
            <v>9R182601</v>
          </cell>
          <cell r="B3325">
            <v>0</v>
          </cell>
        </row>
        <row r="3326">
          <cell r="A3326" t="str">
            <v>9R182603</v>
          </cell>
          <cell r="B3326">
            <v>0</v>
          </cell>
        </row>
        <row r="3327">
          <cell r="A3327" t="str">
            <v>9R182604</v>
          </cell>
          <cell r="B3327">
            <v>0</v>
          </cell>
        </row>
        <row r="3328">
          <cell r="A3328" t="str">
            <v>9R182605</v>
          </cell>
          <cell r="B3328">
            <v>0</v>
          </cell>
        </row>
        <row r="3329">
          <cell r="A3329" t="str">
            <v>9R182606</v>
          </cell>
          <cell r="B3329">
            <v>0</v>
          </cell>
        </row>
        <row r="3330">
          <cell r="A3330" t="str">
            <v>9R182608</v>
          </cell>
          <cell r="B3330">
            <v>0</v>
          </cell>
        </row>
        <row r="3331">
          <cell r="A3331" t="str">
            <v>9R182609</v>
          </cell>
          <cell r="B3331">
            <v>0</v>
          </cell>
        </row>
        <row r="3332">
          <cell r="A3332" t="str">
            <v>9R182610</v>
          </cell>
          <cell r="B3332">
            <v>0</v>
          </cell>
        </row>
        <row r="3333">
          <cell r="A3333" t="str">
            <v>9R182611</v>
          </cell>
          <cell r="B3333">
            <v>0</v>
          </cell>
        </row>
        <row r="3334">
          <cell r="A3334" t="str">
            <v>9R182615</v>
          </cell>
          <cell r="B3334">
            <v>0</v>
          </cell>
        </row>
        <row r="3335">
          <cell r="A3335" t="str">
            <v>9R182683</v>
          </cell>
          <cell r="B3335">
            <v>0</v>
          </cell>
        </row>
        <row r="3336">
          <cell r="A3336" t="str">
            <v>9R182690</v>
          </cell>
          <cell r="B3336">
            <v>0</v>
          </cell>
        </row>
        <row r="3337">
          <cell r="A3337" t="str">
            <v>9R182695</v>
          </cell>
          <cell r="B3337">
            <v>0</v>
          </cell>
        </row>
        <row r="3338">
          <cell r="A3338" t="str">
            <v>9R182709</v>
          </cell>
          <cell r="B3338">
            <v>0</v>
          </cell>
        </row>
        <row r="3339">
          <cell r="A3339" t="str">
            <v>9R183306</v>
          </cell>
          <cell r="B3339">
            <v>0</v>
          </cell>
        </row>
        <row r="3340">
          <cell r="A3340" t="str">
            <v>9R183407</v>
          </cell>
          <cell r="B3340">
            <v>0</v>
          </cell>
        </row>
        <row r="3341">
          <cell r="A3341" t="str">
            <v>9R183408</v>
          </cell>
          <cell r="B3341">
            <v>0</v>
          </cell>
        </row>
        <row r="3342">
          <cell r="A3342" t="str">
            <v>9R183409</v>
          </cell>
          <cell r="B3342">
            <v>0</v>
          </cell>
        </row>
        <row r="3343">
          <cell r="A3343" t="str">
            <v>9R183505</v>
          </cell>
          <cell r="B3343">
            <v>0</v>
          </cell>
        </row>
        <row r="3344">
          <cell r="A3344" t="str">
            <v>9R183509</v>
          </cell>
          <cell r="B3344">
            <v>0</v>
          </cell>
        </row>
        <row r="3345">
          <cell r="A3345" t="str">
            <v>9R183510</v>
          </cell>
          <cell r="B3345">
            <v>0</v>
          </cell>
        </row>
        <row r="3346">
          <cell r="A3346" t="str">
            <v>9R183511</v>
          </cell>
          <cell r="B3346">
            <v>0</v>
          </cell>
        </row>
        <row r="3347">
          <cell r="A3347" t="str">
            <v>9R183612</v>
          </cell>
          <cell r="B3347">
            <v>0</v>
          </cell>
        </row>
        <row r="3348">
          <cell r="A3348" t="str">
            <v>9R183706</v>
          </cell>
          <cell r="B3348">
            <v>0</v>
          </cell>
        </row>
        <row r="3349">
          <cell r="A3349" t="str">
            <v>9R183710</v>
          </cell>
          <cell r="B3349">
            <v>0</v>
          </cell>
        </row>
        <row r="3350">
          <cell r="A3350" t="str">
            <v>9R183711</v>
          </cell>
          <cell r="B3350">
            <v>0</v>
          </cell>
        </row>
        <row r="3351">
          <cell r="A3351" t="str">
            <v>9R183911</v>
          </cell>
          <cell r="B3351">
            <v>0</v>
          </cell>
        </row>
        <row r="3352">
          <cell r="A3352" t="str">
            <v>9R183916</v>
          </cell>
          <cell r="B3352">
            <v>0</v>
          </cell>
        </row>
        <row r="3353">
          <cell r="A3353" t="str">
            <v>9R184007</v>
          </cell>
          <cell r="B3353">
            <v>0</v>
          </cell>
        </row>
        <row r="3354">
          <cell r="A3354" t="str">
            <v>9R184197</v>
          </cell>
          <cell r="B3354">
            <v>0</v>
          </cell>
        </row>
        <row r="3355">
          <cell r="A3355" t="str">
            <v>9R184301</v>
          </cell>
          <cell r="B3355">
            <v>0</v>
          </cell>
        </row>
        <row r="3356">
          <cell r="A3356" t="str">
            <v>9R184394</v>
          </cell>
          <cell r="B3356">
            <v>0</v>
          </cell>
        </row>
        <row r="3357">
          <cell r="A3357" t="str">
            <v>9R184405</v>
          </cell>
          <cell r="B3357">
            <v>0</v>
          </cell>
        </row>
        <row r="3358">
          <cell r="A3358" t="str">
            <v>9R184406</v>
          </cell>
          <cell r="B3358">
            <v>0</v>
          </cell>
        </row>
        <row r="3359">
          <cell r="A3359" t="str">
            <v>9R184408</v>
          </cell>
          <cell r="B3359">
            <v>0</v>
          </cell>
        </row>
        <row r="3360">
          <cell r="A3360" t="str">
            <v>9R184409</v>
          </cell>
          <cell r="B3360">
            <v>0</v>
          </cell>
        </row>
        <row r="3361">
          <cell r="A3361" t="str">
            <v>9R184410</v>
          </cell>
          <cell r="B3361">
            <v>0</v>
          </cell>
        </row>
        <row r="3362">
          <cell r="A3362" t="str">
            <v>9R184502</v>
          </cell>
          <cell r="B3362">
            <v>0</v>
          </cell>
        </row>
        <row r="3363">
          <cell r="A3363" t="str">
            <v>9R184510</v>
          </cell>
          <cell r="B3363">
            <v>0</v>
          </cell>
        </row>
        <row r="3364">
          <cell r="A3364" t="str">
            <v>9R184712</v>
          </cell>
          <cell r="B3364">
            <v>0</v>
          </cell>
        </row>
        <row r="3365">
          <cell r="A3365" t="str">
            <v>9R184803</v>
          </cell>
          <cell r="B3365">
            <v>0</v>
          </cell>
        </row>
        <row r="3366">
          <cell r="A3366" t="str">
            <v>9R184806</v>
          </cell>
          <cell r="B3366">
            <v>0</v>
          </cell>
        </row>
        <row r="3367">
          <cell r="A3367" t="str">
            <v>9R184812</v>
          </cell>
          <cell r="B3367">
            <v>0</v>
          </cell>
        </row>
        <row r="3368">
          <cell r="A3368" t="str">
            <v>9R185100</v>
          </cell>
          <cell r="B3368">
            <v>0</v>
          </cell>
        </row>
        <row r="3369">
          <cell r="A3369" t="str">
            <v>9R185310</v>
          </cell>
          <cell r="B3369">
            <v>0</v>
          </cell>
        </row>
        <row r="3370">
          <cell r="A3370" t="str">
            <v>9R185311</v>
          </cell>
          <cell r="B3370">
            <v>0</v>
          </cell>
        </row>
        <row r="3371">
          <cell r="A3371" t="str">
            <v>9R185312</v>
          </cell>
          <cell r="B3371">
            <v>0</v>
          </cell>
        </row>
        <row r="3372">
          <cell r="A3372" t="str">
            <v>9R185409</v>
          </cell>
          <cell r="B3372">
            <v>0</v>
          </cell>
        </row>
        <row r="3373">
          <cell r="A3373" t="str">
            <v>9R185509</v>
          </cell>
          <cell r="B3373">
            <v>0</v>
          </cell>
        </row>
        <row r="3374">
          <cell r="A3374" t="str">
            <v>9R185514</v>
          </cell>
          <cell r="B3374">
            <v>0</v>
          </cell>
        </row>
        <row r="3375">
          <cell r="A3375" t="str">
            <v>9R185610</v>
          </cell>
          <cell r="B3375">
            <v>0</v>
          </cell>
        </row>
        <row r="3376">
          <cell r="A3376" t="str">
            <v>9R185611</v>
          </cell>
          <cell r="B3376">
            <v>0</v>
          </cell>
        </row>
        <row r="3377">
          <cell r="A3377" t="str">
            <v>9R185614</v>
          </cell>
          <cell r="B3377">
            <v>0</v>
          </cell>
        </row>
        <row r="3378">
          <cell r="A3378" t="str">
            <v>9R185683</v>
          </cell>
          <cell r="B3378">
            <v>0</v>
          </cell>
        </row>
        <row r="3379">
          <cell r="A3379" t="str">
            <v>9R185789</v>
          </cell>
          <cell r="B3379">
            <v>0</v>
          </cell>
        </row>
        <row r="3380">
          <cell r="A3380" t="str">
            <v>9R185875</v>
          </cell>
          <cell r="B3380">
            <v>0</v>
          </cell>
        </row>
        <row r="3381">
          <cell r="A3381" t="str">
            <v>9R185907</v>
          </cell>
          <cell r="B3381">
            <v>0</v>
          </cell>
        </row>
        <row r="3382">
          <cell r="A3382" t="str">
            <v>9R186095</v>
          </cell>
          <cell r="B3382">
            <v>0</v>
          </cell>
        </row>
        <row r="3383">
          <cell r="A3383" t="str">
            <v>9R186109</v>
          </cell>
          <cell r="B3383">
            <v>0</v>
          </cell>
        </row>
        <row r="3384">
          <cell r="A3384" t="str">
            <v>9R186175</v>
          </cell>
          <cell r="B3384">
            <v>0</v>
          </cell>
        </row>
        <row r="3385">
          <cell r="A3385" t="str">
            <v>9R186199</v>
          </cell>
          <cell r="B3385">
            <v>0</v>
          </cell>
        </row>
        <row r="3386">
          <cell r="A3386" t="str">
            <v>9R186211</v>
          </cell>
          <cell r="B3386">
            <v>0</v>
          </cell>
        </row>
        <row r="3387">
          <cell r="A3387" t="str">
            <v>9R186399</v>
          </cell>
          <cell r="B3387">
            <v>0</v>
          </cell>
        </row>
        <row r="3388">
          <cell r="A3388" t="str">
            <v>9R186499</v>
          </cell>
          <cell r="B3388">
            <v>0</v>
          </cell>
        </row>
        <row r="3389">
          <cell r="A3389" t="str">
            <v>9R186500</v>
          </cell>
          <cell r="B3389">
            <v>0</v>
          </cell>
        </row>
        <row r="3390">
          <cell r="A3390" t="str">
            <v>9R186601</v>
          </cell>
          <cell r="B3390">
            <v>0</v>
          </cell>
        </row>
        <row r="3391">
          <cell r="A3391" t="str">
            <v>9R186699</v>
          </cell>
          <cell r="B3391">
            <v>0</v>
          </cell>
        </row>
        <row r="3392">
          <cell r="A3392" t="str">
            <v>9R186710</v>
          </cell>
          <cell r="B3392">
            <v>0</v>
          </cell>
        </row>
        <row r="3393">
          <cell r="A3393" t="str">
            <v>9R186711</v>
          </cell>
          <cell r="B3393">
            <v>0</v>
          </cell>
        </row>
        <row r="3394">
          <cell r="A3394" t="str">
            <v>9R186712</v>
          </cell>
          <cell r="B3394">
            <v>0</v>
          </cell>
        </row>
        <row r="3395">
          <cell r="A3395" t="str">
            <v>9R186715</v>
          </cell>
          <cell r="B3395">
            <v>0</v>
          </cell>
        </row>
        <row r="3396">
          <cell r="A3396" t="str">
            <v>9R186795</v>
          </cell>
          <cell r="B3396">
            <v>0</v>
          </cell>
        </row>
        <row r="3397">
          <cell r="A3397" t="str">
            <v>9R186869</v>
          </cell>
          <cell r="B3397">
            <v>0</v>
          </cell>
        </row>
        <row r="3398">
          <cell r="A3398" t="str">
            <v>9R186966</v>
          </cell>
          <cell r="B3398">
            <v>0</v>
          </cell>
        </row>
        <row r="3399">
          <cell r="A3399" t="str">
            <v>9R186970</v>
          </cell>
          <cell r="B3399">
            <v>0</v>
          </cell>
        </row>
        <row r="3400">
          <cell r="A3400" t="str">
            <v>9R186975</v>
          </cell>
          <cell r="B3400">
            <v>0</v>
          </cell>
        </row>
        <row r="3401">
          <cell r="A3401" t="str">
            <v>9R186988</v>
          </cell>
          <cell r="B3401">
            <v>0</v>
          </cell>
        </row>
        <row r="3402">
          <cell r="A3402" t="str">
            <v>9R186992</v>
          </cell>
          <cell r="B3402">
            <v>0</v>
          </cell>
        </row>
        <row r="3403">
          <cell r="A3403" t="str">
            <v>9R186993</v>
          </cell>
          <cell r="B3403">
            <v>0</v>
          </cell>
        </row>
        <row r="3404">
          <cell r="A3404" t="str">
            <v>9R186998</v>
          </cell>
          <cell r="B3404">
            <v>0</v>
          </cell>
        </row>
        <row r="3405">
          <cell r="A3405" t="str">
            <v>9R187012</v>
          </cell>
          <cell r="B3405">
            <v>0</v>
          </cell>
        </row>
        <row r="3406">
          <cell r="A3406" t="str">
            <v>9R187114</v>
          </cell>
          <cell r="B3406">
            <v>0</v>
          </cell>
        </row>
        <row r="3407">
          <cell r="A3407" t="str">
            <v>9R187215</v>
          </cell>
          <cell r="B3407">
            <v>0</v>
          </cell>
        </row>
        <row r="3408">
          <cell r="A3408" t="str">
            <v>9R187309</v>
          </cell>
          <cell r="B3408">
            <v>0</v>
          </cell>
        </row>
        <row r="3409">
          <cell r="A3409" t="str">
            <v>9R187404</v>
          </cell>
          <cell r="B3409">
            <v>0</v>
          </cell>
        </row>
        <row r="3410">
          <cell r="A3410" t="str">
            <v>9R187510</v>
          </cell>
          <cell r="B3410">
            <v>0</v>
          </cell>
        </row>
        <row r="3411">
          <cell r="A3411" t="str">
            <v>9R187615</v>
          </cell>
          <cell r="B3411">
            <v>0</v>
          </cell>
        </row>
        <row r="3412">
          <cell r="A3412" t="str">
            <v>9R187714</v>
          </cell>
          <cell r="B3412">
            <v>0</v>
          </cell>
        </row>
        <row r="3413">
          <cell r="A3413" t="str">
            <v>9R187716</v>
          </cell>
          <cell r="B3413">
            <v>0</v>
          </cell>
        </row>
        <row r="3414">
          <cell r="A3414" t="str">
            <v>9R187816</v>
          </cell>
          <cell r="B3414">
            <v>0</v>
          </cell>
        </row>
        <row r="3415">
          <cell r="A3415" t="str">
            <v>9R187914</v>
          </cell>
          <cell r="B3415">
            <v>0</v>
          </cell>
        </row>
        <row r="3416">
          <cell r="A3416" t="str">
            <v>9R188012</v>
          </cell>
          <cell r="B3416">
            <v>0</v>
          </cell>
        </row>
        <row r="3417">
          <cell r="A3417" t="str">
            <v>9R188175</v>
          </cell>
          <cell r="B3417">
            <v>0</v>
          </cell>
        </row>
        <row r="3418">
          <cell r="A3418" t="str">
            <v>9R188205</v>
          </cell>
          <cell r="B3418">
            <v>0</v>
          </cell>
        </row>
        <row r="3419">
          <cell r="A3419" t="str">
            <v>9R188482</v>
          </cell>
          <cell r="B3419">
            <v>0</v>
          </cell>
        </row>
        <row r="3420">
          <cell r="A3420" t="str">
            <v>9R188506</v>
          </cell>
          <cell r="B3420">
            <v>0</v>
          </cell>
        </row>
        <row r="3421">
          <cell r="A3421" t="str">
            <v>9R188610</v>
          </cell>
          <cell r="B3421">
            <v>0</v>
          </cell>
        </row>
        <row r="3422">
          <cell r="A3422" t="str">
            <v>9R190095</v>
          </cell>
          <cell r="B3422">
            <v>0</v>
          </cell>
        </row>
        <row r="3423">
          <cell r="A3423" t="str">
            <v>9R200008</v>
          </cell>
          <cell r="B3423">
            <v>0</v>
          </cell>
        </row>
        <row r="3424">
          <cell r="A3424" t="str">
            <v>9R200200</v>
          </cell>
          <cell r="B3424">
            <v>0</v>
          </cell>
        </row>
        <row r="3425">
          <cell r="A3425" t="str">
            <v>9R200205</v>
          </cell>
          <cell r="B3425">
            <v>0</v>
          </cell>
        </row>
        <row r="3426">
          <cell r="A3426" t="str">
            <v>9R200208</v>
          </cell>
          <cell r="B3426">
            <v>0</v>
          </cell>
        </row>
        <row r="3427">
          <cell r="A3427" t="str">
            <v>9R200211</v>
          </cell>
          <cell r="B3427">
            <v>0</v>
          </cell>
        </row>
        <row r="3428">
          <cell r="A3428" t="str">
            <v>9R200213</v>
          </cell>
          <cell r="B3428">
            <v>0</v>
          </cell>
        </row>
        <row r="3429">
          <cell r="A3429" t="str">
            <v>9R200216</v>
          </cell>
          <cell r="B3429">
            <v>0</v>
          </cell>
        </row>
        <row r="3430">
          <cell r="A3430" t="str">
            <v>9R200282</v>
          </cell>
          <cell r="B3430">
            <v>0</v>
          </cell>
        </row>
        <row r="3431">
          <cell r="A3431" t="str">
            <v>9R200290</v>
          </cell>
          <cell r="B3431">
            <v>0</v>
          </cell>
        </row>
        <row r="3432">
          <cell r="A3432" t="str">
            <v>9R200295</v>
          </cell>
          <cell r="B3432">
            <v>0</v>
          </cell>
        </row>
        <row r="3433">
          <cell r="A3433" t="str">
            <v>9R200296</v>
          </cell>
          <cell r="B3433">
            <v>0</v>
          </cell>
        </row>
        <row r="3434">
          <cell r="A3434" t="str">
            <v>9R200298</v>
          </cell>
          <cell r="B3434">
            <v>0</v>
          </cell>
        </row>
        <row r="3435">
          <cell r="A3435" t="str">
            <v>9R200600</v>
          </cell>
          <cell r="B3435">
            <v>0</v>
          </cell>
        </row>
        <row r="3436">
          <cell r="A3436" t="str">
            <v>9R200699</v>
          </cell>
          <cell r="B3436">
            <v>0</v>
          </cell>
        </row>
        <row r="3437">
          <cell r="A3437" t="str">
            <v>9R200706</v>
          </cell>
          <cell r="B3437">
            <v>0</v>
          </cell>
        </row>
        <row r="3438">
          <cell r="A3438" t="str">
            <v>9R200707</v>
          </cell>
          <cell r="B3438">
            <v>0</v>
          </cell>
        </row>
        <row r="3439">
          <cell r="A3439" t="str">
            <v>9R200708</v>
          </cell>
          <cell r="B3439">
            <v>0</v>
          </cell>
        </row>
        <row r="3440">
          <cell r="A3440" t="str">
            <v>9R200710</v>
          </cell>
          <cell r="B3440">
            <v>0</v>
          </cell>
        </row>
        <row r="3441">
          <cell r="A3441" t="str">
            <v>9R200712</v>
          </cell>
          <cell r="B3441">
            <v>0</v>
          </cell>
        </row>
        <row r="3442">
          <cell r="A3442" t="str">
            <v>9R200715</v>
          </cell>
          <cell r="B3442">
            <v>0</v>
          </cell>
        </row>
        <row r="3443">
          <cell r="A3443" t="str">
            <v>9R200810</v>
          </cell>
          <cell r="B3443">
            <v>0</v>
          </cell>
        </row>
        <row r="3444">
          <cell r="A3444" t="str">
            <v>9R200896</v>
          </cell>
          <cell r="B3444">
            <v>0</v>
          </cell>
        </row>
        <row r="3445">
          <cell r="A3445" t="str">
            <v>9R201109</v>
          </cell>
          <cell r="B3445">
            <v>0</v>
          </cell>
        </row>
        <row r="3446">
          <cell r="A3446" t="str">
            <v>9R201110</v>
          </cell>
          <cell r="B3446">
            <v>0</v>
          </cell>
        </row>
        <row r="3447">
          <cell r="A3447" t="str">
            <v>9R201112</v>
          </cell>
          <cell r="B3447">
            <v>0</v>
          </cell>
        </row>
        <row r="3448">
          <cell r="A3448" t="str">
            <v>9R201115</v>
          </cell>
          <cell r="B3448">
            <v>0</v>
          </cell>
        </row>
        <row r="3449">
          <cell r="A3449" t="str">
            <v>9R201209</v>
          </cell>
          <cell r="B3449">
            <v>0</v>
          </cell>
        </row>
        <row r="3450">
          <cell r="A3450" t="str">
            <v>9R201210</v>
          </cell>
          <cell r="B3450">
            <v>0</v>
          </cell>
        </row>
        <row r="3451">
          <cell r="A3451" t="str">
            <v>9R201309</v>
          </cell>
          <cell r="B3451">
            <v>0</v>
          </cell>
        </row>
        <row r="3452">
          <cell r="A3452" t="str">
            <v>9R201405</v>
          </cell>
          <cell r="B3452">
            <v>0</v>
          </cell>
        </row>
        <row r="3453">
          <cell r="A3453" t="str">
            <v>9R201410</v>
          </cell>
          <cell r="B3453">
            <v>0</v>
          </cell>
        </row>
        <row r="3454">
          <cell r="A3454" t="str">
            <v>9R201594</v>
          </cell>
          <cell r="B3454">
            <v>0</v>
          </cell>
        </row>
        <row r="3455">
          <cell r="A3455" t="str">
            <v>9R201779</v>
          </cell>
          <cell r="B3455">
            <v>0</v>
          </cell>
        </row>
        <row r="3456">
          <cell r="A3456" t="str">
            <v>9R201814</v>
          </cell>
          <cell r="B3456">
            <v>0</v>
          </cell>
        </row>
        <row r="3457">
          <cell r="A3457" t="str">
            <v>9R201987</v>
          </cell>
          <cell r="B3457">
            <v>0</v>
          </cell>
        </row>
        <row r="3458">
          <cell r="A3458" t="str">
            <v>9R202085</v>
          </cell>
          <cell r="B3458">
            <v>0</v>
          </cell>
        </row>
        <row r="3459">
          <cell r="A3459" t="str">
            <v>9R202179</v>
          </cell>
          <cell r="B3459">
            <v>0</v>
          </cell>
        </row>
        <row r="3460">
          <cell r="A3460" t="str">
            <v>9R202289</v>
          </cell>
          <cell r="B3460">
            <v>0</v>
          </cell>
        </row>
        <row r="3461">
          <cell r="A3461" t="str">
            <v>9R220012</v>
          </cell>
          <cell r="B3461">
            <v>0</v>
          </cell>
        </row>
        <row r="3462">
          <cell r="A3462" t="str">
            <v>9R220097</v>
          </cell>
          <cell r="B3462">
            <v>0</v>
          </cell>
        </row>
        <row r="3463">
          <cell r="A3463" t="str">
            <v>9R220110</v>
          </cell>
          <cell r="B3463">
            <v>0</v>
          </cell>
        </row>
        <row r="3464">
          <cell r="A3464" t="str">
            <v>9R220111</v>
          </cell>
          <cell r="B3464">
            <v>0</v>
          </cell>
        </row>
        <row r="3465">
          <cell r="A3465" t="str">
            <v>9R220200</v>
          </cell>
          <cell r="B3465">
            <v>0</v>
          </cell>
        </row>
        <row r="3466">
          <cell r="A3466" t="str">
            <v>9R220205</v>
          </cell>
          <cell r="B3466">
            <v>0</v>
          </cell>
        </row>
        <row r="3467">
          <cell r="A3467" t="str">
            <v>9R220208</v>
          </cell>
          <cell r="B3467">
            <v>0</v>
          </cell>
        </row>
        <row r="3468">
          <cell r="A3468" t="str">
            <v>9R220211</v>
          </cell>
          <cell r="B3468">
            <v>0</v>
          </cell>
        </row>
        <row r="3469">
          <cell r="A3469" t="str">
            <v>9R220212</v>
          </cell>
          <cell r="B3469">
            <v>0</v>
          </cell>
        </row>
        <row r="3470">
          <cell r="A3470" t="str">
            <v>9R220213</v>
          </cell>
          <cell r="B3470">
            <v>0</v>
          </cell>
        </row>
        <row r="3471">
          <cell r="A3471" t="str">
            <v>9R220214</v>
          </cell>
          <cell r="B3471">
            <v>0</v>
          </cell>
        </row>
        <row r="3472">
          <cell r="A3472" t="str">
            <v>9R220215</v>
          </cell>
          <cell r="B3472">
            <v>0</v>
          </cell>
        </row>
        <row r="3473">
          <cell r="A3473" t="str">
            <v>9R220216</v>
          </cell>
          <cell r="B3473">
            <v>0</v>
          </cell>
        </row>
        <row r="3474">
          <cell r="A3474" t="str">
            <v>9R220270</v>
          </cell>
          <cell r="B3474">
            <v>0</v>
          </cell>
        </row>
        <row r="3475">
          <cell r="A3475" t="str">
            <v>9R220278</v>
          </cell>
          <cell r="B3475">
            <v>0</v>
          </cell>
        </row>
        <row r="3476">
          <cell r="A3476" t="str">
            <v>9R220281</v>
          </cell>
          <cell r="B3476">
            <v>0</v>
          </cell>
        </row>
        <row r="3477">
          <cell r="A3477" t="str">
            <v>9R220282</v>
          </cell>
          <cell r="B3477">
            <v>0</v>
          </cell>
        </row>
        <row r="3478">
          <cell r="A3478" t="str">
            <v>9R220283</v>
          </cell>
          <cell r="B3478">
            <v>0</v>
          </cell>
        </row>
        <row r="3479">
          <cell r="A3479" t="str">
            <v>9R220286</v>
          </cell>
          <cell r="B3479">
            <v>0</v>
          </cell>
        </row>
        <row r="3480">
          <cell r="A3480" t="str">
            <v>9R220290</v>
          </cell>
          <cell r="B3480">
            <v>0</v>
          </cell>
        </row>
        <row r="3481">
          <cell r="A3481" t="str">
            <v>9R220294</v>
          </cell>
          <cell r="B3481">
            <v>0</v>
          </cell>
        </row>
        <row r="3482">
          <cell r="A3482" t="str">
            <v>9R220295</v>
          </cell>
          <cell r="B3482">
            <v>0</v>
          </cell>
        </row>
        <row r="3483">
          <cell r="A3483" t="str">
            <v>9R220306</v>
          </cell>
          <cell r="B3483">
            <v>0</v>
          </cell>
        </row>
        <row r="3484">
          <cell r="A3484" t="str">
            <v>9R220307</v>
          </cell>
          <cell r="B3484">
            <v>0</v>
          </cell>
        </row>
        <row r="3485">
          <cell r="A3485" t="str">
            <v>9R220309</v>
          </cell>
          <cell r="B3485">
            <v>0</v>
          </cell>
        </row>
        <row r="3486">
          <cell r="A3486" t="str">
            <v>9R220310</v>
          </cell>
          <cell r="B3486">
            <v>0</v>
          </cell>
        </row>
        <row r="3487">
          <cell r="A3487" t="str">
            <v>9R220311</v>
          </cell>
          <cell r="B3487">
            <v>0</v>
          </cell>
        </row>
        <row r="3488">
          <cell r="A3488" t="str">
            <v>9R220390</v>
          </cell>
          <cell r="B3488">
            <v>0</v>
          </cell>
        </row>
        <row r="3489">
          <cell r="A3489" t="str">
            <v>9R220397</v>
          </cell>
          <cell r="B3489">
            <v>0</v>
          </cell>
        </row>
        <row r="3490">
          <cell r="A3490" t="str">
            <v>9R220399</v>
          </cell>
          <cell r="B3490">
            <v>0</v>
          </cell>
        </row>
        <row r="3491">
          <cell r="A3491" t="str">
            <v>9R220507</v>
          </cell>
          <cell r="B3491">
            <v>0</v>
          </cell>
        </row>
        <row r="3492">
          <cell r="A3492" t="str">
            <v>9R220509</v>
          </cell>
          <cell r="B3492">
            <v>0</v>
          </cell>
        </row>
        <row r="3493">
          <cell r="A3493" t="str">
            <v>9R220510</v>
          </cell>
          <cell r="B3493">
            <v>0</v>
          </cell>
        </row>
        <row r="3494">
          <cell r="A3494" t="str">
            <v>9R220590</v>
          </cell>
          <cell r="B3494">
            <v>0</v>
          </cell>
        </row>
        <row r="3495">
          <cell r="A3495" t="str">
            <v>9R220607</v>
          </cell>
          <cell r="B3495">
            <v>0</v>
          </cell>
        </row>
        <row r="3496">
          <cell r="A3496" t="str">
            <v>9R220614</v>
          </cell>
          <cell r="B3496">
            <v>0</v>
          </cell>
        </row>
        <row r="3497">
          <cell r="A3497" t="str">
            <v>9R220615</v>
          </cell>
          <cell r="B3497">
            <v>0</v>
          </cell>
        </row>
        <row r="3498">
          <cell r="A3498" t="str">
            <v>9R220700</v>
          </cell>
          <cell r="B3498">
            <v>0</v>
          </cell>
        </row>
        <row r="3499">
          <cell r="A3499" t="str">
            <v>9R220701</v>
          </cell>
          <cell r="B3499">
            <v>0</v>
          </cell>
        </row>
        <row r="3500">
          <cell r="A3500" t="str">
            <v>9R220704</v>
          </cell>
          <cell r="B3500">
            <v>0</v>
          </cell>
        </row>
        <row r="3501">
          <cell r="A3501" t="str">
            <v>9R220705</v>
          </cell>
          <cell r="B3501">
            <v>0</v>
          </cell>
        </row>
        <row r="3502">
          <cell r="A3502" t="str">
            <v>9R220706</v>
          </cell>
          <cell r="B3502">
            <v>0</v>
          </cell>
        </row>
        <row r="3503">
          <cell r="A3503" t="str">
            <v>9R220890</v>
          </cell>
          <cell r="B3503">
            <v>0</v>
          </cell>
        </row>
        <row r="3504">
          <cell r="A3504" t="str">
            <v>9R220905</v>
          </cell>
          <cell r="B3504">
            <v>0</v>
          </cell>
        </row>
        <row r="3505">
          <cell r="A3505" t="str">
            <v>9R220906</v>
          </cell>
          <cell r="B3505">
            <v>0</v>
          </cell>
        </row>
        <row r="3506">
          <cell r="A3506" t="str">
            <v>9R220907</v>
          </cell>
          <cell r="B3506">
            <v>0</v>
          </cell>
        </row>
        <row r="3507">
          <cell r="A3507" t="str">
            <v>9R220909</v>
          </cell>
          <cell r="B3507">
            <v>0</v>
          </cell>
        </row>
        <row r="3508">
          <cell r="A3508" t="str">
            <v>9R220910</v>
          </cell>
          <cell r="B3508">
            <v>0</v>
          </cell>
        </row>
        <row r="3509">
          <cell r="A3509" t="str">
            <v>9R220912</v>
          </cell>
          <cell r="B3509">
            <v>0</v>
          </cell>
        </row>
        <row r="3510">
          <cell r="A3510" t="str">
            <v>9R220913</v>
          </cell>
          <cell r="B3510">
            <v>0</v>
          </cell>
        </row>
        <row r="3511">
          <cell r="A3511" t="str">
            <v>9R220914</v>
          </cell>
          <cell r="B3511">
            <v>0</v>
          </cell>
        </row>
        <row r="3512">
          <cell r="A3512" t="str">
            <v>9R220915</v>
          </cell>
          <cell r="B3512">
            <v>0</v>
          </cell>
        </row>
        <row r="3513">
          <cell r="A3513" t="str">
            <v>9R220994</v>
          </cell>
          <cell r="B3513">
            <v>0</v>
          </cell>
        </row>
        <row r="3514">
          <cell r="A3514" t="str">
            <v>9R221008</v>
          </cell>
          <cell r="B3514">
            <v>0</v>
          </cell>
        </row>
        <row r="3515">
          <cell r="A3515" t="str">
            <v>9R221009</v>
          </cell>
          <cell r="B3515">
            <v>0</v>
          </cell>
        </row>
        <row r="3516">
          <cell r="A3516" t="str">
            <v>9R221010</v>
          </cell>
          <cell r="B3516">
            <v>0</v>
          </cell>
        </row>
        <row r="3517">
          <cell r="A3517" t="str">
            <v>9R221011</v>
          </cell>
          <cell r="B3517">
            <v>0</v>
          </cell>
        </row>
        <row r="3518">
          <cell r="A3518" t="str">
            <v>9R221014</v>
          </cell>
          <cell r="B3518">
            <v>0</v>
          </cell>
        </row>
        <row r="3519">
          <cell r="A3519" t="str">
            <v>9R221078</v>
          </cell>
          <cell r="B3519">
            <v>0</v>
          </cell>
        </row>
        <row r="3520">
          <cell r="A3520" t="str">
            <v>9R221080</v>
          </cell>
          <cell r="B3520">
            <v>0</v>
          </cell>
        </row>
        <row r="3521">
          <cell r="A3521" t="str">
            <v>9R221085</v>
          </cell>
          <cell r="B3521">
            <v>0</v>
          </cell>
        </row>
        <row r="3522">
          <cell r="A3522" t="str">
            <v>9R221086</v>
          </cell>
          <cell r="B3522">
            <v>0</v>
          </cell>
        </row>
        <row r="3523">
          <cell r="A3523" t="str">
            <v>9R221088</v>
          </cell>
          <cell r="B3523">
            <v>0</v>
          </cell>
        </row>
        <row r="3524">
          <cell r="A3524" t="str">
            <v>9R221094</v>
          </cell>
          <cell r="B3524">
            <v>0</v>
          </cell>
        </row>
        <row r="3525">
          <cell r="A3525" t="str">
            <v>9R221098</v>
          </cell>
          <cell r="B3525">
            <v>0</v>
          </cell>
        </row>
        <row r="3526">
          <cell r="A3526" t="str">
            <v>9R221103</v>
          </cell>
          <cell r="B3526">
            <v>0</v>
          </cell>
        </row>
        <row r="3527">
          <cell r="A3527" t="str">
            <v>9R221104</v>
          </cell>
          <cell r="B3527">
            <v>0</v>
          </cell>
        </row>
        <row r="3528">
          <cell r="A3528" t="str">
            <v>9R221109</v>
          </cell>
          <cell r="B3528">
            <v>0</v>
          </cell>
        </row>
        <row r="3529">
          <cell r="A3529" t="str">
            <v>9R221110</v>
          </cell>
          <cell r="B3529">
            <v>0</v>
          </cell>
        </row>
        <row r="3530">
          <cell r="A3530" t="str">
            <v>9R221111</v>
          </cell>
          <cell r="B3530">
            <v>0</v>
          </cell>
        </row>
        <row r="3531">
          <cell r="A3531" t="str">
            <v>9R221112</v>
          </cell>
          <cell r="B3531">
            <v>0</v>
          </cell>
        </row>
        <row r="3532">
          <cell r="A3532" t="str">
            <v>9R221113</v>
          </cell>
          <cell r="B3532">
            <v>0</v>
          </cell>
        </row>
        <row r="3533">
          <cell r="A3533" t="str">
            <v>9R221194</v>
          </cell>
          <cell r="B3533">
            <v>0</v>
          </cell>
        </row>
        <row r="3534">
          <cell r="A3534" t="str">
            <v>9R221203</v>
          </cell>
          <cell r="B3534">
            <v>0</v>
          </cell>
        </row>
        <row r="3535">
          <cell r="A3535" t="str">
            <v>9R221209</v>
          </cell>
          <cell r="B3535">
            <v>0</v>
          </cell>
        </row>
        <row r="3536">
          <cell r="A3536" t="str">
            <v>9R221211</v>
          </cell>
          <cell r="B3536">
            <v>0</v>
          </cell>
        </row>
        <row r="3537">
          <cell r="A3537" t="str">
            <v>9R221212</v>
          </cell>
          <cell r="B3537">
            <v>0</v>
          </cell>
        </row>
        <row r="3538">
          <cell r="A3538" t="str">
            <v>9R221270</v>
          </cell>
          <cell r="B3538">
            <v>0</v>
          </cell>
        </row>
        <row r="3539">
          <cell r="A3539" t="str">
            <v>9R221288</v>
          </cell>
          <cell r="B3539">
            <v>0</v>
          </cell>
        </row>
        <row r="3540">
          <cell r="A3540" t="str">
            <v>9R221289</v>
          </cell>
          <cell r="B3540">
            <v>0</v>
          </cell>
        </row>
        <row r="3541">
          <cell r="A3541" t="str">
            <v>9R221290</v>
          </cell>
          <cell r="B3541">
            <v>0</v>
          </cell>
        </row>
        <row r="3542">
          <cell r="A3542" t="str">
            <v>9R221295</v>
          </cell>
          <cell r="B3542">
            <v>0</v>
          </cell>
        </row>
        <row r="3543">
          <cell r="A3543" t="str">
            <v>9R221296</v>
          </cell>
          <cell r="B3543">
            <v>0</v>
          </cell>
        </row>
        <row r="3544">
          <cell r="A3544" t="str">
            <v>9R221298</v>
          </cell>
          <cell r="B3544">
            <v>0</v>
          </cell>
        </row>
        <row r="3545">
          <cell r="A3545" t="str">
            <v>9R221304</v>
          </cell>
          <cell r="B3545">
            <v>0</v>
          </cell>
        </row>
        <row r="3546">
          <cell r="A3546" t="str">
            <v>9R221310</v>
          </cell>
          <cell r="B3546">
            <v>0</v>
          </cell>
        </row>
        <row r="3547">
          <cell r="A3547" t="str">
            <v>9R221314</v>
          </cell>
          <cell r="B3547">
            <v>0</v>
          </cell>
        </row>
        <row r="3548">
          <cell r="A3548" t="str">
            <v>9R221398</v>
          </cell>
          <cell r="B3548">
            <v>0</v>
          </cell>
        </row>
        <row r="3549">
          <cell r="A3549" t="str">
            <v>9R221407</v>
          </cell>
          <cell r="B3549">
            <v>0</v>
          </cell>
        </row>
        <row r="3550">
          <cell r="A3550" t="str">
            <v>9R221409</v>
          </cell>
          <cell r="B3550">
            <v>0</v>
          </cell>
        </row>
        <row r="3551">
          <cell r="A3551" t="str">
            <v>9R221412</v>
          </cell>
          <cell r="B3551">
            <v>0</v>
          </cell>
        </row>
        <row r="3552">
          <cell r="A3552" t="str">
            <v>9R221478</v>
          </cell>
          <cell r="B3552">
            <v>0</v>
          </cell>
        </row>
        <row r="3553">
          <cell r="A3553" t="str">
            <v>9R221479</v>
          </cell>
          <cell r="B3553">
            <v>0</v>
          </cell>
        </row>
        <row r="3554">
          <cell r="A3554" t="str">
            <v>9R221482</v>
          </cell>
          <cell r="B3554">
            <v>0</v>
          </cell>
        </row>
        <row r="3555">
          <cell r="A3555" t="str">
            <v>9R221502</v>
          </cell>
          <cell r="B3555">
            <v>0</v>
          </cell>
        </row>
        <row r="3556">
          <cell r="A3556" t="str">
            <v>9R221504</v>
          </cell>
          <cell r="B3556">
            <v>0</v>
          </cell>
        </row>
        <row r="3557">
          <cell r="A3557" t="str">
            <v>9R221509</v>
          </cell>
          <cell r="B3557">
            <v>0</v>
          </cell>
        </row>
        <row r="3558">
          <cell r="A3558" t="str">
            <v>9R221599</v>
          </cell>
          <cell r="B3558">
            <v>0</v>
          </cell>
        </row>
        <row r="3559">
          <cell r="A3559" t="str">
            <v>9R221607</v>
          </cell>
          <cell r="B3559">
            <v>0</v>
          </cell>
        </row>
        <row r="3560">
          <cell r="A3560" t="str">
            <v>9R221700</v>
          </cell>
          <cell r="B3560">
            <v>0</v>
          </cell>
        </row>
        <row r="3561">
          <cell r="A3561" t="str">
            <v>9R221702</v>
          </cell>
          <cell r="B3561">
            <v>0</v>
          </cell>
        </row>
        <row r="3562">
          <cell r="A3562" t="str">
            <v>9R221705</v>
          </cell>
          <cell r="B3562">
            <v>0</v>
          </cell>
        </row>
        <row r="3563">
          <cell r="A3563" t="str">
            <v>9R221708</v>
          </cell>
          <cell r="B3563">
            <v>0</v>
          </cell>
        </row>
        <row r="3564">
          <cell r="A3564" t="str">
            <v>9R221709</v>
          </cell>
          <cell r="B3564">
            <v>0</v>
          </cell>
        </row>
        <row r="3565">
          <cell r="A3565" t="str">
            <v>9R221714</v>
          </cell>
          <cell r="B3565">
            <v>0</v>
          </cell>
        </row>
        <row r="3566">
          <cell r="A3566" t="str">
            <v>9R221775</v>
          </cell>
          <cell r="B3566">
            <v>0</v>
          </cell>
        </row>
        <row r="3567">
          <cell r="A3567" t="str">
            <v>9R221778</v>
          </cell>
          <cell r="B3567">
            <v>0</v>
          </cell>
        </row>
        <row r="3568">
          <cell r="A3568" t="str">
            <v>9R221782</v>
          </cell>
          <cell r="B3568">
            <v>0</v>
          </cell>
        </row>
        <row r="3569">
          <cell r="A3569" t="str">
            <v>9R221796</v>
          </cell>
          <cell r="B3569">
            <v>0</v>
          </cell>
        </row>
        <row r="3570">
          <cell r="A3570" t="str">
            <v>9R221800</v>
          </cell>
          <cell r="B3570">
            <v>0</v>
          </cell>
        </row>
        <row r="3571">
          <cell r="A3571" t="str">
            <v>9R221802</v>
          </cell>
          <cell r="B3571">
            <v>0</v>
          </cell>
        </row>
        <row r="3572">
          <cell r="A3572" t="str">
            <v>9R221806</v>
          </cell>
          <cell r="B3572">
            <v>0</v>
          </cell>
        </row>
        <row r="3573">
          <cell r="A3573" t="str">
            <v>9R221809</v>
          </cell>
          <cell r="B3573">
            <v>0</v>
          </cell>
        </row>
        <row r="3574">
          <cell r="A3574" t="str">
            <v>9R221810</v>
          </cell>
          <cell r="B3574">
            <v>0</v>
          </cell>
        </row>
        <row r="3575">
          <cell r="A3575" t="str">
            <v>9R221811</v>
          </cell>
          <cell r="B3575">
            <v>0</v>
          </cell>
        </row>
        <row r="3576">
          <cell r="A3576" t="str">
            <v>9R221815</v>
          </cell>
          <cell r="B3576">
            <v>0</v>
          </cell>
        </row>
        <row r="3577">
          <cell r="A3577" t="str">
            <v>9R221816</v>
          </cell>
          <cell r="B3577">
            <v>0</v>
          </cell>
        </row>
        <row r="3578">
          <cell r="A3578" t="str">
            <v>9R221896</v>
          </cell>
          <cell r="B3578">
            <v>0</v>
          </cell>
        </row>
        <row r="3579">
          <cell r="A3579" t="str">
            <v>9R221899</v>
          </cell>
          <cell r="B3579">
            <v>0</v>
          </cell>
        </row>
        <row r="3580">
          <cell r="A3580" t="str">
            <v>9R221902</v>
          </cell>
          <cell r="B3580">
            <v>0</v>
          </cell>
        </row>
        <row r="3581">
          <cell r="A3581" t="str">
            <v>9R221903</v>
          </cell>
          <cell r="B3581">
            <v>0</v>
          </cell>
        </row>
        <row r="3582">
          <cell r="A3582" t="str">
            <v>9R221906</v>
          </cell>
          <cell r="B3582">
            <v>0</v>
          </cell>
        </row>
        <row r="3583">
          <cell r="A3583" t="str">
            <v>9R221908</v>
          </cell>
          <cell r="B3583">
            <v>0</v>
          </cell>
        </row>
        <row r="3584">
          <cell r="A3584" t="str">
            <v>9R221911</v>
          </cell>
          <cell r="B3584">
            <v>0</v>
          </cell>
        </row>
        <row r="3585">
          <cell r="A3585" t="str">
            <v>9R221912</v>
          </cell>
          <cell r="B3585">
            <v>0</v>
          </cell>
        </row>
        <row r="3586">
          <cell r="A3586" t="str">
            <v>9R221913</v>
          </cell>
          <cell r="B3586">
            <v>0</v>
          </cell>
        </row>
        <row r="3587">
          <cell r="A3587" t="str">
            <v>9R221916</v>
          </cell>
          <cell r="B3587">
            <v>0</v>
          </cell>
        </row>
        <row r="3588">
          <cell r="A3588" t="str">
            <v>9R221982</v>
          </cell>
          <cell r="B3588">
            <v>0</v>
          </cell>
        </row>
        <row r="3589">
          <cell r="A3589" t="str">
            <v>9R221986</v>
          </cell>
          <cell r="B3589">
            <v>0</v>
          </cell>
        </row>
        <row r="3590">
          <cell r="A3590" t="str">
            <v>9R221988</v>
          </cell>
          <cell r="B3590">
            <v>0</v>
          </cell>
        </row>
        <row r="3591">
          <cell r="A3591" t="str">
            <v>9R221999</v>
          </cell>
          <cell r="B3591">
            <v>0</v>
          </cell>
        </row>
        <row r="3592">
          <cell r="A3592" t="str">
            <v>9R222102</v>
          </cell>
          <cell r="B3592">
            <v>0</v>
          </cell>
        </row>
        <row r="3593">
          <cell r="A3593" t="str">
            <v>9R222104</v>
          </cell>
          <cell r="B3593">
            <v>0</v>
          </cell>
        </row>
        <row r="3594">
          <cell r="A3594" t="str">
            <v>9R222107</v>
          </cell>
          <cell r="B3594">
            <v>0</v>
          </cell>
        </row>
        <row r="3595">
          <cell r="A3595" t="str">
            <v>9R222112</v>
          </cell>
          <cell r="B3595">
            <v>0</v>
          </cell>
        </row>
        <row r="3596">
          <cell r="A3596" t="str">
            <v>9R222113</v>
          </cell>
          <cell r="B3596">
            <v>0</v>
          </cell>
        </row>
        <row r="3597">
          <cell r="A3597" t="str">
            <v>9R222114</v>
          </cell>
          <cell r="B3597">
            <v>0</v>
          </cell>
        </row>
        <row r="3598">
          <cell r="A3598" t="str">
            <v>9R222174</v>
          </cell>
          <cell r="B3598">
            <v>0</v>
          </cell>
        </row>
        <row r="3599">
          <cell r="A3599" t="str">
            <v>9R222186</v>
          </cell>
          <cell r="B3599">
            <v>0</v>
          </cell>
        </row>
        <row r="3600">
          <cell r="A3600" t="str">
            <v>9R222190</v>
          </cell>
          <cell r="B3600">
            <v>0</v>
          </cell>
        </row>
        <row r="3601">
          <cell r="A3601" t="str">
            <v>9R222193</v>
          </cell>
          <cell r="B3601">
            <v>0</v>
          </cell>
        </row>
        <row r="3602">
          <cell r="A3602" t="str">
            <v>9R222194</v>
          </cell>
          <cell r="B3602">
            <v>0</v>
          </cell>
        </row>
        <row r="3603">
          <cell r="A3603" t="str">
            <v>9R222196</v>
          </cell>
          <cell r="B3603">
            <v>0</v>
          </cell>
        </row>
        <row r="3604">
          <cell r="A3604" t="str">
            <v>9R222197</v>
          </cell>
          <cell r="B3604">
            <v>0</v>
          </cell>
        </row>
        <row r="3605">
          <cell r="A3605" t="str">
            <v>9R222199</v>
          </cell>
          <cell r="B3605">
            <v>0</v>
          </cell>
        </row>
        <row r="3606">
          <cell r="A3606" t="str">
            <v>9R222201</v>
          </cell>
          <cell r="B3606">
            <v>0</v>
          </cell>
        </row>
        <row r="3607">
          <cell r="A3607" t="str">
            <v>9R222202</v>
          </cell>
          <cell r="B3607">
            <v>0</v>
          </cell>
        </row>
        <row r="3608">
          <cell r="A3608" t="str">
            <v>9R222203</v>
          </cell>
          <cell r="B3608">
            <v>0</v>
          </cell>
        </row>
        <row r="3609">
          <cell r="A3609" t="str">
            <v>9R222287</v>
          </cell>
          <cell r="B3609">
            <v>0</v>
          </cell>
        </row>
        <row r="3610">
          <cell r="A3610" t="str">
            <v>9R222294</v>
          </cell>
          <cell r="B3610">
            <v>0</v>
          </cell>
        </row>
        <row r="3611">
          <cell r="A3611" t="str">
            <v>9R222299</v>
          </cell>
          <cell r="B3611">
            <v>0</v>
          </cell>
        </row>
        <row r="3612">
          <cell r="A3612" t="str">
            <v>9R222301</v>
          </cell>
          <cell r="B3612">
            <v>0</v>
          </cell>
        </row>
        <row r="3613">
          <cell r="A3613" t="str">
            <v>9R222309</v>
          </cell>
          <cell r="B3613">
            <v>0</v>
          </cell>
        </row>
        <row r="3614">
          <cell r="A3614" t="str">
            <v>9R222314</v>
          </cell>
          <cell r="B3614">
            <v>0</v>
          </cell>
        </row>
        <row r="3615">
          <cell r="A3615" t="str">
            <v>9R222386</v>
          </cell>
          <cell r="B3615">
            <v>0</v>
          </cell>
        </row>
        <row r="3616">
          <cell r="A3616" t="str">
            <v>9R222390</v>
          </cell>
          <cell r="B3616">
            <v>0</v>
          </cell>
        </row>
        <row r="3617">
          <cell r="A3617" t="str">
            <v>9R222393</v>
          </cell>
          <cell r="B3617">
            <v>0</v>
          </cell>
        </row>
        <row r="3618">
          <cell r="A3618" t="str">
            <v>9R222396</v>
          </cell>
          <cell r="B3618">
            <v>0</v>
          </cell>
        </row>
        <row r="3619">
          <cell r="A3619" t="str">
            <v>9R222401</v>
          </cell>
          <cell r="B3619">
            <v>0</v>
          </cell>
        </row>
        <row r="3620">
          <cell r="A3620" t="str">
            <v>9R222407</v>
          </cell>
          <cell r="B3620">
            <v>0</v>
          </cell>
        </row>
        <row r="3621">
          <cell r="A3621" t="str">
            <v>9R222408</v>
          </cell>
          <cell r="B3621">
            <v>0</v>
          </cell>
        </row>
        <row r="3622">
          <cell r="A3622" t="str">
            <v>9R222411</v>
          </cell>
          <cell r="B3622">
            <v>0</v>
          </cell>
        </row>
        <row r="3623">
          <cell r="A3623" t="str">
            <v>9R222415</v>
          </cell>
          <cell r="B3623">
            <v>0</v>
          </cell>
        </row>
        <row r="3624">
          <cell r="A3624" t="str">
            <v>9R222416</v>
          </cell>
          <cell r="B3624">
            <v>0</v>
          </cell>
        </row>
        <row r="3625">
          <cell r="A3625" t="str">
            <v>9R222494</v>
          </cell>
          <cell r="B3625">
            <v>0</v>
          </cell>
        </row>
        <row r="3626">
          <cell r="A3626" t="str">
            <v>9R222497</v>
          </cell>
          <cell r="B3626">
            <v>0</v>
          </cell>
        </row>
        <row r="3627">
          <cell r="A3627" t="str">
            <v>9R222499</v>
          </cell>
          <cell r="B3627">
            <v>0</v>
          </cell>
        </row>
        <row r="3628">
          <cell r="A3628" t="str">
            <v>9R222501</v>
          </cell>
          <cell r="B3628">
            <v>0</v>
          </cell>
        </row>
        <row r="3629">
          <cell r="A3629" t="str">
            <v>9R222504</v>
          </cell>
          <cell r="B3629">
            <v>0</v>
          </cell>
        </row>
        <row r="3630">
          <cell r="A3630" t="str">
            <v>9R222505</v>
          </cell>
          <cell r="B3630">
            <v>0</v>
          </cell>
        </row>
        <row r="3631">
          <cell r="A3631" t="str">
            <v>9R222508</v>
          </cell>
          <cell r="B3631">
            <v>0</v>
          </cell>
        </row>
        <row r="3632">
          <cell r="A3632" t="str">
            <v>9R222512</v>
          </cell>
          <cell r="B3632">
            <v>0</v>
          </cell>
        </row>
        <row r="3633">
          <cell r="A3633" t="str">
            <v>9R222513</v>
          </cell>
          <cell r="B3633">
            <v>0</v>
          </cell>
        </row>
        <row r="3634">
          <cell r="A3634" t="str">
            <v>9R222514</v>
          </cell>
          <cell r="B3634">
            <v>0</v>
          </cell>
        </row>
        <row r="3635">
          <cell r="A3635" t="str">
            <v>9R222517</v>
          </cell>
          <cell r="B3635">
            <v>0</v>
          </cell>
        </row>
        <row r="3636">
          <cell r="A3636" t="str">
            <v>9R222592</v>
          </cell>
          <cell r="B3636">
            <v>0</v>
          </cell>
        </row>
        <row r="3637">
          <cell r="A3637" t="str">
            <v>9R222596</v>
          </cell>
          <cell r="B3637">
            <v>0</v>
          </cell>
        </row>
        <row r="3638">
          <cell r="A3638" t="str">
            <v>9R222599</v>
          </cell>
          <cell r="B3638">
            <v>0</v>
          </cell>
        </row>
        <row r="3639">
          <cell r="A3639" t="str">
            <v>9R222664</v>
          </cell>
          <cell r="B3639">
            <v>0</v>
          </cell>
        </row>
        <row r="3640">
          <cell r="A3640" t="str">
            <v>9R222700</v>
          </cell>
          <cell r="B3640">
            <v>0</v>
          </cell>
        </row>
        <row r="3641">
          <cell r="A3641" t="str">
            <v>9R222701</v>
          </cell>
          <cell r="B3641">
            <v>0</v>
          </cell>
        </row>
        <row r="3642">
          <cell r="A3642" t="str">
            <v>9R222702</v>
          </cell>
          <cell r="B3642">
            <v>0</v>
          </cell>
        </row>
        <row r="3643">
          <cell r="A3643" t="str">
            <v>9R222703</v>
          </cell>
          <cell r="B3643">
            <v>0</v>
          </cell>
        </row>
        <row r="3644">
          <cell r="A3644" t="str">
            <v>9R222704</v>
          </cell>
          <cell r="B3644">
            <v>0</v>
          </cell>
        </row>
        <row r="3645">
          <cell r="A3645" t="str">
            <v>9R222705</v>
          </cell>
          <cell r="B3645">
            <v>0</v>
          </cell>
        </row>
        <row r="3646">
          <cell r="A3646" t="str">
            <v>9R222706</v>
          </cell>
          <cell r="B3646">
            <v>0</v>
          </cell>
        </row>
        <row r="3647">
          <cell r="A3647" t="str">
            <v>9R222707</v>
          </cell>
          <cell r="B3647">
            <v>0</v>
          </cell>
        </row>
        <row r="3648">
          <cell r="A3648" t="str">
            <v>9R222708</v>
          </cell>
          <cell r="B3648">
            <v>0</v>
          </cell>
        </row>
        <row r="3649">
          <cell r="A3649" t="str">
            <v>9R222710</v>
          </cell>
          <cell r="B3649">
            <v>0</v>
          </cell>
        </row>
        <row r="3650">
          <cell r="A3650" t="str">
            <v>9R222714</v>
          </cell>
          <cell r="B3650">
            <v>0</v>
          </cell>
        </row>
        <row r="3651">
          <cell r="A3651" t="str">
            <v>9R222717</v>
          </cell>
          <cell r="B3651">
            <v>0</v>
          </cell>
        </row>
        <row r="3652">
          <cell r="A3652" t="str">
            <v>9R222760</v>
          </cell>
          <cell r="B3652">
            <v>0</v>
          </cell>
        </row>
        <row r="3653">
          <cell r="A3653" t="str">
            <v>9R222770</v>
          </cell>
          <cell r="B3653">
            <v>0</v>
          </cell>
        </row>
        <row r="3654">
          <cell r="A3654" t="str">
            <v>9R222771</v>
          </cell>
          <cell r="B3654">
            <v>0</v>
          </cell>
        </row>
        <row r="3655">
          <cell r="A3655" t="str">
            <v>9R222772</v>
          </cell>
          <cell r="B3655">
            <v>0</v>
          </cell>
        </row>
        <row r="3656">
          <cell r="A3656" t="str">
            <v>9R222774</v>
          </cell>
          <cell r="B3656">
            <v>0</v>
          </cell>
        </row>
        <row r="3657">
          <cell r="A3657" t="str">
            <v>9R222775</v>
          </cell>
          <cell r="B3657">
            <v>0</v>
          </cell>
        </row>
        <row r="3658">
          <cell r="A3658" t="str">
            <v>9R222776</v>
          </cell>
          <cell r="B3658">
            <v>0</v>
          </cell>
        </row>
        <row r="3659">
          <cell r="A3659" t="str">
            <v>9R222779</v>
          </cell>
          <cell r="B3659">
            <v>0</v>
          </cell>
        </row>
        <row r="3660">
          <cell r="A3660" t="str">
            <v>9R222780</v>
          </cell>
          <cell r="B3660">
            <v>0</v>
          </cell>
        </row>
        <row r="3661">
          <cell r="A3661" t="str">
            <v>9R222781</v>
          </cell>
          <cell r="B3661">
            <v>0</v>
          </cell>
        </row>
        <row r="3662">
          <cell r="A3662" t="str">
            <v>9R222783</v>
          </cell>
          <cell r="B3662">
            <v>0</v>
          </cell>
        </row>
        <row r="3663">
          <cell r="A3663" t="str">
            <v>9R222784</v>
          </cell>
          <cell r="B3663">
            <v>0</v>
          </cell>
        </row>
        <row r="3664">
          <cell r="A3664" t="str">
            <v>9R222785</v>
          </cell>
          <cell r="B3664">
            <v>0</v>
          </cell>
        </row>
        <row r="3665">
          <cell r="A3665" t="str">
            <v>9R222786</v>
          </cell>
          <cell r="B3665">
            <v>0</v>
          </cell>
        </row>
        <row r="3666">
          <cell r="A3666" t="str">
            <v>9R222787</v>
          </cell>
          <cell r="B3666">
            <v>0</v>
          </cell>
        </row>
        <row r="3667">
          <cell r="A3667" t="str">
            <v>9R222788</v>
          </cell>
          <cell r="B3667">
            <v>0</v>
          </cell>
        </row>
        <row r="3668">
          <cell r="A3668" t="str">
            <v>9R222790</v>
          </cell>
          <cell r="B3668">
            <v>0</v>
          </cell>
        </row>
        <row r="3669">
          <cell r="A3669" t="str">
            <v>9R222791</v>
          </cell>
          <cell r="B3669">
            <v>0</v>
          </cell>
        </row>
        <row r="3670">
          <cell r="A3670" t="str">
            <v>9R222793</v>
          </cell>
          <cell r="B3670">
            <v>0</v>
          </cell>
        </row>
        <row r="3671">
          <cell r="A3671" t="str">
            <v>9R222794</v>
          </cell>
          <cell r="B3671">
            <v>0</v>
          </cell>
        </row>
        <row r="3672">
          <cell r="A3672" t="str">
            <v>9R222795</v>
          </cell>
          <cell r="B3672">
            <v>0</v>
          </cell>
        </row>
        <row r="3673">
          <cell r="A3673" t="str">
            <v>9R222797</v>
          </cell>
          <cell r="B3673">
            <v>0</v>
          </cell>
        </row>
        <row r="3674">
          <cell r="A3674" t="str">
            <v>9R222798</v>
          </cell>
          <cell r="B3674">
            <v>0</v>
          </cell>
        </row>
        <row r="3675">
          <cell r="A3675" t="str">
            <v>9R222799</v>
          </cell>
          <cell r="B3675">
            <v>0</v>
          </cell>
        </row>
        <row r="3676">
          <cell r="A3676" t="str">
            <v>9R222805</v>
          </cell>
          <cell r="B3676">
            <v>0</v>
          </cell>
        </row>
        <row r="3677">
          <cell r="A3677" t="str">
            <v>9R222806</v>
          </cell>
          <cell r="B3677">
            <v>0</v>
          </cell>
        </row>
        <row r="3678">
          <cell r="A3678" t="str">
            <v>9R222810</v>
          </cell>
          <cell r="B3678">
            <v>0</v>
          </cell>
        </row>
        <row r="3679">
          <cell r="A3679" t="str">
            <v>9R222813</v>
          </cell>
          <cell r="B3679">
            <v>0</v>
          </cell>
        </row>
        <row r="3680">
          <cell r="A3680" t="str">
            <v>9R222877</v>
          </cell>
          <cell r="B3680">
            <v>0</v>
          </cell>
        </row>
        <row r="3681">
          <cell r="A3681" t="str">
            <v>9R222897</v>
          </cell>
          <cell r="B3681">
            <v>0</v>
          </cell>
        </row>
        <row r="3682">
          <cell r="A3682" t="str">
            <v>9R222909</v>
          </cell>
          <cell r="B3682">
            <v>0</v>
          </cell>
        </row>
        <row r="3683">
          <cell r="A3683" t="str">
            <v>9R222910</v>
          </cell>
          <cell r="B3683">
            <v>0</v>
          </cell>
        </row>
        <row r="3684">
          <cell r="A3684" t="str">
            <v>9R222911</v>
          </cell>
          <cell r="B3684">
            <v>0</v>
          </cell>
        </row>
        <row r="3685">
          <cell r="A3685" t="str">
            <v>9R222912</v>
          </cell>
          <cell r="B3685">
            <v>0</v>
          </cell>
        </row>
        <row r="3686">
          <cell r="A3686" t="str">
            <v>9R222914</v>
          </cell>
          <cell r="B3686">
            <v>0</v>
          </cell>
        </row>
        <row r="3687">
          <cell r="A3687" t="str">
            <v>9R223110</v>
          </cell>
          <cell r="B3687">
            <v>0</v>
          </cell>
        </row>
        <row r="3688">
          <cell r="A3688" t="str">
            <v>9R223112</v>
          </cell>
          <cell r="B3688">
            <v>0</v>
          </cell>
        </row>
        <row r="3689">
          <cell r="A3689" t="str">
            <v>9R223303</v>
          </cell>
          <cell r="B3689">
            <v>0</v>
          </cell>
        </row>
        <row r="3690">
          <cell r="A3690" t="str">
            <v>9R223304</v>
          </cell>
          <cell r="B3690">
            <v>0</v>
          </cell>
        </row>
        <row r="3691">
          <cell r="A3691" t="str">
            <v>9R223306</v>
          </cell>
          <cell r="B3691">
            <v>0</v>
          </cell>
        </row>
        <row r="3692">
          <cell r="A3692" t="str">
            <v>9R223307</v>
          </cell>
          <cell r="B3692">
            <v>0</v>
          </cell>
        </row>
        <row r="3693">
          <cell r="A3693" t="str">
            <v>9R223308</v>
          </cell>
          <cell r="B3693">
            <v>0</v>
          </cell>
        </row>
        <row r="3694">
          <cell r="A3694" t="str">
            <v>9R223309</v>
          </cell>
          <cell r="B3694">
            <v>0</v>
          </cell>
        </row>
        <row r="3695">
          <cell r="A3695" t="str">
            <v>9R223310</v>
          </cell>
          <cell r="B3695">
            <v>0</v>
          </cell>
        </row>
        <row r="3696">
          <cell r="A3696" t="str">
            <v>9R223311</v>
          </cell>
          <cell r="B3696">
            <v>0</v>
          </cell>
        </row>
        <row r="3697">
          <cell r="A3697" t="str">
            <v>9R223315</v>
          </cell>
          <cell r="B3697">
            <v>0</v>
          </cell>
        </row>
        <row r="3698">
          <cell r="A3698" t="str">
            <v>9R223398</v>
          </cell>
          <cell r="B3698">
            <v>0</v>
          </cell>
        </row>
        <row r="3699">
          <cell r="A3699" t="str">
            <v>9R223399</v>
          </cell>
          <cell r="B3699">
            <v>0</v>
          </cell>
        </row>
        <row r="3700">
          <cell r="A3700" t="str">
            <v>9R223501</v>
          </cell>
          <cell r="B3700">
            <v>0</v>
          </cell>
        </row>
        <row r="3701">
          <cell r="A3701" t="str">
            <v>9R223504</v>
          </cell>
          <cell r="B3701">
            <v>0</v>
          </cell>
        </row>
        <row r="3702">
          <cell r="A3702" t="str">
            <v>9R223505</v>
          </cell>
          <cell r="B3702">
            <v>0</v>
          </cell>
        </row>
        <row r="3703">
          <cell r="A3703" t="str">
            <v>9R223507</v>
          </cell>
          <cell r="B3703">
            <v>0</v>
          </cell>
        </row>
        <row r="3704">
          <cell r="A3704" t="str">
            <v>9R223508</v>
          </cell>
          <cell r="B3704">
            <v>0</v>
          </cell>
        </row>
        <row r="3705">
          <cell r="A3705" t="str">
            <v>9R223512</v>
          </cell>
          <cell r="B3705">
            <v>0</v>
          </cell>
        </row>
        <row r="3706">
          <cell r="A3706" t="str">
            <v>9R223514</v>
          </cell>
          <cell r="B3706">
            <v>0</v>
          </cell>
        </row>
        <row r="3707">
          <cell r="A3707" t="str">
            <v>9R223595</v>
          </cell>
          <cell r="B3707">
            <v>0</v>
          </cell>
        </row>
        <row r="3708">
          <cell r="A3708" t="str">
            <v>9R223597</v>
          </cell>
          <cell r="B3708">
            <v>0</v>
          </cell>
        </row>
        <row r="3709">
          <cell r="A3709" t="str">
            <v>9R223608</v>
          </cell>
          <cell r="B3709">
            <v>0</v>
          </cell>
        </row>
        <row r="3710">
          <cell r="A3710" t="str">
            <v>9R223609</v>
          </cell>
          <cell r="B3710">
            <v>0</v>
          </cell>
        </row>
        <row r="3711">
          <cell r="A3711" t="str">
            <v>9R223610</v>
          </cell>
          <cell r="B3711">
            <v>0</v>
          </cell>
        </row>
        <row r="3712">
          <cell r="A3712" t="str">
            <v>9R223612</v>
          </cell>
          <cell r="B3712">
            <v>0</v>
          </cell>
        </row>
        <row r="3713">
          <cell r="A3713" t="str">
            <v>9R223615</v>
          </cell>
          <cell r="B3713">
            <v>0</v>
          </cell>
        </row>
        <row r="3714">
          <cell r="A3714" t="str">
            <v>9R223616</v>
          </cell>
          <cell r="B3714">
            <v>0</v>
          </cell>
        </row>
        <row r="3715">
          <cell r="A3715" t="str">
            <v>9R223701</v>
          </cell>
          <cell r="B3715">
            <v>0</v>
          </cell>
        </row>
        <row r="3716">
          <cell r="A3716" t="str">
            <v>9R223702</v>
          </cell>
          <cell r="B3716">
            <v>0</v>
          </cell>
        </row>
        <row r="3717">
          <cell r="A3717" t="str">
            <v>9R223704</v>
          </cell>
          <cell r="B3717">
            <v>0</v>
          </cell>
        </row>
        <row r="3718">
          <cell r="A3718" t="str">
            <v>9R223790</v>
          </cell>
          <cell r="B3718">
            <v>0</v>
          </cell>
        </row>
        <row r="3719">
          <cell r="A3719" t="str">
            <v>9R223792</v>
          </cell>
          <cell r="B3719">
            <v>0</v>
          </cell>
        </row>
        <row r="3720">
          <cell r="A3720" t="str">
            <v>9R223795</v>
          </cell>
          <cell r="B3720">
            <v>0</v>
          </cell>
        </row>
        <row r="3721">
          <cell r="A3721" t="str">
            <v>9R223796</v>
          </cell>
          <cell r="B3721">
            <v>0</v>
          </cell>
        </row>
        <row r="3722">
          <cell r="A3722" t="str">
            <v>9R223797</v>
          </cell>
          <cell r="B3722">
            <v>0</v>
          </cell>
        </row>
        <row r="3723">
          <cell r="A3723" t="str">
            <v>9R223799</v>
          </cell>
          <cell r="B3723">
            <v>0</v>
          </cell>
        </row>
        <row r="3724">
          <cell r="A3724" t="str">
            <v>9R223809</v>
          </cell>
          <cell r="B3724">
            <v>0</v>
          </cell>
        </row>
        <row r="3725">
          <cell r="A3725" t="str">
            <v>9R223812</v>
          </cell>
          <cell r="B3725">
            <v>0</v>
          </cell>
        </row>
        <row r="3726">
          <cell r="A3726" t="str">
            <v>9R223814</v>
          </cell>
          <cell r="B3726">
            <v>0</v>
          </cell>
        </row>
        <row r="3727">
          <cell r="A3727" t="str">
            <v>9R224000</v>
          </cell>
          <cell r="B3727">
            <v>0</v>
          </cell>
        </row>
        <row r="3728">
          <cell r="A3728" t="str">
            <v>9R224206</v>
          </cell>
          <cell r="B3728">
            <v>0</v>
          </cell>
        </row>
        <row r="3729">
          <cell r="A3729" t="str">
            <v>9R224907</v>
          </cell>
          <cell r="B3729">
            <v>0</v>
          </cell>
        </row>
        <row r="3730">
          <cell r="A3730" t="str">
            <v>9R225003</v>
          </cell>
          <cell r="B3730">
            <v>0</v>
          </cell>
        </row>
        <row r="3731">
          <cell r="A3731" t="str">
            <v>9R225004</v>
          </cell>
          <cell r="B3731">
            <v>0</v>
          </cell>
        </row>
        <row r="3732">
          <cell r="A3732" t="str">
            <v>9R225005</v>
          </cell>
          <cell r="B3732">
            <v>0</v>
          </cell>
        </row>
        <row r="3733">
          <cell r="A3733" t="str">
            <v>9R225009</v>
          </cell>
          <cell r="B3733">
            <v>0</v>
          </cell>
        </row>
        <row r="3734">
          <cell r="A3734" t="str">
            <v>9R225015</v>
          </cell>
          <cell r="B3734">
            <v>0</v>
          </cell>
        </row>
        <row r="3735">
          <cell r="A3735" t="str">
            <v>9R225017</v>
          </cell>
          <cell r="B3735">
            <v>0</v>
          </cell>
        </row>
        <row r="3736">
          <cell r="A3736" t="str">
            <v>9R225088</v>
          </cell>
          <cell r="B3736">
            <v>0</v>
          </cell>
        </row>
        <row r="3737">
          <cell r="A3737" t="str">
            <v>9R225108</v>
          </cell>
          <cell r="B3737">
            <v>0</v>
          </cell>
        </row>
        <row r="3738">
          <cell r="A3738" t="str">
            <v>9R225206</v>
          </cell>
          <cell r="B3738">
            <v>0</v>
          </cell>
        </row>
        <row r="3739">
          <cell r="A3739" t="str">
            <v>9R225300</v>
          </cell>
          <cell r="B3739">
            <v>0</v>
          </cell>
        </row>
        <row r="3740">
          <cell r="A3740" t="str">
            <v>9R225305</v>
          </cell>
          <cell r="B3740">
            <v>0</v>
          </cell>
        </row>
        <row r="3741">
          <cell r="A3741" t="str">
            <v>9R225307</v>
          </cell>
          <cell r="B3741">
            <v>0</v>
          </cell>
        </row>
        <row r="3742">
          <cell r="A3742" t="str">
            <v>9R225308</v>
          </cell>
          <cell r="B3742">
            <v>0</v>
          </cell>
        </row>
        <row r="3743">
          <cell r="A3743" t="str">
            <v>9R225309</v>
          </cell>
          <cell r="B3743">
            <v>0</v>
          </cell>
        </row>
        <row r="3744">
          <cell r="A3744" t="str">
            <v>9R225311</v>
          </cell>
          <cell r="B3744">
            <v>0</v>
          </cell>
        </row>
        <row r="3745">
          <cell r="A3745" t="str">
            <v>9R225409</v>
          </cell>
          <cell r="B3745">
            <v>0</v>
          </cell>
        </row>
        <row r="3746">
          <cell r="A3746" t="str">
            <v>9R225509</v>
          </cell>
          <cell r="B3746">
            <v>0</v>
          </cell>
        </row>
        <row r="3747">
          <cell r="A3747" t="str">
            <v>9R225609</v>
          </cell>
          <cell r="B3747">
            <v>0</v>
          </cell>
        </row>
        <row r="3748">
          <cell r="A3748" t="str">
            <v>9R225615</v>
          </cell>
          <cell r="B3748">
            <v>0</v>
          </cell>
        </row>
        <row r="3749">
          <cell r="A3749" t="str">
            <v>9R225708</v>
          </cell>
          <cell r="B3749">
            <v>0</v>
          </cell>
        </row>
        <row r="3750">
          <cell r="A3750" t="str">
            <v>9R225716</v>
          </cell>
          <cell r="B3750">
            <v>0</v>
          </cell>
        </row>
        <row r="3751">
          <cell r="A3751" t="str">
            <v>9R225808</v>
          </cell>
          <cell r="B3751">
            <v>0</v>
          </cell>
        </row>
        <row r="3752">
          <cell r="A3752" t="str">
            <v>9R225809</v>
          </cell>
          <cell r="B3752">
            <v>0</v>
          </cell>
        </row>
        <row r="3753">
          <cell r="A3753" t="str">
            <v>9R225811</v>
          </cell>
          <cell r="B3753">
            <v>0</v>
          </cell>
        </row>
        <row r="3754">
          <cell r="A3754" t="str">
            <v>9R225895</v>
          </cell>
          <cell r="B3754">
            <v>0</v>
          </cell>
        </row>
        <row r="3755">
          <cell r="A3755" t="str">
            <v>9R225908</v>
          </cell>
          <cell r="B3755">
            <v>0</v>
          </cell>
        </row>
        <row r="3756">
          <cell r="A3756" t="str">
            <v>9R225910</v>
          </cell>
          <cell r="B3756">
            <v>0</v>
          </cell>
        </row>
        <row r="3757">
          <cell r="A3757" t="str">
            <v>9R225911</v>
          </cell>
          <cell r="B3757">
            <v>0</v>
          </cell>
        </row>
        <row r="3758">
          <cell r="A3758" t="str">
            <v>9R225916</v>
          </cell>
          <cell r="B3758">
            <v>0</v>
          </cell>
        </row>
        <row r="3759">
          <cell r="A3759" t="str">
            <v>9R225999</v>
          </cell>
          <cell r="B3759">
            <v>0</v>
          </cell>
        </row>
        <row r="3760">
          <cell r="A3760" t="str">
            <v>9R226007</v>
          </cell>
          <cell r="B3760">
            <v>0</v>
          </cell>
        </row>
        <row r="3761">
          <cell r="A3761" t="str">
            <v>9R226008</v>
          </cell>
          <cell r="B3761">
            <v>0</v>
          </cell>
        </row>
        <row r="3762">
          <cell r="A3762" t="str">
            <v>9R226110</v>
          </cell>
          <cell r="B3762">
            <v>0</v>
          </cell>
        </row>
        <row r="3763">
          <cell r="A3763" t="str">
            <v>9R226209</v>
          </cell>
          <cell r="B3763">
            <v>0</v>
          </cell>
        </row>
        <row r="3764">
          <cell r="A3764" t="str">
            <v>9R226291</v>
          </cell>
          <cell r="B3764">
            <v>0</v>
          </cell>
        </row>
        <row r="3765">
          <cell r="A3765" t="str">
            <v>9R226300</v>
          </cell>
          <cell r="B3765">
            <v>0</v>
          </cell>
        </row>
        <row r="3766">
          <cell r="A3766" t="str">
            <v>9R226301</v>
          </cell>
          <cell r="B3766">
            <v>0</v>
          </cell>
        </row>
        <row r="3767">
          <cell r="A3767" t="str">
            <v>9R226407</v>
          </cell>
          <cell r="B3767">
            <v>0</v>
          </cell>
        </row>
        <row r="3768">
          <cell r="A3768" t="str">
            <v>9R226500</v>
          </cell>
          <cell r="B3768">
            <v>0</v>
          </cell>
        </row>
        <row r="3769">
          <cell r="A3769" t="str">
            <v>9R226509</v>
          </cell>
          <cell r="B3769">
            <v>0</v>
          </cell>
        </row>
        <row r="3770">
          <cell r="A3770" t="str">
            <v>9R226688</v>
          </cell>
          <cell r="B3770">
            <v>0</v>
          </cell>
        </row>
        <row r="3771">
          <cell r="A3771" t="str">
            <v>9R226709</v>
          </cell>
          <cell r="B3771">
            <v>0</v>
          </cell>
        </row>
        <row r="3772">
          <cell r="A3772" t="str">
            <v>9R226710</v>
          </cell>
          <cell r="B3772">
            <v>0</v>
          </cell>
        </row>
        <row r="3773">
          <cell r="A3773" t="str">
            <v>9R226866</v>
          </cell>
          <cell r="B3773">
            <v>0</v>
          </cell>
        </row>
        <row r="3774">
          <cell r="A3774" t="str">
            <v>9R226867</v>
          </cell>
          <cell r="B3774">
            <v>0</v>
          </cell>
        </row>
        <row r="3775">
          <cell r="A3775" t="str">
            <v>9R226870</v>
          </cell>
          <cell r="B3775">
            <v>0</v>
          </cell>
        </row>
        <row r="3776">
          <cell r="A3776" t="str">
            <v>9R226900</v>
          </cell>
          <cell r="B3776">
            <v>0</v>
          </cell>
        </row>
        <row r="3777">
          <cell r="A3777" t="str">
            <v>9R226979</v>
          </cell>
          <cell r="B3777">
            <v>0</v>
          </cell>
        </row>
        <row r="3778">
          <cell r="A3778" t="str">
            <v>9R227113</v>
          </cell>
          <cell r="B3778">
            <v>0</v>
          </cell>
        </row>
        <row r="3779">
          <cell r="A3779" t="str">
            <v>9R227206</v>
          </cell>
          <cell r="B3779">
            <v>0</v>
          </cell>
        </row>
        <row r="3780">
          <cell r="A3780" t="str">
            <v>9R227211</v>
          </cell>
          <cell r="B3780">
            <v>0</v>
          </cell>
        </row>
        <row r="3781">
          <cell r="A3781" t="str">
            <v>9R227212</v>
          </cell>
          <cell r="B3781">
            <v>0</v>
          </cell>
        </row>
        <row r="3782">
          <cell r="A3782" t="str">
            <v>9R227216</v>
          </cell>
          <cell r="B3782">
            <v>0</v>
          </cell>
        </row>
        <row r="3783">
          <cell r="A3783" t="str">
            <v>9R227311</v>
          </cell>
          <cell r="B3783">
            <v>0</v>
          </cell>
        </row>
        <row r="3784">
          <cell r="A3784" t="str">
            <v>9R227314</v>
          </cell>
          <cell r="B3784">
            <v>0</v>
          </cell>
        </row>
        <row r="3785">
          <cell r="A3785" t="str">
            <v>9R227315</v>
          </cell>
          <cell r="B3785">
            <v>0</v>
          </cell>
        </row>
        <row r="3786">
          <cell r="A3786" t="str">
            <v>9R227411</v>
          </cell>
          <cell r="B3786">
            <v>0</v>
          </cell>
        </row>
        <row r="3787">
          <cell r="A3787" t="str">
            <v>9R227504</v>
          </cell>
          <cell r="B3787">
            <v>0</v>
          </cell>
        </row>
        <row r="3788">
          <cell r="A3788" t="str">
            <v>9R227695</v>
          </cell>
          <cell r="B3788">
            <v>0</v>
          </cell>
        </row>
        <row r="3789">
          <cell r="A3789" t="str">
            <v>9R227709</v>
          </cell>
          <cell r="B3789">
            <v>0</v>
          </cell>
        </row>
        <row r="3790">
          <cell r="A3790" t="str">
            <v>9R227862</v>
          </cell>
          <cell r="B3790">
            <v>0</v>
          </cell>
        </row>
        <row r="3791">
          <cell r="A3791" t="str">
            <v>9R227915</v>
          </cell>
          <cell r="B3791">
            <v>0</v>
          </cell>
        </row>
        <row r="3792">
          <cell r="A3792" t="str">
            <v>9R228097</v>
          </cell>
          <cell r="B3792">
            <v>0</v>
          </cell>
        </row>
        <row r="3793">
          <cell r="A3793" t="str">
            <v>9R228098</v>
          </cell>
          <cell r="B3793">
            <v>0</v>
          </cell>
        </row>
        <row r="3794">
          <cell r="A3794" t="str">
            <v>9R228183</v>
          </cell>
          <cell r="B3794">
            <v>0</v>
          </cell>
        </row>
        <row r="3795">
          <cell r="A3795" t="str">
            <v>9R228197</v>
          </cell>
          <cell r="B3795">
            <v>0</v>
          </cell>
        </row>
        <row r="3796">
          <cell r="A3796" t="str">
            <v>9R228210</v>
          </cell>
          <cell r="B3796">
            <v>0</v>
          </cell>
        </row>
        <row r="3797">
          <cell r="A3797" t="str">
            <v>9R228413</v>
          </cell>
          <cell r="B3797">
            <v>0</v>
          </cell>
        </row>
        <row r="3798">
          <cell r="A3798" t="str">
            <v>9R228611</v>
          </cell>
          <cell r="B3798">
            <v>0</v>
          </cell>
        </row>
        <row r="3799">
          <cell r="A3799" t="str">
            <v>9R228715</v>
          </cell>
          <cell r="B3799">
            <v>0</v>
          </cell>
        </row>
        <row r="3800">
          <cell r="A3800" t="str">
            <v>9R228806</v>
          </cell>
          <cell r="B3800">
            <v>0</v>
          </cell>
        </row>
        <row r="3801">
          <cell r="A3801" t="str">
            <v>9R228904</v>
          </cell>
          <cell r="B3801">
            <v>0</v>
          </cell>
        </row>
        <row r="3802">
          <cell r="A3802" t="str">
            <v>9R229004</v>
          </cell>
          <cell r="B3802">
            <v>0</v>
          </cell>
        </row>
        <row r="3803">
          <cell r="A3803" t="str">
            <v>9R229118</v>
          </cell>
          <cell r="B3803">
            <v>0</v>
          </cell>
        </row>
        <row r="3804">
          <cell r="A3804" t="str">
            <v>9R229216</v>
          </cell>
          <cell r="B3804">
            <v>0</v>
          </cell>
        </row>
        <row r="3805">
          <cell r="A3805" t="str">
            <v>9R229416</v>
          </cell>
          <cell r="B3805">
            <v>0</v>
          </cell>
        </row>
        <row r="3806">
          <cell r="A3806" t="str">
            <v>9R229515</v>
          </cell>
          <cell r="B3806">
            <v>0</v>
          </cell>
        </row>
        <row r="3807">
          <cell r="A3807" t="str">
            <v>9R230010</v>
          </cell>
          <cell r="B3807">
            <v>0</v>
          </cell>
        </row>
        <row r="3808">
          <cell r="A3808" t="str">
            <v>9R230196</v>
          </cell>
          <cell r="B3808">
            <v>0</v>
          </cell>
        </row>
        <row r="3809">
          <cell r="A3809" t="str">
            <v>9R230205</v>
          </cell>
          <cell r="B3809">
            <v>0</v>
          </cell>
        </row>
        <row r="3810">
          <cell r="A3810" t="str">
            <v>9R240007</v>
          </cell>
          <cell r="B3810">
            <v>0</v>
          </cell>
        </row>
        <row r="3811">
          <cell r="A3811" t="str">
            <v>9R240008</v>
          </cell>
          <cell r="B3811">
            <v>0</v>
          </cell>
        </row>
        <row r="3812">
          <cell r="A3812" t="str">
            <v>9R240009</v>
          </cell>
          <cell r="B3812">
            <v>0</v>
          </cell>
        </row>
        <row r="3813">
          <cell r="A3813" t="str">
            <v>9R240010</v>
          </cell>
          <cell r="B3813">
            <v>0</v>
          </cell>
        </row>
        <row r="3814">
          <cell r="A3814" t="str">
            <v>9R240011</v>
          </cell>
          <cell r="B3814">
            <v>0</v>
          </cell>
        </row>
        <row r="3815">
          <cell r="A3815" t="str">
            <v>9R240012</v>
          </cell>
          <cell r="B3815">
            <v>0</v>
          </cell>
        </row>
        <row r="3816">
          <cell r="A3816" t="str">
            <v>9R240209</v>
          </cell>
          <cell r="B3816">
            <v>0</v>
          </cell>
        </row>
        <row r="3817">
          <cell r="A3817" t="str">
            <v>9R240307</v>
          </cell>
          <cell r="B3817">
            <v>0</v>
          </cell>
        </row>
        <row r="3818">
          <cell r="A3818" t="str">
            <v>9R240395</v>
          </cell>
          <cell r="B3818">
            <v>0</v>
          </cell>
        </row>
        <row r="3819">
          <cell r="A3819" t="str">
            <v>9R240397</v>
          </cell>
          <cell r="B3819">
            <v>0</v>
          </cell>
        </row>
        <row r="3820">
          <cell r="A3820" t="str">
            <v>9R240502</v>
          </cell>
          <cell r="B3820">
            <v>0</v>
          </cell>
        </row>
        <row r="3821">
          <cell r="A3821" t="str">
            <v>9R240503</v>
          </cell>
          <cell r="B3821">
            <v>0</v>
          </cell>
        </row>
        <row r="3822">
          <cell r="A3822" t="str">
            <v>9R240504</v>
          </cell>
          <cell r="B3822">
            <v>0</v>
          </cell>
        </row>
        <row r="3823">
          <cell r="A3823" t="str">
            <v>9R240509</v>
          </cell>
          <cell r="B3823">
            <v>0</v>
          </cell>
        </row>
        <row r="3824">
          <cell r="A3824" t="str">
            <v>9R240600</v>
          </cell>
          <cell r="B3824">
            <v>0</v>
          </cell>
        </row>
        <row r="3825">
          <cell r="A3825" t="str">
            <v>9R240602</v>
          </cell>
          <cell r="B3825">
            <v>0</v>
          </cell>
        </row>
        <row r="3826">
          <cell r="A3826" t="str">
            <v>9R240604</v>
          </cell>
          <cell r="B3826">
            <v>0</v>
          </cell>
        </row>
        <row r="3827">
          <cell r="A3827" t="str">
            <v>9R240605</v>
          </cell>
          <cell r="B3827">
            <v>0</v>
          </cell>
        </row>
        <row r="3828">
          <cell r="A3828" t="str">
            <v>9R240606</v>
          </cell>
          <cell r="B3828">
            <v>0</v>
          </cell>
        </row>
        <row r="3829">
          <cell r="A3829" t="str">
            <v>9R240607</v>
          </cell>
          <cell r="B3829">
            <v>0</v>
          </cell>
        </row>
        <row r="3830">
          <cell r="A3830" t="str">
            <v>9R240609</v>
          </cell>
          <cell r="B3830">
            <v>0</v>
          </cell>
        </row>
        <row r="3831">
          <cell r="A3831" t="str">
            <v>9R240610</v>
          </cell>
          <cell r="B3831">
            <v>0</v>
          </cell>
        </row>
        <row r="3832">
          <cell r="A3832" t="str">
            <v>9R240611</v>
          </cell>
          <cell r="B3832">
            <v>0</v>
          </cell>
        </row>
        <row r="3833">
          <cell r="A3833" t="str">
            <v>9R240613</v>
          </cell>
          <cell r="B3833">
            <v>0</v>
          </cell>
        </row>
        <row r="3834">
          <cell r="A3834" t="str">
            <v>9R240688</v>
          </cell>
          <cell r="B3834">
            <v>0</v>
          </cell>
        </row>
        <row r="3835">
          <cell r="A3835" t="str">
            <v>9R240697</v>
          </cell>
          <cell r="B3835">
            <v>0</v>
          </cell>
        </row>
        <row r="3836">
          <cell r="A3836" t="str">
            <v>9R240703</v>
          </cell>
          <cell r="B3836">
            <v>0</v>
          </cell>
        </row>
        <row r="3837">
          <cell r="A3837" t="str">
            <v>9R240801</v>
          </cell>
          <cell r="B3837">
            <v>0</v>
          </cell>
        </row>
        <row r="3838">
          <cell r="A3838" t="str">
            <v>9R240802</v>
          </cell>
          <cell r="B3838">
            <v>0</v>
          </cell>
        </row>
        <row r="3839">
          <cell r="A3839" t="str">
            <v>9R240803</v>
          </cell>
          <cell r="B3839">
            <v>0</v>
          </cell>
        </row>
        <row r="3840">
          <cell r="A3840" t="str">
            <v>9R240807</v>
          </cell>
          <cell r="B3840">
            <v>0</v>
          </cell>
        </row>
        <row r="3841">
          <cell r="A3841" t="str">
            <v>9R240809</v>
          </cell>
          <cell r="B3841">
            <v>0</v>
          </cell>
        </row>
        <row r="3842">
          <cell r="A3842" t="str">
            <v>9R240810</v>
          </cell>
          <cell r="B3842">
            <v>0</v>
          </cell>
        </row>
        <row r="3843">
          <cell r="A3843" t="str">
            <v>9R240875</v>
          </cell>
          <cell r="B3843">
            <v>0</v>
          </cell>
        </row>
        <row r="3844">
          <cell r="A3844" t="str">
            <v>9R240882</v>
          </cell>
          <cell r="B3844">
            <v>0</v>
          </cell>
        </row>
        <row r="3845">
          <cell r="A3845" t="str">
            <v>9R240883</v>
          </cell>
          <cell r="B3845">
            <v>0</v>
          </cell>
        </row>
        <row r="3846">
          <cell r="A3846" t="str">
            <v>9R240888</v>
          </cell>
          <cell r="B3846">
            <v>0</v>
          </cell>
        </row>
        <row r="3847">
          <cell r="A3847" t="str">
            <v>9R240889</v>
          </cell>
          <cell r="B3847">
            <v>0</v>
          </cell>
        </row>
        <row r="3848">
          <cell r="A3848" t="str">
            <v>9R240890</v>
          </cell>
          <cell r="B3848">
            <v>0</v>
          </cell>
        </row>
        <row r="3849">
          <cell r="A3849" t="str">
            <v>9R240898</v>
          </cell>
          <cell r="B3849">
            <v>0</v>
          </cell>
        </row>
        <row r="3850">
          <cell r="A3850" t="str">
            <v>9R240899</v>
          </cell>
          <cell r="B3850">
            <v>0</v>
          </cell>
        </row>
        <row r="3851">
          <cell r="A3851" t="str">
            <v>9R240902</v>
          </cell>
          <cell r="B3851">
            <v>0</v>
          </cell>
        </row>
        <row r="3852">
          <cell r="A3852" t="str">
            <v>9R240906</v>
          </cell>
          <cell r="B3852">
            <v>0</v>
          </cell>
        </row>
        <row r="3853">
          <cell r="A3853" t="str">
            <v>9R240907</v>
          </cell>
          <cell r="B3853">
            <v>0</v>
          </cell>
        </row>
        <row r="3854">
          <cell r="A3854" t="str">
            <v>9R240981</v>
          </cell>
          <cell r="B3854">
            <v>0</v>
          </cell>
        </row>
        <row r="3855">
          <cell r="A3855" t="str">
            <v>9R240997</v>
          </cell>
          <cell r="B3855">
            <v>0</v>
          </cell>
        </row>
        <row r="3856">
          <cell r="A3856" t="str">
            <v>9R241001</v>
          </cell>
          <cell r="B3856">
            <v>0</v>
          </cell>
        </row>
        <row r="3857">
          <cell r="A3857" t="str">
            <v>9R241009</v>
          </cell>
          <cell r="B3857">
            <v>0</v>
          </cell>
        </row>
        <row r="3858">
          <cell r="A3858" t="str">
            <v>9R241015</v>
          </cell>
          <cell r="B3858">
            <v>0</v>
          </cell>
        </row>
        <row r="3859">
          <cell r="A3859" t="str">
            <v>9R241095</v>
          </cell>
          <cell r="B3859">
            <v>0</v>
          </cell>
        </row>
        <row r="3860">
          <cell r="A3860" t="str">
            <v>9R241100</v>
          </cell>
          <cell r="B3860">
            <v>0</v>
          </cell>
        </row>
        <row r="3861">
          <cell r="A3861" t="str">
            <v>9R241103</v>
          </cell>
          <cell r="B3861">
            <v>0</v>
          </cell>
        </row>
        <row r="3862">
          <cell r="A3862" t="str">
            <v>9R241110</v>
          </cell>
          <cell r="B3862">
            <v>0</v>
          </cell>
        </row>
        <row r="3863">
          <cell r="A3863" t="str">
            <v>9R241215</v>
          </cell>
          <cell r="B3863">
            <v>0</v>
          </cell>
        </row>
        <row r="3864">
          <cell r="A3864" t="str">
            <v>9R241301</v>
          </cell>
          <cell r="B3864">
            <v>0</v>
          </cell>
        </row>
        <row r="3865">
          <cell r="A3865" t="str">
            <v>9R241302</v>
          </cell>
          <cell r="B3865">
            <v>0</v>
          </cell>
        </row>
        <row r="3866">
          <cell r="A3866" t="str">
            <v>9R241304</v>
          </cell>
          <cell r="B3866">
            <v>0</v>
          </cell>
        </row>
        <row r="3867">
          <cell r="A3867" t="str">
            <v>9R241305</v>
          </cell>
          <cell r="B3867">
            <v>0</v>
          </cell>
        </row>
        <row r="3868">
          <cell r="A3868" t="str">
            <v>9R241306</v>
          </cell>
          <cell r="B3868">
            <v>0</v>
          </cell>
        </row>
        <row r="3869">
          <cell r="A3869" t="str">
            <v>9R241307</v>
          </cell>
          <cell r="B3869">
            <v>0</v>
          </cell>
        </row>
        <row r="3870">
          <cell r="A3870" t="str">
            <v>9R241308</v>
          </cell>
          <cell r="B3870">
            <v>0</v>
          </cell>
        </row>
        <row r="3871">
          <cell r="A3871" t="str">
            <v>9R241309</v>
          </cell>
          <cell r="B3871">
            <v>0</v>
          </cell>
        </row>
        <row r="3872">
          <cell r="A3872" t="str">
            <v>9R241310</v>
          </cell>
          <cell r="B3872">
            <v>0</v>
          </cell>
        </row>
        <row r="3873">
          <cell r="A3873" t="str">
            <v>9R241311</v>
          </cell>
          <cell r="B3873">
            <v>0</v>
          </cell>
        </row>
        <row r="3874">
          <cell r="A3874" t="str">
            <v>9R241379</v>
          </cell>
          <cell r="B3874">
            <v>0</v>
          </cell>
        </row>
        <row r="3875">
          <cell r="A3875" t="str">
            <v>9R241382</v>
          </cell>
          <cell r="B3875">
            <v>0</v>
          </cell>
        </row>
        <row r="3876">
          <cell r="A3876" t="str">
            <v>9R241388</v>
          </cell>
          <cell r="B3876">
            <v>0</v>
          </cell>
        </row>
        <row r="3877">
          <cell r="A3877" t="str">
            <v>9R241389</v>
          </cell>
          <cell r="B3877">
            <v>0</v>
          </cell>
        </row>
        <row r="3878">
          <cell r="A3878" t="str">
            <v>9R241390</v>
          </cell>
          <cell r="B3878">
            <v>0</v>
          </cell>
        </row>
        <row r="3879">
          <cell r="A3879" t="str">
            <v>9R241395</v>
          </cell>
          <cell r="B3879">
            <v>0</v>
          </cell>
        </row>
        <row r="3880">
          <cell r="A3880" t="str">
            <v>9R241396</v>
          </cell>
          <cell r="B3880">
            <v>0</v>
          </cell>
        </row>
        <row r="3881">
          <cell r="A3881" t="str">
            <v>9R241397</v>
          </cell>
          <cell r="B3881">
            <v>0</v>
          </cell>
        </row>
        <row r="3882">
          <cell r="A3882" t="str">
            <v>9R241398</v>
          </cell>
          <cell r="B3882">
            <v>0</v>
          </cell>
        </row>
        <row r="3883">
          <cell r="A3883" t="str">
            <v>9R241403</v>
          </cell>
          <cell r="B3883">
            <v>0</v>
          </cell>
        </row>
        <row r="3884">
          <cell r="A3884" t="str">
            <v>9R241405</v>
          </cell>
          <cell r="B3884">
            <v>0</v>
          </cell>
        </row>
        <row r="3885">
          <cell r="A3885" t="str">
            <v>9R241406</v>
          </cell>
          <cell r="B3885">
            <v>0</v>
          </cell>
        </row>
        <row r="3886">
          <cell r="A3886" t="str">
            <v>9R241409</v>
          </cell>
          <cell r="B3886">
            <v>0</v>
          </cell>
        </row>
        <row r="3887">
          <cell r="A3887" t="str">
            <v>9R241489</v>
          </cell>
          <cell r="B3887">
            <v>0</v>
          </cell>
        </row>
        <row r="3888">
          <cell r="A3888" t="str">
            <v>9R241496</v>
          </cell>
          <cell r="B3888">
            <v>0</v>
          </cell>
        </row>
        <row r="3889">
          <cell r="A3889" t="str">
            <v>9R241497</v>
          </cell>
          <cell r="B3889">
            <v>0</v>
          </cell>
        </row>
        <row r="3890">
          <cell r="A3890" t="str">
            <v>9R241498</v>
          </cell>
          <cell r="B3890">
            <v>0</v>
          </cell>
        </row>
        <row r="3891">
          <cell r="A3891" t="str">
            <v>9R241503</v>
          </cell>
          <cell r="B3891">
            <v>0</v>
          </cell>
        </row>
        <row r="3892">
          <cell r="A3892" t="str">
            <v>9R241507</v>
          </cell>
          <cell r="B3892">
            <v>0</v>
          </cell>
        </row>
        <row r="3893">
          <cell r="A3893" t="str">
            <v>9R241509</v>
          </cell>
          <cell r="B3893">
            <v>0</v>
          </cell>
        </row>
        <row r="3894">
          <cell r="A3894" t="str">
            <v>9R241701</v>
          </cell>
          <cell r="B3894">
            <v>0</v>
          </cell>
        </row>
        <row r="3895">
          <cell r="A3895" t="str">
            <v>9R241702</v>
          </cell>
          <cell r="B3895">
            <v>0</v>
          </cell>
        </row>
        <row r="3896">
          <cell r="A3896" t="str">
            <v>9R241703</v>
          </cell>
          <cell r="B3896">
            <v>0</v>
          </cell>
        </row>
        <row r="3897">
          <cell r="A3897" t="str">
            <v>9R241704</v>
          </cell>
          <cell r="B3897">
            <v>0</v>
          </cell>
        </row>
        <row r="3898">
          <cell r="A3898" t="str">
            <v>9R241706</v>
          </cell>
          <cell r="B3898">
            <v>0</v>
          </cell>
        </row>
        <row r="3899">
          <cell r="A3899" t="str">
            <v>9R241708</v>
          </cell>
          <cell r="B3899">
            <v>0</v>
          </cell>
        </row>
        <row r="3900">
          <cell r="A3900" t="str">
            <v>9R241711</v>
          </cell>
          <cell r="B3900">
            <v>0</v>
          </cell>
        </row>
        <row r="3901">
          <cell r="A3901" t="str">
            <v>9R241713</v>
          </cell>
          <cell r="B3901">
            <v>0</v>
          </cell>
        </row>
        <row r="3902">
          <cell r="A3902" t="str">
            <v>9R241714</v>
          </cell>
          <cell r="B3902">
            <v>0</v>
          </cell>
        </row>
        <row r="3903">
          <cell r="A3903" t="str">
            <v>9R241715</v>
          </cell>
          <cell r="B3903">
            <v>0</v>
          </cell>
        </row>
        <row r="3904">
          <cell r="A3904" t="str">
            <v>9R241716</v>
          </cell>
          <cell r="B3904">
            <v>0</v>
          </cell>
        </row>
        <row r="3905">
          <cell r="A3905" t="str">
            <v>9R241754</v>
          </cell>
          <cell r="B3905">
            <v>0</v>
          </cell>
        </row>
        <row r="3906">
          <cell r="A3906" t="str">
            <v>9R241755</v>
          </cell>
          <cell r="B3906">
            <v>0</v>
          </cell>
        </row>
        <row r="3907">
          <cell r="A3907" t="str">
            <v>9R241756</v>
          </cell>
          <cell r="B3907">
            <v>0</v>
          </cell>
        </row>
        <row r="3908">
          <cell r="A3908" t="str">
            <v>9R241758</v>
          </cell>
          <cell r="B3908">
            <v>0</v>
          </cell>
        </row>
        <row r="3909">
          <cell r="A3909" t="str">
            <v>9R241765</v>
          </cell>
          <cell r="B3909">
            <v>0</v>
          </cell>
        </row>
        <row r="3910">
          <cell r="A3910" t="str">
            <v>9R241766</v>
          </cell>
          <cell r="B3910">
            <v>0</v>
          </cell>
        </row>
        <row r="3911">
          <cell r="A3911" t="str">
            <v>9R241767</v>
          </cell>
          <cell r="B3911">
            <v>0</v>
          </cell>
        </row>
        <row r="3912">
          <cell r="A3912" t="str">
            <v>9R241768</v>
          </cell>
          <cell r="B3912">
            <v>0</v>
          </cell>
        </row>
        <row r="3913">
          <cell r="A3913" t="str">
            <v>9R241769</v>
          </cell>
          <cell r="B3913">
            <v>0</v>
          </cell>
        </row>
        <row r="3914">
          <cell r="A3914" t="str">
            <v>9R241771</v>
          </cell>
          <cell r="B3914">
            <v>0</v>
          </cell>
        </row>
        <row r="3915">
          <cell r="A3915" t="str">
            <v>9R241775</v>
          </cell>
          <cell r="B3915">
            <v>0</v>
          </cell>
        </row>
        <row r="3916">
          <cell r="A3916" t="str">
            <v>9R241776</v>
          </cell>
          <cell r="B3916">
            <v>0</v>
          </cell>
        </row>
        <row r="3917">
          <cell r="A3917" t="str">
            <v>9R241779</v>
          </cell>
          <cell r="B3917">
            <v>0</v>
          </cell>
        </row>
        <row r="3918">
          <cell r="A3918" t="str">
            <v>9R241780</v>
          </cell>
          <cell r="B3918">
            <v>0</v>
          </cell>
        </row>
        <row r="3919">
          <cell r="A3919" t="str">
            <v>9R241781</v>
          </cell>
          <cell r="B3919">
            <v>0</v>
          </cell>
        </row>
        <row r="3920">
          <cell r="A3920" t="str">
            <v>9R241782</v>
          </cell>
          <cell r="B3920">
            <v>0</v>
          </cell>
        </row>
        <row r="3921">
          <cell r="A3921" t="str">
            <v>9R241783</v>
          </cell>
          <cell r="B3921">
            <v>0</v>
          </cell>
        </row>
        <row r="3922">
          <cell r="A3922" t="str">
            <v>9R241785</v>
          </cell>
          <cell r="B3922">
            <v>0</v>
          </cell>
        </row>
        <row r="3923">
          <cell r="A3923" t="str">
            <v>9R241786</v>
          </cell>
          <cell r="B3923">
            <v>0</v>
          </cell>
        </row>
        <row r="3924">
          <cell r="A3924" t="str">
            <v>9R241787</v>
          </cell>
          <cell r="B3924">
            <v>0</v>
          </cell>
        </row>
        <row r="3925">
          <cell r="A3925" t="str">
            <v>9R241788</v>
          </cell>
          <cell r="B3925">
            <v>0</v>
          </cell>
        </row>
        <row r="3926">
          <cell r="A3926" t="str">
            <v>9R241789</v>
          </cell>
          <cell r="B3926">
            <v>0</v>
          </cell>
        </row>
        <row r="3927">
          <cell r="A3927" t="str">
            <v>9R241790</v>
          </cell>
          <cell r="B3927">
            <v>0</v>
          </cell>
        </row>
        <row r="3928">
          <cell r="A3928" t="str">
            <v>9R241791</v>
          </cell>
          <cell r="B3928">
            <v>0</v>
          </cell>
        </row>
        <row r="3929">
          <cell r="A3929" t="str">
            <v>9R241794</v>
          </cell>
          <cell r="B3929">
            <v>0</v>
          </cell>
        </row>
        <row r="3930">
          <cell r="A3930" t="str">
            <v>9R241795</v>
          </cell>
          <cell r="B3930">
            <v>0</v>
          </cell>
        </row>
        <row r="3931">
          <cell r="A3931" t="str">
            <v>9R241796</v>
          </cell>
          <cell r="B3931">
            <v>0</v>
          </cell>
        </row>
        <row r="3932">
          <cell r="A3932" t="str">
            <v>9R241798</v>
          </cell>
          <cell r="B3932">
            <v>0</v>
          </cell>
        </row>
        <row r="3933">
          <cell r="A3933" t="str">
            <v>9R241799</v>
          </cell>
          <cell r="B3933">
            <v>0</v>
          </cell>
        </row>
        <row r="3934">
          <cell r="A3934" t="str">
            <v>9R241802</v>
          </cell>
          <cell r="B3934">
            <v>0</v>
          </cell>
        </row>
        <row r="3935">
          <cell r="A3935" t="str">
            <v>9R242002</v>
          </cell>
          <cell r="B3935">
            <v>0</v>
          </cell>
        </row>
        <row r="3936">
          <cell r="A3936" t="str">
            <v>9R242004</v>
          </cell>
          <cell r="B3936">
            <v>0</v>
          </cell>
        </row>
        <row r="3937">
          <cell r="A3937" t="str">
            <v>9R242096</v>
          </cell>
          <cell r="B3937">
            <v>0</v>
          </cell>
        </row>
        <row r="3938">
          <cell r="A3938" t="str">
            <v>9R242098</v>
          </cell>
          <cell r="B3938">
            <v>0</v>
          </cell>
        </row>
        <row r="3939">
          <cell r="A3939" t="str">
            <v>9R242099</v>
          </cell>
          <cell r="B3939">
            <v>0</v>
          </cell>
        </row>
        <row r="3940">
          <cell r="A3940" t="str">
            <v>9R242193</v>
          </cell>
          <cell r="B3940">
            <v>0</v>
          </cell>
        </row>
        <row r="3941">
          <cell r="A3941" t="str">
            <v>9R242198</v>
          </cell>
          <cell r="B3941">
            <v>0</v>
          </cell>
        </row>
        <row r="3942">
          <cell r="A3942" t="str">
            <v>9R242201</v>
          </cell>
          <cell r="B3942">
            <v>0</v>
          </cell>
        </row>
        <row r="3943">
          <cell r="A3943" t="str">
            <v>9R242202</v>
          </cell>
          <cell r="B3943">
            <v>0</v>
          </cell>
        </row>
        <row r="3944">
          <cell r="A3944" t="str">
            <v>9R242204</v>
          </cell>
          <cell r="B3944">
            <v>0</v>
          </cell>
        </row>
        <row r="3945">
          <cell r="A3945" t="str">
            <v>9R242206</v>
          </cell>
          <cell r="B3945">
            <v>0</v>
          </cell>
        </row>
        <row r="3946">
          <cell r="A3946" t="str">
            <v>9R242207</v>
          </cell>
          <cell r="B3946">
            <v>0</v>
          </cell>
        </row>
        <row r="3947">
          <cell r="A3947" t="str">
            <v>9R242209</v>
          </cell>
          <cell r="B3947">
            <v>0</v>
          </cell>
        </row>
        <row r="3948">
          <cell r="A3948" t="str">
            <v>9R242216</v>
          </cell>
          <cell r="B3948">
            <v>0</v>
          </cell>
        </row>
        <row r="3949">
          <cell r="A3949" t="str">
            <v>9R242278</v>
          </cell>
          <cell r="B3949">
            <v>0</v>
          </cell>
        </row>
        <row r="3950">
          <cell r="A3950" t="str">
            <v>9R242282</v>
          </cell>
          <cell r="B3950">
            <v>0</v>
          </cell>
        </row>
        <row r="3951">
          <cell r="A3951" t="str">
            <v>9R242296</v>
          </cell>
          <cell r="B3951">
            <v>0</v>
          </cell>
        </row>
        <row r="3952">
          <cell r="A3952" t="str">
            <v>9R242300</v>
          </cell>
          <cell r="B3952">
            <v>0</v>
          </cell>
        </row>
        <row r="3953">
          <cell r="A3953" t="str">
            <v>9R242302</v>
          </cell>
          <cell r="B3953">
            <v>0</v>
          </cell>
        </row>
        <row r="3954">
          <cell r="A3954" t="str">
            <v>9R242304</v>
          </cell>
          <cell r="B3954">
            <v>0</v>
          </cell>
        </row>
        <row r="3955">
          <cell r="A3955" t="str">
            <v>9R242306</v>
          </cell>
          <cell r="B3955">
            <v>0</v>
          </cell>
        </row>
        <row r="3956">
          <cell r="A3956" t="str">
            <v>9R242307</v>
          </cell>
          <cell r="B3956">
            <v>0</v>
          </cell>
        </row>
        <row r="3957">
          <cell r="A3957" t="str">
            <v>9R242309</v>
          </cell>
          <cell r="B3957">
            <v>0</v>
          </cell>
        </row>
        <row r="3958">
          <cell r="A3958" t="str">
            <v>9R242310</v>
          </cell>
          <cell r="B3958">
            <v>0</v>
          </cell>
        </row>
        <row r="3959">
          <cell r="A3959" t="str">
            <v>9R242362</v>
          </cell>
          <cell r="B3959">
            <v>0</v>
          </cell>
        </row>
        <row r="3960">
          <cell r="A3960" t="str">
            <v>9R242395</v>
          </cell>
          <cell r="B3960">
            <v>0</v>
          </cell>
        </row>
        <row r="3961">
          <cell r="A3961" t="str">
            <v>9R242397</v>
          </cell>
          <cell r="B3961">
            <v>0</v>
          </cell>
        </row>
        <row r="3962">
          <cell r="A3962" t="str">
            <v>9R242403</v>
          </cell>
          <cell r="B3962">
            <v>0</v>
          </cell>
        </row>
        <row r="3963">
          <cell r="A3963" t="str">
            <v>9R242407</v>
          </cell>
          <cell r="B3963">
            <v>0</v>
          </cell>
        </row>
        <row r="3964">
          <cell r="A3964" t="str">
            <v>9R242505</v>
          </cell>
          <cell r="B3964">
            <v>0</v>
          </cell>
        </row>
        <row r="3965">
          <cell r="A3965" t="str">
            <v>9R242609</v>
          </cell>
          <cell r="B3965">
            <v>0</v>
          </cell>
        </row>
        <row r="3966">
          <cell r="A3966" t="str">
            <v>9R242704</v>
          </cell>
          <cell r="B3966">
            <v>0</v>
          </cell>
        </row>
        <row r="3967">
          <cell r="A3967" t="str">
            <v>9R242710</v>
          </cell>
          <cell r="B3967">
            <v>0</v>
          </cell>
        </row>
        <row r="3968">
          <cell r="A3968" t="str">
            <v>9R242711</v>
          </cell>
          <cell r="B3968">
            <v>0</v>
          </cell>
        </row>
        <row r="3969">
          <cell r="A3969" t="str">
            <v>9R242713</v>
          </cell>
          <cell r="B3969">
            <v>0</v>
          </cell>
        </row>
        <row r="3970">
          <cell r="A3970" t="str">
            <v>9R242714</v>
          </cell>
          <cell r="B3970">
            <v>0</v>
          </cell>
        </row>
        <row r="3971">
          <cell r="A3971" t="str">
            <v>9R242781</v>
          </cell>
          <cell r="B3971">
            <v>0</v>
          </cell>
        </row>
        <row r="3972">
          <cell r="A3972" t="str">
            <v>9R242783</v>
          </cell>
          <cell r="B3972">
            <v>0</v>
          </cell>
        </row>
        <row r="3973">
          <cell r="A3973" t="str">
            <v>9R242788</v>
          </cell>
          <cell r="B3973">
            <v>0</v>
          </cell>
        </row>
        <row r="3974">
          <cell r="A3974" t="str">
            <v>9R242790</v>
          </cell>
          <cell r="B3974">
            <v>0</v>
          </cell>
        </row>
        <row r="3975">
          <cell r="A3975" t="str">
            <v>9R242795</v>
          </cell>
          <cell r="B3975">
            <v>0</v>
          </cell>
        </row>
        <row r="3976">
          <cell r="A3976" t="str">
            <v>9R242796</v>
          </cell>
          <cell r="B3976">
            <v>0</v>
          </cell>
        </row>
        <row r="3977">
          <cell r="A3977" t="str">
            <v>9R242797</v>
          </cell>
          <cell r="B3977">
            <v>0</v>
          </cell>
        </row>
        <row r="3978">
          <cell r="A3978" t="str">
            <v>9R242798</v>
          </cell>
          <cell r="B3978">
            <v>0</v>
          </cell>
        </row>
        <row r="3979">
          <cell r="A3979" t="str">
            <v>9R242799</v>
          </cell>
          <cell r="B3979">
            <v>0</v>
          </cell>
        </row>
        <row r="3980">
          <cell r="A3980" t="str">
            <v>9R242800</v>
          </cell>
          <cell r="B3980">
            <v>0</v>
          </cell>
        </row>
        <row r="3981">
          <cell r="A3981" t="str">
            <v>9R242801</v>
          </cell>
          <cell r="B3981">
            <v>0</v>
          </cell>
        </row>
        <row r="3982">
          <cell r="A3982" t="str">
            <v>9R242805</v>
          </cell>
          <cell r="B3982">
            <v>0</v>
          </cell>
        </row>
        <row r="3983">
          <cell r="A3983" t="str">
            <v>9R242809</v>
          </cell>
          <cell r="B3983">
            <v>0</v>
          </cell>
        </row>
        <row r="3984">
          <cell r="A3984" t="str">
            <v>9R242811</v>
          </cell>
          <cell r="B3984">
            <v>0</v>
          </cell>
        </row>
        <row r="3985">
          <cell r="A3985" t="str">
            <v>9R242994</v>
          </cell>
          <cell r="B3985">
            <v>0</v>
          </cell>
        </row>
        <row r="3986">
          <cell r="A3986" t="str">
            <v>9R243009</v>
          </cell>
          <cell r="B3986">
            <v>0</v>
          </cell>
        </row>
        <row r="3987">
          <cell r="A3987" t="str">
            <v>9R243103</v>
          </cell>
          <cell r="B3987">
            <v>0</v>
          </cell>
        </row>
        <row r="3988">
          <cell r="A3988" t="str">
            <v>9R243108</v>
          </cell>
          <cell r="B3988">
            <v>0</v>
          </cell>
        </row>
        <row r="3989">
          <cell r="A3989" t="str">
            <v>9R243112</v>
          </cell>
          <cell r="B3989">
            <v>0</v>
          </cell>
        </row>
        <row r="3990">
          <cell r="A3990" t="str">
            <v>9R243142</v>
          </cell>
          <cell r="B3990">
            <v>0</v>
          </cell>
        </row>
        <row r="3991">
          <cell r="A3991" t="str">
            <v>9R243175</v>
          </cell>
          <cell r="B3991">
            <v>0</v>
          </cell>
        </row>
        <row r="3992">
          <cell r="A3992" t="str">
            <v>9R243253</v>
          </cell>
          <cell r="B3992">
            <v>0</v>
          </cell>
        </row>
        <row r="3993">
          <cell r="A3993" t="str">
            <v>9R243303</v>
          </cell>
          <cell r="B3993">
            <v>0</v>
          </cell>
        </row>
        <row r="3994">
          <cell r="A3994" t="str">
            <v>9R243304</v>
          </cell>
          <cell r="B3994">
            <v>0</v>
          </cell>
        </row>
        <row r="3995">
          <cell r="A3995" t="str">
            <v>9R243305</v>
          </cell>
          <cell r="B3995">
            <v>0</v>
          </cell>
        </row>
        <row r="3996">
          <cell r="A3996" t="str">
            <v>9R243307</v>
          </cell>
          <cell r="B3996">
            <v>0</v>
          </cell>
        </row>
        <row r="3997">
          <cell r="A3997" t="str">
            <v>9R243315</v>
          </cell>
          <cell r="B3997">
            <v>0</v>
          </cell>
        </row>
        <row r="3998">
          <cell r="A3998" t="str">
            <v>9R243389</v>
          </cell>
          <cell r="B3998">
            <v>0</v>
          </cell>
        </row>
        <row r="3999">
          <cell r="A3999" t="str">
            <v>9R243390</v>
          </cell>
          <cell r="B3999">
            <v>0</v>
          </cell>
        </row>
        <row r="4000">
          <cell r="A4000" t="str">
            <v>9R243397</v>
          </cell>
          <cell r="B4000">
            <v>0</v>
          </cell>
        </row>
        <row r="4001">
          <cell r="A4001" t="str">
            <v>9R243399</v>
          </cell>
          <cell r="B4001">
            <v>0</v>
          </cell>
        </row>
        <row r="4002">
          <cell r="A4002" t="str">
            <v>9R243403</v>
          </cell>
          <cell r="B4002">
            <v>0</v>
          </cell>
        </row>
        <row r="4003">
          <cell r="A4003" t="str">
            <v>9R243510</v>
          </cell>
          <cell r="B4003">
            <v>0</v>
          </cell>
        </row>
        <row r="4004">
          <cell r="A4004" t="str">
            <v>9R243511</v>
          </cell>
          <cell r="B4004">
            <v>0</v>
          </cell>
        </row>
        <row r="4005">
          <cell r="A4005" t="str">
            <v>9R243513</v>
          </cell>
          <cell r="B4005">
            <v>0</v>
          </cell>
        </row>
        <row r="4006">
          <cell r="A4006" t="str">
            <v>9R243607</v>
          </cell>
          <cell r="B4006">
            <v>0</v>
          </cell>
        </row>
        <row r="4007">
          <cell r="A4007" t="str">
            <v>9R243702</v>
          </cell>
          <cell r="B4007">
            <v>0</v>
          </cell>
        </row>
        <row r="4008">
          <cell r="A4008" t="str">
            <v>9R243710</v>
          </cell>
          <cell r="B4008">
            <v>0</v>
          </cell>
        </row>
        <row r="4009">
          <cell r="A4009" t="str">
            <v>9R243711</v>
          </cell>
          <cell r="B4009">
            <v>0</v>
          </cell>
        </row>
        <row r="4010">
          <cell r="A4010" t="str">
            <v>9R243712</v>
          </cell>
          <cell r="B4010">
            <v>0</v>
          </cell>
        </row>
        <row r="4011">
          <cell r="A4011" t="str">
            <v>9R243713</v>
          </cell>
          <cell r="B4011">
            <v>0</v>
          </cell>
        </row>
        <row r="4012">
          <cell r="A4012" t="str">
            <v>9R243809</v>
          </cell>
          <cell r="B4012">
            <v>0</v>
          </cell>
        </row>
        <row r="4013">
          <cell r="A4013" t="str">
            <v>9R243909</v>
          </cell>
          <cell r="B4013">
            <v>0</v>
          </cell>
        </row>
        <row r="4014">
          <cell r="A4014" t="str">
            <v>9R244003</v>
          </cell>
          <cell r="B4014">
            <v>0</v>
          </cell>
        </row>
        <row r="4015">
          <cell r="A4015" t="str">
            <v>9R244005</v>
          </cell>
          <cell r="B4015">
            <v>0</v>
          </cell>
        </row>
        <row r="4016">
          <cell r="A4016" t="str">
            <v>9R244008</v>
          </cell>
          <cell r="B4016">
            <v>0</v>
          </cell>
        </row>
        <row r="4017">
          <cell r="A4017" t="str">
            <v>9R244009</v>
          </cell>
          <cell r="B4017">
            <v>0</v>
          </cell>
        </row>
        <row r="4018">
          <cell r="A4018" t="str">
            <v>9R244012</v>
          </cell>
          <cell r="B4018">
            <v>0</v>
          </cell>
        </row>
        <row r="4019">
          <cell r="A4019" t="str">
            <v>9R244016</v>
          </cell>
          <cell r="B4019">
            <v>0</v>
          </cell>
        </row>
        <row r="4020">
          <cell r="A4020" t="str">
            <v>9R244096</v>
          </cell>
          <cell r="B4020">
            <v>0</v>
          </cell>
        </row>
        <row r="4021">
          <cell r="A4021" t="str">
            <v>9R244098</v>
          </cell>
          <cell r="B4021">
            <v>0</v>
          </cell>
        </row>
        <row r="4022">
          <cell r="A4022" t="str">
            <v>9R244103</v>
          </cell>
          <cell r="B4022">
            <v>0</v>
          </cell>
        </row>
        <row r="4023">
          <cell r="A4023" t="str">
            <v>9R244106</v>
          </cell>
          <cell r="B4023">
            <v>0</v>
          </cell>
        </row>
        <row r="4024">
          <cell r="A4024" t="str">
            <v>9R244109</v>
          </cell>
          <cell r="B4024">
            <v>0</v>
          </cell>
        </row>
        <row r="4025">
          <cell r="A4025" t="str">
            <v>9R244117</v>
          </cell>
          <cell r="B4025">
            <v>0</v>
          </cell>
        </row>
        <row r="4026">
          <cell r="A4026" t="str">
            <v>9R244210</v>
          </cell>
          <cell r="B4026">
            <v>0</v>
          </cell>
        </row>
        <row r="4027">
          <cell r="A4027" t="str">
            <v>9R244397</v>
          </cell>
          <cell r="B4027">
            <v>0</v>
          </cell>
        </row>
        <row r="4028">
          <cell r="A4028" t="str">
            <v>9R244488</v>
          </cell>
          <cell r="B4028">
            <v>0</v>
          </cell>
        </row>
        <row r="4029">
          <cell r="A4029" t="str">
            <v>9R244504</v>
          </cell>
          <cell r="B4029">
            <v>0</v>
          </cell>
        </row>
        <row r="4030">
          <cell r="A4030" t="str">
            <v>9R244506</v>
          </cell>
          <cell r="B4030">
            <v>0</v>
          </cell>
        </row>
        <row r="4031">
          <cell r="A4031" t="str">
            <v>9R244605</v>
          </cell>
          <cell r="B4031">
            <v>0</v>
          </cell>
        </row>
        <row r="4032">
          <cell r="A4032" t="str">
            <v>9R244709</v>
          </cell>
          <cell r="B4032">
            <v>0</v>
          </cell>
        </row>
        <row r="4033">
          <cell r="A4033" t="str">
            <v>9R244895</v>
          </cell>
          <cell r="B4033">
            <v>0</v>
          </cell>
        </row>
        <row r="4034">
          <cell r="A4034" t="str">
            <v>9R244909</v>
          </cell>
          <cell r="B4034">
            <v>0</v>
          </cell>
        </row>
        <row r="4035">
          <cell r="A4035" t="str">
            <v>9R245098</v>
          </cell>
          <cell r="B4035">
            <v>0</v>
          </cell>
        </row>
        <row r="4036">
          <cell r="A4036" t="str">
            <v>9R245115</v>
          </cell>
          <cell r="B4036">
            <v>0</v>
          </cell>
        </row>
        <row r="4037">
          <cell r="A4037" t="str">
            <v>9R245201</v>
          </cell>
          <cell r="B4037">
            <v>0</v>
          </cell>
        </row>
        <row r="4038">
          <cell r="A4038" t="str">
            <v>9R245203</v>
          </cell>
          <cell r="B4038">
            <v>0</v>
          </cell>
        </row>
        <row r="4039">
          <cell r="A4039" t="str">
            <v>9R245308</v>
          </cell>
          <cell r="B4039">
            <v>0</v>
          </cell>
        </row>
        <row r="4040">
          <cell r="A4040" t="str">
            <v>9R245475</v>
          </cell>
          <cell r="B4040">
            <v>0</v>
          </cell>
        </row>
        <row r="4041">
          <cell r="A4041" t="str">
            <v>9R245701</v>
          </cell>
          <cell r="B4041">
            <v>0</v>
          </cell>
        </row>
        <row r="4042">
          <cell r="A4042" t="str">
            <v>9R245810</v>
          </cell>
          <cell r="B4042">
            <v>0</v>
          </cell>
        </row>
        <row r="4043">
          <cell r="A4043" t="str">
            <v>9R245913</v>
          </cell>
          <cell r="B4043">
            <v>0</v>
          </cell>
        </row>
        <row r="4044">
          <cell r="A4044" t="str">
            <v>9R260006</v>
          </cell>
          <cell r="B4044">
            <v>0</v>
          </cell>
        </row>
        <row r="4045">
          <cell r="A4045" t="str">
            <v>9R260007</v>
          </cell>
          <cell r="B4045">
            <v>0</v>
          </cell>
        </row>
        <row r="4046">
          <cell r="A4046" t="str">
            <v>9R260008</v>
          </cell>
          <cell r="B4046">
            <v>0</v>
          </cell>
        </row>
        <row r="4047">
          <cell r="A4047" t="str">
            <v>9R260012</v>
          </cell>
          <cell r="B4047">
            <v>0</v>
          </cell>
        </row>
        <row r="4048">
          <cell r="A4048" t="str">
            <v>9R260014</v>
          </cell>
          <cell r="B4048">
            <v>0</v>
          </cell>
        </row>
        <row r="4049">
          <cell r="A4049" t="str">
            <v>9R260015</v>
          </cell>
          <cell r="B4049">
            <v>0</v>
          </cell>
        </row>
        <row r="4050">
          <cell r="A4050" t="str">
            <v>9R260017</v>
          </cell>
          <cell r="B4050">
            <v>0</v>
          </cell>
        </row>
        <row r="4051">
          <cell r="A4051" t="str">
            <v>9R260106</v>
          </cell>
          <cell r="B4051">
            <v>0</v>
          </cell>
        </row>
        <row r="4052">
          <cell r="A4052" t="str">
            <v>9R260107</v>
          </cell>
          <cell r="B4052">
            <v>0</v>
          </cell>
        </row>
        <row r="4053">
          <cell r="A4053" t="str">
            <v>9R260289</v>
          </cell>
          <cell r="B4053">
            <v>0</v>
          </cell>
        </row>
        <row r="4054">
          <cell r="A4054" t="str">
            <v>9R260412</v>
          </cell>
          <cell r="B4054">
            <v>0</v>
          </cell>
        </row>
        <row r="4055">
          <cell r="A4055" t="str">
            <v>9R260413</v>
          </cell>
          <cell r="B4055">
            <v>0</v>
          </cell>
        </row>
        <row r="4056">
          <cell r="A4056" t="str">
            <v>9R260474</v>
          </cell>
          <cell r="B4056">
            <v>0</v>
          </cell>
        </row>
        <row r="4057">
          <cell r="A4057" t="str">
            <v>9R260475</v>
          </cell>
          <cell r="B4057">
            <v>0</v>
          </cell>
        </row>
        <row r="4058">
          <cell r="A4058" t="str">
            <v>9R260480</v>
          </cell>
          <cell r="B4058">
            <v>0</v>
          </cell>
        </row>
        <row r="4059">
          <cell r="A4059" t="str">
            <v>9R260496</v>
          </cell>
          <cell r="B4059">
            <v>0</v>
          </cell>
        </row>
        <row r="4060">
          <cell r="A4060" t="str">
            <v>9R260497</v>
          </cell>
          <cell r="B4060">
            <v>0</v>
          </cell>
        </row>
        <row r="4061">
          <cell r="A4061" t="str">
            <v>9R260500</v>
          </cell>
          <cell r="B4061">
            <v>0</v>
          </cell>
        </row>
        <row r="4062">
          <cell r="A4062" t="str">
            <v>9R260502</v>
          </cell>
          <cell r="B4062">
            <v>0</v>
          </cell>
        </row>
        <row r="4063">
          <cell r="A4063" t="str">
            <v>9R260504</v>
          </cell>
          <cell r="B4063">
            <v>0</v>
          </cell>
        </row>
        <row r="4064">
          <cell r="A4064" t="str">
            <v>9R260505</v>
          </cell>
          <cell r="B4064">
            <v>0</v>
          </cell>
        </row>
        <row r="4065">
          <cell r="A4065" t="str">
            <v>9R260507</v>
          </cell>
          <cell r="B4065">
            <v>0</v>
          </cell>
        </row>
        <row r="4066">
          <cell r="A4066" t="str">
            <v>9R260512</v>
          </cell>
          <cell r="B4066">
            <v>0</v>
          </cell>
        </row>
        <row r="4067">
          <cell r="A4067" t="str">
            <v>9R260514</v>
          </cell>
          <cell r="B4067">
            <v>0</v>
          </cell>
        </row>
        <row r="4068">
          <cell r="A4068" t="str">
            <v>9R260597</v>
          </cell>
          <cell r="B4068">
            <v>0</v>
          </cell>
        </row>
        <row r="4069">
          <cell r="A4069" t="str">
            <v>9R260598</v>
          </cell>
          <cell r="B4069">
            <v>0</v>
          </cell>
        </row>
        <row r="4070">
          <cell r="A4070" t="str">
            <v>9R260599</v>
          </cell>
          <cell r="B4070">
            <v>0</v>
          </cell>
        </row>
        <row r="4071">
          <cell r="A4071" t="str">
            <v>9R260616</v>
          </cell>
          <cell r="B4071">
            <v>0</v>
          </cell>
        </row>
        <row r="4072">
          <cell r="A4072" t="str">
            <v>9R260790</v>
          </cell>
          <cell r="B4072">
            <v>0</v>
          </cell>
        </row>
        <row r="4073">
          <cell r="A4073" t="str">
            <v>9R260796</v>
          </cell>
          <cell r="B4073">
            <v>0</v>
          </cell>
        </row>
        <row r="4074">
          <cell r="A4074" t="str">
            <v>9R260798</v>
          </cell>
          <cell r="B4074">
            <v>0</v>
          </cell>
        </row>
        <row r="4075">
          <cell r="A4075" t="str">
            <v>9R260799</v>
          </cell>
          <cell r="B4075">
            <v>0</v>
          </cell>
        </row>
        <row r="4076">
          <cell r="A4076" t="str">
            <v>9R260808</v>
          </cell>
          <cell r="B4076">
            <v>0</v>
          </cell>
        </row>
        <row r="4077">
          <cell r="A4077" t="str">
            <v>9R260809</v>
          </cell>
          <cell r="B4077">
            <v>0</v>
          </cell>
        </row>
        <row r="4078">
          <cell r="A4078" t="str">
            <v>9R260810</v>
          </cell>
          <cell r="B4078">
            <v>0</v>
          </cell>
        </row>
        <row r="4079">
          <cell r="A4079" t="str">
            <v>9R260812</v>
          </cell>
          <cell r="B4079">
            <v>0</v>
          </cell>
        </row>
        <row r="4080">
          <cell r="A4080" t="str">
            <v>9R260904</v>
          </cell>
          <cell r="B4080">
            <v>0</v>
          </cell>
        </row>
        <row r="4081">
          <cell r="A4081" t="str">
            <v>9R260905</v>
          </cell>
          <cell r="B4081">
            <v>0</v>
          </cell>
        </row>
        <row r="4082">
          <cell r="A4082" t="str">
            <v>9R260995</v>
          </cell>
          <cell r="B4082">
            <v>0</v>
          </cell>
        </row>
        <row r="4083">
          <cell r="A4083" t="str">
            <v>9R260998</v>
          </cell>
          <cell r="B4083">
            <v>0</v>
          </cell>
        </row>
        <row r="4084">
          <cell r="A4084" t="str">
            <v>9R261005</v>
          </cell>
          <cell r="B4084">
            <v>0</v>
          </cell>
        </row>
        <row r="4085">
          <cell r="A4085" t="str">
            <v>9R261109</v>
          </cell>
          <cell r="B4085">
            <v>0</v>
          </cell>
        </row>
        <row r="4086">
          <cell r="A4086" t="str">
            <v>9R261200</v>
          </cell>
          <cell r="B4086">
            <v>0</v>
          </cell>
        </row>
        <row r="4087">
          <cell r="A4087" t="str">
            <v>9R261205</v>
          </cell>
          <cell r="B4087">
            <v>0</v>
          </cell>
        </row>
        <row r="4088">
          <cell r="A4088" t="str">
            <v>9R261298</v>
          </cell>
          <cell r="B4088">
            <v>0</v>
          </cell>
        </row>
        <row r="4089">
          <cell r="A4089" t="str">
            <v>9R261299</v>
          </cell>
          <cell r="B4089">
            <v>0</v>
          </cell>
        </row>
        <row r="4090">
          <cell r="A4090" t="str">
            <v>9R261300</v>
          </cell>
          <cell r="B4090">
            <v>0</v>
          </cell>
        </row>
        <row r="4091">
          <cell r="A4091" t="str">
            <v>9R261305</v>
          </cell>
          <cell r="B4091">
            <v>0</v>
          </cell>
        </row>
        <row r="4092">
          <cell r="A4092" t="str">
            <v>9R261308</v>
          </cell>
          <cell r="B4092">
            <v>0</v>
          </cell>
        </row>
        <row r="4093">
          <cell r="A4093" t="str">
            <v>9R261311</v>
          </cell>
          <cell r="B4093">
            <v>0</v>
          </cell>
        </row>
        <row r="4094">
          <cell r="A4094" t="str">
            <v>9R261314</v>
          </cell>
          <cell r="B4094">
            <v>0</v>
          </cell>
        </row>
        <row r="4095">
          <cell r="A4095" t="str">
            <v>9R261315</v>
          </cell>
          <cell r="B4095">
            <v>0</v>
          </cell>
        </row>
        <row r="4096">
          <cell r="A4096" t="str">
            <v>9R261404</v>
          </cell>
          <cell r="B4096">
            <v>0</v>
          </cell>
        </row>
        <row r="4097">
          <cell r="A4097" t="str">
            <v>9R261411</v>
          </cell>
          <cell r="B4097">
            <v>0</v>
          </cell>
        </row>
        <row r="4098">
          <cell r="A4098" t="str">
            <v>9R261412</v>
          </cell>
          <cell r="B4098">
            <v>0</v>
          </cell>
        </row>
        <row r="4099">
          <cell r="A4099" t="str">
            <v>9R261503</v>
          </cell>
          <cell r="B4099">
            <v>0</v>
          </cell>
        </row>
        <row r="4100">
          <cell r="A4100" t="str">
            <v>9R261510</v>
          </cell>
          <cell r="B4100">
            <v>0</v>
          </cell>
        </row>
        <row r="4101">
          <cell r="A4101" t="str">
            <v>9R261515</v>
          </cell>
          <cell r="B4101">
            <v>0</v>
          </cell>
        </row>
        <row r="4102">
          <cell r="A4102" t="str">
            <v>9R261562</v>
          </cell>
          <cell r="B4102">
            <v>0</v>
          </cell>
        </row>
        <row r="4103">
          <cell r="A4103" t="str">
            <v>9R261575</v>
          </cell>
          <cell r="B4103">
            <v>0</v>
          </cell>
        </row>
        <row r="4104">
          <cell r="A4104" t="str">
            <v>9R261578</v>
          </cell>
          <cell r="B4104">
            <v>0</v>
          </cell>
        </row>
        <row r="4105">
          <cell r="A4105" t="str">
            <v>9R261582</v>
          </cell>
          <cell r="B4105">
            <v>0</v>
          </cell>
        </row>
        <row r="4106">
          <cell r="A4106" t="str">
            <v>9R261585</v>
          </cell>
          <cell r="B4106">
            <v>0</v>
          </cell>
        </row>
        <row r="4107">
          <cell r="A4107" t="str">
            <v>9R261588</v>
          </cell>
          <cell r="B4107">
            <v>0</v>
          </cell>
        </row>
        <row r="4108">
          <cell r="A4108" t="str">
            <v>9R261590</v>
          </cell>
          <cell r="B4108">
            <v>0</v>
          </cell>
        </row>
        <row r="4109">
          <cell r="A4109" t="str">
            <v>9R261595</v>
          </cell>
          <cell r="B4109">
            <v>0</v>
          </cell>
        </row>
        <row r="4110">
          <cell r="A4110" t="str">
            <v>9R261598</v>
          </cell>
          <cell r="B4110">
            <v>0</v>
          </cell>
        </row>
        <row r="4111">
          <cell r="A4111" t="str">
            <v>9R261603</v>
          </cell>
          <cell r="B4111">
            <v>0</v>
          </cell>
        </row>
        <row r="4112">
          <cell r="A4112" t="str">
            <v>9R261605</v>
          </cell>
          <cell r="B4112">
            <v>0</v>
          </cell>
        </row>
        <row r="4113">
          <cell r="A4113" t="str">
            <v>9R261609</v>
          </cell>
          <cell r="B4113">
            <v>0</v>
          </cell>
        </row>
        <row r="4114">
          <cell r="A4114" t="str">
            <v>9R261691</v>
          </cell>
          <cell r="B4114">
            <v>0</v>
          </cell>
        </row>
        <row r="4115">
          <cell r="A4115" t="str">
            <v>9R261696</v>
          </cell>
          <cell r="B4115">
            <v>0</v>
          </cell>
        </row>
        <row r="4116">
          <cell r="A4116" t="str">
            <v>9R261702</v>
          </cell>
          <cell r="B4116">
            <v>0</v>
          </cell>
        </row>
        <row r="4117">
          <cell r="A4117" t="str">
            <v>9R261703</v>
          </cell>
          <cell r="B4117">
            <v>0</v>
          </cell>
        </row>
        <row r="4118">
          <cell r="A4118" t="str">
            <v>9R261704</v>
          </cell>
          <cell r="B4118">
            <v>0</v>
          </cell>
        </row>
        <row r="4119">
          <cell r="A4119" t="str">
            <v>9R261789</v>
          </cell>
          <cell r="B4119">
            <v>0</v>
          </cell>
        </row>
        <row r="4120">
          <cell r="A4120" t="str">
            <v>9R261802</v>
          </cell>
          <cell r="B4120">
            <v>0</v>
          </cell>
        </row>
        <row r="4121">
          <cell r="A4121" t="str">
            <v>9R261805</v>
          </cell>
          <cell r="B4121">
            <v>0</v>
          </cell>
        </row>
        <row r="4122">
          <cell r="A4122" t="str">
            <v>9R261878</v>
          </cell>
          <cell r="B4122">
            <v>0</v>
          </cell>
        </row>
        <row r="4123">
          <cell r="A4123" t="str">
            <v>9R261885</v>
          </cell>
          <cell r="B4123">
            <v>0</v>
          </cell>
        </row>
        <row r="4124">
          <cell r="A4124" t="str">
            <v>9R261899</v>
          </cell>
          <cell r="B4124">
            <v>0</v>
          </cell>
        </row>
        <row r="4125">
          <cell r="A4125" t="str">
            <v>9R261901</v>
          </cell>
          <cell r="B4125">
            <v>0</v>
          </cell>
        </row>
        <row r="4126">
          <cell r="A4126" t="str">
            <v>9R261903</v>
          </cell>
          <cell r="B4126">
            <v>0</v>
          </cell>
        </row>
        <row r="4127">
          <cell r="A4127" t="str">
            <v>9R261904</v>
          </cell>
          <cell r="B4127">
            <v>0</v>
          </cell>
        </row>
        <row r="4128">
          <cell r="A4128" t="str">
            <v>9R261907</v>
          </cell>
          <cell r="B4128">
            <v>0</v>
          </cell>
        </row>
        <row r="4129">
          <cell r="A4129" t="str">
            <v>9R261908</v>
          </cell>
          <cell r="B4129">
            <v>0</v>
          </cell>
        </row>
        <row r="4130">
          <cell r="A4130" t="str">
            <v>9R261909</v>
          </cell>
          <cell r="B4130">
            <v>0</v>
          </cell>
        </row>
        <row r="4131">
          <cell r="A4131" t="str">
            <v>9R261910</v>
          </cell>
          <cell r="B4131">
            <v>0</v>
          </cell>
        </row>
        <row r="4132">
          <cell r="A4132" t="str">
            <v>9R261911</v>
          </cell>
          <cell r="B4132">
            <v>0</v>
          </cell>
        </row>
        <row r="4133">
          <cell r="A4133" t="str">
            <v>9R261912</v>
          </cell>
          <cell r="B4133">
            <v>0</v>
          </cell>
        </row>
        <row r="4134">
          <cell r="A4134" t="str">
            <v>9R261914</v>
          </cell>
          <cell r="B4134">
            <v>0</v>
          </cell>
        </row>
        <row r="4135">
          <cell r="A4135" t="str">
            <v>9R261985</v>
          </cell>
          <cell r="B4135">
            <v>0</v>
          </cell>
        </row>
        <row r="4136">
          <cell r="A4136" t="str">
            <v>9R261986</v>
          </cell>
          <cell r="B4136">
            <v>0</v>
          </cell>
        </row>
        <row r="4137">
          <cell r="A4137" t="str">
            <v>9R261988</v>
          </cell>
          <cell r="B4137">
            <v>0</v>
          </cell>
        </row>
        <row r="4138">
          <cell r="A4138" t="str">
            <v>9R261989</v>
          </cell>
          <cell r="B4138">
            <v>0</v>
          </cell>
        </row>
        <row r="4139">
          <cell r="A4139" t="str">
            <v>9R261990</v>
          </cell>
          <cell r="B4139">
            <v>0</v>
          </cell>
        </row>
        <row r="4140">
          <cell r="A4140" t="str">
            <v>9R261992</v>
          </cell>
          <cell r="B4140">
            <v>0</v>
          </cell>
        </row>
        <row r="4141">
          <cell r="A4141" t="str">
            <v>9R261994</v>
          </cell>
          <cell r="B4141">
            <v>0</v>
          </cell>
        </row>
        <row r="4142">
          <cell r="A4142" t="str">
            <v>9R261995</v>
          </cell>
          <cell r="B4142">
            <v>0</v>
          </cell>
        </row>
        <row r="4143">
          <cell r="A4143" t="str">
            <v>9R262004</v>
          </cell>
          <cell r="B4143">
            <v>0</v>
          </cell>
        </row>
        <row r="4144">
          <cell r="A4144" t="str">
            <v>9R262006</v>
          </cell>
          <cell r="B4144">
            <v>0</v>
          </cell>
        </row>
        <row r="4145">
          <cell r="A4145" t="str">
            <v>9R262007</v>
          </cell>
          <cell r="B4145">
            <v>0</v>
          </cell>
        </row>
        <row r="4146">
          <cell r="A4146" t="str">
            <v>9R262008</v>
          </cell>
          <cell r="B4146">
            <v>0</v>
          </cell>
        </row>
        <row r="4147">
          <cell r="A4147" t="str">
            <v>9R262011</v>
          </cell>
          <cell r="B4147">
            <v>0</v>
          </cell>
        </row>
        <row r="4148">
          <cell r="A4148" t="str">
            <v>9R262012</v>
          </cell>
          <cell r="B4148">
            <v>0</v>
          </cell>
        </row>
        <row r="4149">
          <cell r="A4149" t="str">
            <v>9R262013</v>
          </cell>
          <cell r="B4149">
            <v>0</v>
          </cell>
        </row>
        <row r="4150">
          <cell r="A4150" t="str">
            <v>9R262014</v>
          </cell>
          <cell r="B4150">
            <v>0</v>
          </cell>
        </row>
        <row r="4151">
          <cell r="A4151" t="str">
            <v>9R262059</v>
          </cell>
          <cell r="B4151">
            <v>0</v>
          </cell>
        </row>
        <row r="4152">
          <cell r="A4152" t="str">
            <v>9R262098</v>
          </cell>
          <cell r="B4152">
            <v>0</v>
          </cell>
        </row>
        <row r="4153">
          <cell r="A4153" t="str">
            <v>9R262099</v>
          </cell>
          <cell r="B4153">
            <v>0</v>
          </cell>
        </row>
        <row r="4154">
          <cell r="A4154" t="str">
            <v>9R262104</v>
          </cell>
          <cell r="B4154">
            <v>0</v>
          </cell>
        </row>
        <row r="4155">
          <cell r="A4155" t="str">
            <v>9R262199</v>
          </cell>
          <cell r="B4155">
            <v>0</v>
          </cell>
        </row>
        <row r="4156">
          <cell r="A4156" t="str">
            <v>9R262300</v>
          </cell>
          <cell r="B4156">
            <v>0</v>
          </cell>
        </row>
        <row r="4157">
          <cell r="A4157" t="str">
            <v>9R262302</v>
          </cell>
          <cell r="B4157">
            <v>0</v>
          </cell>
        </row>
        <row r="4158">
          <cell r="A4158" t="str">
            <v>9R262310</v>
          </cell>
          <cell r="B4158">
            <v>0</v>
          </cell>
        </row>
        <row r="4159">
          <cell r="A4159" t="str">
            <v>9R262316</v>
          </cell>
          <cell r="B4159">
            <v>0</v>
          </cell>
        </row>
        <row r="4160">
          <cell r="A4160" t="str">
            <v>9R262411</v>
          </cell>
          <cell r="B4160">
            <v>0</v>
          </cell>
        </row>
        <row r="4161">
          <cell r="A4161" t="str">
            <v>9R262500</v>
          </cell>
          <cell r="B4161">
            <v>0</v>
          </cell>
        </row>
        <row r="4162">
          <cell r="A4162" t="str">
            <v>9R262503</v>
          </cell>
          <cell r="B4162">
            <v>0</v>
          </cell>
        </row>
        <row r="4163">
          <cell r="A4163" t="str">
            <v>9R262509</v>
          </cell>
          <cell r="B4163">
            <v>0</v>
          </cell>
        </row>
        <row r="4164">
          <cell r="A4164" t="str">
            <v>9R262510</v>
          </cell>
          <cell r="B4164">
            <v>0</v>
          </cell>
        </row>
        <row r="4165">
          <cell r="A4165" t="str">
            <v>9R262511</v>
          </cell>
          <cell r="B4165">
            <v>0</v>
          </cell>
        </row>
        <row r="4166">
          <cell r="A4166" t="str">
            <v>9R262514</v>
          </cell>
          <cell r="B4166">
            <v>0</v>
          </cell>
        </row>
        <row r="4167">
          <cell r="A4167" t="str">
            <v>9R262515</v>
          </cell>
          <cell r="B4167">
            <v>0</v>
          </cell>
        </row>
        <row r="4168">
          <cell r="A4168" t="str">
            <v>9R262596</v>
          </cell>
          <cell r="B4168">
            <v>0</v>
          </cell>
        </row>
        <row r="4169">
          <cell r="A4169" t="str">
            <v>9R262597</v>
          </cell>
          <cell r="B4169">
            <v>0</v>
          </cell>
        </row>
        <row r="4170">
          <cell r="A4170" t="str">
            <v>9R262600</v>
          </cell>
          <cell r="B4170">
            <v>0</v>
          </cell>
        </row>
        <row r="4171">
          <cell r="A4171" t="str">
            <v>9R262601</v>
          </cell>
          <cell r="B4171">
            <v>0</v>
          </cell>
        </row>
        <row r="4172">
          <cell r="A4172" t="str">
            <v>9R262605</v>
          </cell>
          <cell r="B4172">
            <v>0</v>
          </cell>
        </row>
        <row r="4173">
          <cell r="A4173" t="str">
            <v>9R262607</v>
          </cell>
          <cell r="B4173">
            <v>0</v>
          </cell>
        </row>
        <row r="4174">
          <cell r="A4174" t="str">
            <v>9R262608</v>
          </cell>
          <cell r="B4174">
            <v>0</v>
          </cell>
        </row>
        <row r="4175">
          <cell r="A4175" t="str">
            <v>9R262609</v>
          </cell>
          <cell r="B4175">
            <v>0</v>
          </cell>
        </row>
        <row r="4176">
          <cell r="A4176" t="str">
            <v>9R262610</v>
          </cell>
          <cell r="B4176">
            <v>0</v>
          </cell>
        </row>
        <row r="4177">
          <cell r="A4177" t="str">
            <v>9R262611</v>
          </cell>
          <cell r="B4177">
            <v>0</v>
          </cell>
        </row>
        <row r="4178">
          <cell r="A4178" t="str">
            <v>9R262612</v>
          </cell>
          <cell r="B4178">
            <v>0</v>
          </cell>
        </row>
        <row r="4179">
          <cell r="A4179" t="str">
            <v>9R262615</v>
          </cell>
          <cell r="B4179">
            <v>0</v>
          </cell>
        </row>
        <row r="4180">
          <cell r="A4180" t="str">
            <v>9R262689</v>
          </cell>
          <cell r="B4180">
            <v>0</v>
          </cell>
        </row>
        <row r="4181">
          <cell r="A4181" t="str">
            <v>9R262696</v>
          </cell>
          <cell r="B4181">
            <v>0</v>
          </cell>
        </row>
        <row r="4182">
          <cell r="A4182" t="str">
            <v>9R262699</v>
          </cell>
          <cell r="B4182">
            <v>0</v>
          </cell>
        </row>
        <row r="4183">
          <cell r="A4183" t="str">
            <v>9R262707</v>
          </cell>
          <cell r="B4183">
            <v>0</v>
          </cell>
        </row>
        <row r="4184">
          <cell r="A4184" t="str">
            <v>9R262792</v>
          </cell>
          <cell r="B4184">
            <v>0</v>
          </cell>
        </row>
        <row r="4185">
          <cell r="A4185" t="str">
            <v>9R262793</v>
          </cell>
          <cell r="B4185">
            <v>0</v>
          </cell>
        </row>
        <row r="4186">
          <cell r="A4186" t="str">
            <v>9R262797</v>
          </cell>
          <cell r="B4186">
            <v>0</v>
          </cell>
        </row>
        <row r="4187">
          <cell r="A4187" t="str">
            <v>9R262798</v>
          </cell>
          <cell r="B4187">
            <v>0</v>
          </cell>
        </row>
        <row r="4188">
          <cell r="A4188" t="str">
            <v>9R262800</v>
          </cell>
          <cell r="B4188">
            <v>0</v>
          </cell>
        </row>
        <row r="4189">
          <cell r="A4189" t="str">
            <v>9R262802</v>
          </cell>
          <cell r="B4189">
            <v>0</v>
          </cell>
        </row>
        <row r="4190">
          <cell r="A4190" t="str">
            <v>9R262804</v>
          </cell>
          <cell r="B4190">
            <v>0</v>
          </cell>
        </row>
        <row r="4191">
          <cell r="A4191" t="str">
            <v>9R262806</v>
          </cell>
          <cell r="B4191">
            <v>0</v>
          </cell>
        </row>
        <row r="4192">
          <cell r="A4192" t="str">
            <v>9R262807</v>
          </cell>
          <cell r="B4192">
            <v>0</v>
          </cell>
        </row>
        <row r="4193">
          <cell r="A4193" t="str">
            <v>9R262808</v>
          </cell>
          <cell r="B4193">
            <v>0</v>
          </cell>
        </row>
        <row r="4194">
          <cell r="A4194" t="str">
            <v>9R262809</v>
          </cell>
          <cell r="B4194">
            <v>0</v>
          </cell>
        </row>
        <row r="4195">
          <cell r="A4195" t="str">
            <v>9R262810</v>
          </cell>
          <cell r="B4195">
            <v>0</v>
          </cell>
        </row>
        <row r="4196">
          <cell r="A4196" t="str">
            <v>9R262813</v>
          </cell>
          <cell r="B4196">
            <v>0</v>
          </cell>
        </row>
        <row r="4197">
          <cell r="A4197" t="str">
            <v>9R262871</v>
          </cell>
          <cell r="B4197">
            <v>0</v>
          </cell>
        </row>
        <row r="4198">
          <cell r="A4198" t="str">
            <v>9R262875</v>
          </cell>
          <cell r="B4198">
            <v>0</v>
          </cell>
        </row>
        <row r="4199">
          <cell r="A4199" t="str">
            <v>9R262883</v>
          </cell>
          <cell r="B4199">
            <v>0</v>
          </cell>
        </row>
        <row r="4200">
          <cell r="A4200" t="str">
            <v>9R262886</v>
          </cell>
          <cell r="B4200">
            <v>0</v>
          </cell>
        </row>
        <row r="4201">
          <cell r="A4201" t="str">
            <v>9R262898</v>
          </cell>
          <cell r="B4201">
            <v>0</v>
          </cell>
        </row>
        <row r="4202">
          <cell r="A4202" t="str">
            <v>9R262900</v>
          </cell>
          <cell r="B4202">
            <v>0</v>
          </cell>
        </row>
        <row r="4203">
          <cell r="A4203" t="str">
            <v>9R262905</v>
          </cell>
          <cell r="B4203">
            <v>0</v>
          </cell>
        </row>
        <row r="4204">
          <cell r="A4204" t="str">
            <v>9R262907</v>
          </cell>
          <cell r="B4204">
            <v>0</v>
          </cell>
        </row>
        <row r="4205">
          <cell r="A4205" t="str">
            <v>9R262909</v>
          </cell>
          <cell r="B4205">
            <v>0</v>
          </cell>
        </row>
        <row r="4206">
          <cell r="A4206" t="str">
            <v>9R262911</v>
          </cell>
          <cell r="B4206">
            <v>0</v>
          </cell>
        </row>
        <row r="4207">
          <cell r="A4207" t="str">
            <v>9R262914</v>
          </cell>
          <cell r="B4207">
            <v>0</v>
          </cell>
        </row>
        <row r="4208">
          <cell r="A4208" t="str">
            <v>9R262966</v>
          </cell>
          <cell r="B4208">
            <v>0</v>
          </cell>
        </row>
        <row r="4209">
          <cell r="A4209" t="str">
            <v>9R262980</v>
          </cell>
          <cell r="B4209">
            <v>0</v>
          </cell>
        </row>
        <row r="4210">
          <cell r="A4210" t="str">
            <v>9R262983</v>
          </cell>
          <cell r="B4210">
            <v>0</v>
          </cell>
        </row>
        <row r="4211">
          <cell r="A4211" t="str">
            <v>9R262985</v>
          </cell>
          <cell r="B4211">
            <v>0</v>
          </cell>
        </row>
        <row r="4212">
          <cell r="A4212" t="str">
            <v>9R262986</v>
          </cell>
          <cell r="B4212">
            <v>0</v>
          </cell>
        </row>
        <row r="4213">
          <cell r="A4213" t="str">
            <v>9R262987</v>
          </cell>
          <cell r="B4213">
            <v>0</v>
          </cell>
        </row>
        <row r="4214">
          <cell r="A4214" t="str">
            <v>9R262990</v>
          </cell>
          <cell r="B4214">
            <v>0</v>
          </cell>
        </row>
        <row r="4215">
          <cell r="A4215" t="str">
            <v>9R262993</v>
          </cell>
          <cell r="B4215">
            <v>0</v>
          </cell>
        </row>
        <row r="4216">
          <cell r="A4216" t="str">
            <v>9R262995</v>
          </cell>
          <cell r="B4216">
            <v>0</v>
          </cell>
        </row>
        <row r="4217">
          <cell r="A4217" t="str">
            <v>9R262999</v>
          </cell>
          <cell r="B4217">
            <v>0</v>
          </cell>
        </row>
        <row r="4218">
          <cell r="A4218" t="str">
            <v>9R263006</v>
          </cell>
          <cell r="B4218">
            <v>0</v>
          </cell>
        </row>
        <row r="4219">
          <cell r="A4219" t="str">
            <v>9R263009</v>
          </cell>
          <cell r="B4219">
            <v>0</v>
          </cell>
        </row>
        <row r="4220">
          <cell r="A4220" t="str">
            <v>9R263012</v>
          </cell>
          <cell r="B4220">
            <v>0</v>
          </cell>
        </row>
        <row r="4221">
          <cell r="A4221" t="str">
            <v>9R263013</v>
          </cell>
          <cell r="B4221">
            <v>0</v>
          </cell>
        </row>
        <row r="4222">
          <cell r="A4222" t="str">
            <v>9R263060</v>
          </cell>
          <cell r="B4222">
            <v>0</v>
          </cell>
        </row>
        <row r="4223">
          <cell r="A4223" t="str">
            <v>9R263067</v>
          </cell>
          <cell r="B4223">
            <v>0</v>
          </cell>
        </row>
        <row r="4224">
          <cell r="A4224" t="str">
            <v>9R263070</v>
          </cell>
          <cell r="B4224">
            <v>0</v>
          </cell>
        </row>
        <row r="4225">
          <cell r="A4225" t="str">
            <v>9R263079</v>
          </cell>
          <cell r="B4225">
            <v>0</v>
          </cell>
        </row>
        <row r="4226">
          <cell r="A4226" t="str">
            <v>9R263081</v>
          </cell>
          <cell r="B4226">
            <v>0</v>
          </cell>
        </row>
        <row r="4227">
          <cell r="A4227" t="str">
            <v>9R263086</v>
          </cell>
          <cell r="B4227">
            <v>0</v>
          </cell>
        </row>
        <row r="4228">
          <cell r="A4228" t="str">
            <v>9R263087</v>
          </cell>
          <cell r="B4228">
            <v>0</v>
          </cell>
        </row>
        <row r="4229">
          <cell r="A4229" t="str">
            <v>9R263088</v>
          </cell>
          <cell r="B4229">
            <v>0</v>
          </cell>
        </row>
        <row r="4230">
          <cell r="A4230" t="str">
            <v>9R263099</v>
          </cell>
          <cell r="B4230">
            <v>0</v>
          </cell>
        </row>
        <row r="4231">
          <cell r="A4231" t="str">
            <v>9R263100</v>
          </cell>
          <cell r="B4231">
            <v>0</v>
          </cell>
        </row>
        <row r="4232">
          <cell r="A4232" t="str">
            <v>9R263101</v>
          </cell>
          <cell r="B4232">
            <v>0</v>
          </cell>
        </row>
        <row r="4233">
          <cell r="A4233" t="str">
            <v>9R263103</v>
          </cell>
          <cell r="B4233">
            <v>0</v>
          </cell>
        </row>
        <row r="4234">
          <cell r="A4234" t="str">
            <v>9R263104</v>
          </cell>
          <cell r="B4234">
            <v>0</v>
          </cell>
        </row>
        <row r="4235">
          <cell r="A4235" t="str">
            <v>9R263106</v>
          </cell>
          <cell r="B4235">
            <v>0</v>
          </cell>
        </row>
        <row r="4236">
          <cell r="A4236" t="str">
            <v>9R263108</v>
          </cell>
          <cell r="B4236">
            <v>0</v>
          </cell>
        </row>
        <row r="4237">
          <cell r="A4237" t="str">
            <v>9R263112</v>
          </cell>
          <cell r="B4237">
            <v>0</v>
          </cell>
        </row>
        <row r="4238">
          <cell r="A4238" t="str">
            <v>9R263113</v>
          </cell>
          <cell r="B4238">
            <v>0</v>
          </cell>
        </row>
        <row r="4239">
          <cell r="A4239" t="str">
            <v>9R263118</v>
          </cell>
          <cell r="B4239">
            <v>0</v>
          </cell>
        </row>
        <row r="4240">
          <cell r="A4240" t="str">
            <v>9R263179</v>
          </cell>
          <cell r="B4240">
            <v>0</v>
          </cell>
        </row>
        <row r="4241">
          <cell r="A4241" t="str">
            <v>9R263196</v>
          </cell>
          <cell r="B4241">
            <v>0</v>
          </cell>
        </row>
        <row r="4242">
          <cell r="A4242" t="str">
            <v>9R263197</v>
          </cell>
          <cell r="B4242">
            <v>0</v>
          </cell>
        </row>
        <row r="4243">
          <cell r="A4243" t="str">
            <v>9R263198</v>
          </cell>
          <cell r="B4243">
            <v>0</v>
          </cell>
        </row>
        <row r="4244">
          <cell r="A4244" t="str">
            <v>9R263200</v>
          </cell>
          <cell r="B4244">
            <v>0</v>
          </cell>
        </row>
        <row r="4245">
          <cell r="A4245" t="str">
            <v>9R263201</v>
          </cell>
          <cell r="B4245">
            <v>0</v>
          </cell>
        </row>
        <row r="4246">
          <cell r="A4246" t="str">
            <v>9R263202</v>
          </cell>
          <cell r="B4246">
            <v>0</v>
          </cell>
        </row>
        <row r="4247">
          <cell r="A4247" t="str">
            <v>9R263203</v>
          </cell>
          <cell r="B4247">
            <v>0</v>
          </cell>
        </row>
        <row r="4248">
          <cell r="A4248" t="str">
            <v>9R263204</v>
          </cell>
          <cell r="B4248">
            <v>0</v>
          </cell>
        </row>
        <row r="4249">
          <cell r="A4249" t="str">
            <v>9R263207</v>
          </cell>
          <cell r="B4249">
            <v>0</v>
          </cell>
        </row>
        <row r="4250">
          <cell r="A4250" t="str">
            <v>9R263209</v>
          </cell>
          <cell r="B4250">
            <v>0</v>
          </cell>
        </row>
        <row r="4251">
          <cell r="A4251" t="str">
            <v>9R263214</v>
          </cell>
          <cell r="B4251">
            <v>0</v>
          </cell>
        </row>
        <row r="4252">
          <cell r="A4252" t="str">
            <v>9R263215</v>
          </cell>
          <cell r="B4252">
            <v>0</v>
          </cell>
        </row>
        <row r="4253">
          <cell r="A4253" t="str">
            <v>9R263285</v>
          </cell>
          <cell r="B4253">
            <v>0</v>
          </cell>
        </row>
        <row r="4254">
          <cell r="A4254" t="str">
            <v>9R263289</v>
          </cell>
          <cell r="B4254">
            <v>0</v>
          </cell>
        </row>
        <row r="4255">
          <cell r="A4255" t="str">
            <v>9R263293</v>
          </cell>
          <cell r="B4255">
            <v>0</v>
          </cell>
        </row>
        <row r="4256">
          <cell r="A4256" t="str">
            <v>9R263299</v>
          </cell>
          <cell r="B4256">
            <v>0</v>
          </cell>
        </row>
        <row r="4257">
          <cell r="A4257" t="str">
            <v>9R263300</v>
          </cell>
          <cell r="B4257">
            <v>0</v>
          </cell>
        </row>
        <row r="4258">
          <cell r="A4258" t="str">
            <v>9R263302</v>
          </cell>
          <cell r="B4258">
            <v>0</v>
          </cell>
        </row>
        <row r="4259">
          <cell r="A4259" t="str">
            <v>9R263309</v>
          </cell>
          <cell r="B4259">
            <v>0</v>
          </cell>
        </row>
        <row r="4260">
          <cell r="A4260" t="str">
            <v>9R263310</v>
          </cell>
          <cell r="B4260">
            <v>0</v>
          </cell>
        </row>
        <row r="4261">
          <cell r="A4261" t="str">
            <v>9R263311</v>
          </cell>
          <cell r="B4261">
            <v>0</v>
          </cell>
        </row>
        <row r="4262">
          <cell r="A4262" t="str">
            <v>9R263373</v>
          </cell>
          <cell r="B4262">
            <v>0</v>
          </cell>
        </row>
        <row r="4263">
          <cell r="A4263" t="str">
            <v>9R263395</v>
          </cell>
          <cell r="B4263">
            <v>0</v>
          </cell>
        </row>
        <row r="4264">
          <cell r="A4264" t="str">
            <v>9R263400</v>
          </cell>
          <cell r="B4264">
            <v>0</v>
          </cell>
        </row>
        <row r="4265">
          <cell r="A4265" t="str">
            <v>9R263402</v>
          </cell>
          <cell r="B4265">
            <v>0</v>
          </cell>
        </row>
        <row r="4266">
          <cell r="A4266" t="str">
            <v>9R263403</v>
          </cell>
          <cell r="B4266">
            <v>0</v>
          </cell>
        </row>
        <row r="4267">
          <cell r="A4267" t="str">
            <v>9R263404</v>
          </cell>
          <cell r="B4267">
            <v>0</v>
          </cell>
        </row>
        <row r="4268">
          <cell r="A4268" t="str">
            <v>9R263406</v>
          </cell>
          <cell r="B4268">
            <v>0</v>
          </cell>
        </row>
        <row r="4269">
          <cell r="A4269" t="str">
            <v>9R263408</v>
          </cell>
          <cell r="B4269">
            <v>0</v>
          </cell>
        </row>
        <row r="4270">
          <cell r="A4270" t="str">
            <v>9R263409</v>
          </cell>
          <cell r="B4270">
            <v>0</v>
          </cell>
        </row>
        <row r="4271">
          <cell r="A4271" t="str">
            <v>9R263412</v>
          </cell>
          <cell r="B4271">
            <v>0</v>
          </cell>
        </row>
        <row r="4272">
          <cell r="A4272" t="str">
            <v>9R263413</v>
          </cell>
          <cell r="B4272">
            <v>0</v>
          </cell>
        </row>
        <row r="4273">
          <cell r="A4273" t="str">
            <v>9R263475</v>
          </cell>
          <cell r="B4273">
            <v>0</v>
          </cell>
        </row>
        <row r="4274">
          <cell r="A4274" t="str">
            <v>9R263476</v>
          </cell>
          <cell r="B4274">
            <v>0</v>
          </cell>
        </row>
        <row r="4275">
          <cell r="A4275" t="str">
            <v>9R263478</v>
          </cell>
          <cell r="B4275">
            <v>0</v>
          </cell>
        </row>
        <row r="4276">
          <cell r="A4276" t="str">
            <v>9R263481</v>
          </cell>
          <cell r="B4276">
            <v>0</v>
          </cell>
        </row>
        <row r="4277">
          <cell r="A4277" t="str">
            <v>9R263482</v>
          </cell>
          <cell r="B4277">
            <v>0</v>
          </cell>
        </row>
        <row r="4278">
          <cell r="A4278" t="str">
            <v>9R263483</v>
          </cell>
          <cell r="B4278">
            <v>0</v>
          </cell>
        </row>
        <row r="4279">
          <cell r="A4279" t="str">
            <v>9R263485</v>
          </cell>
          <cell r="B4279">
            <v>0</v>
          </cell>
        </row>
        <row r="4280">
          <cell r="A4280" t="str">
            <v>9R263487</v>
          </cell>
          <cell r="B4280">
            <v>0</v>
          </cell>
        </row>
        <row r="4281">
          <cell r="A4281" t="str">
            <v>9R263488</v>
          </cell>
          <cell r="B4281">
            <v>0</v>
          </cell>
        </row>
        <row r="4282">
          <cell r="A4282" t="str">
            <v>9R263489</v>
          </cell>
          <cell r="B4282">
            <v>0</v>
          </cell>
        </row>
        <row r="4283">
          <cell r="A4283" t="str">
            <v>9R263490</v>
          </cell>
          <cell r="B4283">
            <v>0</v>
          </cell>
        </row>
        <row r="4284">
          <cell r="A4284" t="str">
            <v>9R263492</v>
          </cell>
          <cell r="B4284">
            <v>0</v>
          </cell>
        </row>
        <row r="4285">
          <cell r="A4285" t="str">
            <v>9R263493</v>
          </cell>
          <cell r="B4285">
            <v>0</v>
          </cell>
        </row>
        <row r="4286">
          <cell r="A4286" t="str">
            <v>9R263499</v>
          </cell>
          <cell r="B4286">
            <v>0</v>
          </cell>
        </row>
        <row r="4287">
          <cell r="A4287" t="str">
            <v>9R263500</v>
          </cell>
          <cell r="B4287">
            <v>0</v>
          </cell>
        </row>
        <row r="4288">
          <cell r="A4288" t="str">
            <v>9R263503</v>
          </cell>
          <cell r="B4288">
            <v>0</v>
          </cell>
        </row>
        <row r="4289">
          <cell r="A4289" t="str">
            <v>9R263505</v>
          </cell>
          <cell r="B4289">
            <v>0</v>
          </cell>
        </row>
        <row r="4290">
          <cell r="A4290" t="str">
            <v>9R263506</v>
          </cell>
          <cell r="B4290">
            <v>0</v>
          </cell>
        </row>
        <row r="4291">
          <cell r="A4291" t="str">
            <v>9R263512</v>
          </cell>
          <cell r="B4291">
            <v>0</v>
          </cell>
        </row>
        <row r="4292">
          <cell r="A4292" t="str">
            <v>9R263513</v>
          </cell>
          <cell r="B4292">
            <v>0</v>
          </cell>
        </row>
        <row r="4293">
          <cell r="A4293" t="str">
            <v>9R263552</v>
          </cell>
          <cell r="B4293">
            <v>0</v>
          </cell>
        </row>
        <row r="4294">
          <cell r="A4294" t="str">
            <v>9R263553</v>
          </cell>
          <cell r="B4294">
            <v>0</v>
          </cell>
        </row>
        <row r="4295">
          <cell r="A4295" t="str">
            <v>9R263555</v>
          </cell>
          <cell r="B4295">
            <v>0</v>
          </cell>
        </row>
        <row r="4296">
          <cell r="A4296" t="str">
            <v>9R263570</v>
          </cell>
          <cell r="B4296">
            <v>0</v>
          </cell>
        </row>
        <row r="4297">
          <cell r="A4297" t="str">
            <v>9R263574</v>
          </cell>
          <cell r="B4297">
            <v>0</v>
          </cell>
        </row>
        <row r="4298">
          <cell r="A4298" t="str">
            <v>9R263575</v>
          </cell>
          <cell r="B4298">
            <v>0</v>
          </cell>
        </row>
        <row r="4299">
          <cell r="A4299" t="str">
            <v>9R263576</v>
          </cell>
          <cell r="B4299">
            <v>0</v>
          </cell>
        </row>
        <row r="4300">
          <cell r="A4300" t="str">
            <v>9R263578</v>
          </cell>
          <cell r="B4300">
            <v>0</v>
          </cell>
        </row>
        <row r="4301">
          <cell r="A4301" t="str">
            <v>9R263580</v>
          </cell>
          <cell r="B4301">
            <v>0</v>
          </cell>
        </row>
        <row r="4302">
          <cell r="A4302" t="str">
            <v>9R263584</v>
          </cell>
          <cell r="B4302">
            <v>0</v>
          </cell>
        </row>
        <row r="4303">
          <cell r="A4303" t="str">
            <v>9R263586</v>
          </cell>
          <cell r="B4303">
            <v>0</v>
          </cell>
        </row>
        <row r="4304">
          <cell r="A4304" t="str">
            <v>9R263588</v>
          </cell>
          <cell r="B4304">
            <v>0</v>
          </cell>
        </row>
        <row r="4305">
          <cell r="A4305" t="str">
            <v>9R263589</v>
          </cell>
          <cell r="B4305">
            <v>0</v>
          </cell>
        </row>
        <row r="4306">
          <cell r="A4306" t="str">
            <v>9R263593</v>
          </cell>
          <cell r="B4306">
            <v>0</v>
          </cell>
        </row>
        <row r="4307">
          <cell r="A4307" t="str">
            <v>9R263594</v>
          </cell>
          <cell r="B4307">
            <v>0</v>
          </cell>
        </row>
        <row r="4308">
          <cell r="A4308" t="str">
            <v>9R263595</v>
          </cell>
          <cell r="B4308">
            <v>0</v>
          </cell>
        </row>
        <row r="4309">
          <cell r="A4309" t="str">
            <v>9R263596</v>
          </cell>
          <cell r="B4309">
            <v>0</v>
          </cell>
        </row>
        <row r="4310">
          <cell r="A4310" t="str">
            <v>9R263597</v>
          </cell>
          <cell r="B4310">
            <v>0</v>
          </cell>
        </row>
        <row r="4311">
          <cell r="A4311" t="str">
            <v>9R263702</v>
          </cell>
          <cell r="B4311">
            <v>0</v>
          </cell>
        </row>
        <row r="4312">
          <cell r="A4312" t="str">
            <v>9R263705</v>
          </cell>
          <cell r="B4312">
            <v>0</v>
          </cell>
        </row>
        <row r="4313">
          <cell r="A4313" t="str">
            <v>9R263706</v>
          </cell>
          <cell r="B4313">
            <v>0</v>
          </cell>
        </row>
        <row r="4314">
          <cell r="A4314" t="str">
            <v>9R263707</v>
          </cell>
          <cell r="B4314">
            <v>0</v>
          </cell>
        </row>
        <row r="4315">
          <cell r="A4315" t="str">
            <v>9R263708</v>
          </cell>
          <cell r="B4315">
            <v>0</v>
          </cell>
        </row>
        <row r="4316">
          <cell r="A4316" t="str">
            <v>9R263709</v>
          </cell>
          <cell r="B4316">
            <v>0</v>
          </cell>
        </row>
        <row r="4317">
          <cell r="A4317" t="str">
            <v>9R263712</v>
          </cell>
          <cell r="B4317">
            <v>0</v>
          </cell>
        </row>
        <row r="4318">
          <cell r="A4318" t="str">
            <v>9R263714</v>
          </cell>
          <cell r="B4318">
            <v>0</v>
          </cell>
        </row>
        <row r="4319">
          <cell r="A4319" t="str">
            <v>9R263875</v>
          </cell>
          <cell r="B4319">
            <v>0</v>
          </cell>
        </row>
        <row r="4320">
          <cell r="A4320" t="str">
            <v>9R263910</v>
          </cell>
          <cell r="B4320">
            <v>0</v>
          </cell>
        </row>
        <row r="4321">
          <cell r="A4321" t="str">
            <v>9R264010</v>
          </cell>
          <cell r="B4321">
            <v>0</v>
          </cell>
        </row>
        <row r="4322">
          <cell r="A4322" t="str">
            <v>9R264014</v>
          </cell>
          <cell r="B4322">
            <v>0</v>
          </cell>
        </row>
        <row r="4323">
          <cell r="A4323" t="str">
            <v>9R264078</v>
          </cell>
          <cell r="B4323">
            <v>0</v>
          </cell>
        </row>
        <row r="4324">
          <cell r="A4324" t="str">
            <v>9R264099</v>
          </cell>
          <cell r="B4324">
            <v>0</v>
          </cell>
        </row>
        <row r="4325">
          <cell r="A4325" t="str">
            <v>9R264208</v>
          </cell>
          <cell r="B4325">
            <v>0</v>
          </cell>
        </row>
        <row r="4326">
          <cell r="A4326" t="str">
            <v>9R264305</v>
          </cell>
          <cell r="B4326">
            <v>0</v>
          </cell>
        </row>
        <row r="4327">
          <cell r="A4327" t="str">
            <v>9R264318</v>
          </cell>
          <cell r="B4327">
            <v>0</v>
          </cell>
        </row>
        <row r="4328">
          <cell r="A4328" t="str">
            <v>9R264405</v>
          </cell>
          <cell r="B4328">
            <v>0</v>
          </cell>
        </row>
        <row r="4329">
          <cell r="A4329" t="str">
            <v>9R264604</v>
          </cell>
          <cell r="B4329">
            <v>0</v>
          </cell>
        </row>
        <row r="4330">
          <cell r="A4330" t="str">
            <v>9R264608</v>
          </cell>
          <cell r="B4330">
            <v>0</v>
          </cell>
        </row>
        <row r="4331">
          <cell r="A4331" t="str">
            <v>9R264609</v>
          </cell>
          <cell r="B4331">
            <v>0</v>
          </cell>
        </row>
        <row r="4332">
          <cell r="A4332" t="str">
            <v>9R264611</v>
          </cell>
          <cell r="B4332">
            <v>0</v>
          </cell>
        </row>
        <row r="4333">
          <cell r="A4333" t="str">
            <v>9R264612</v>
          </cell>
          <cell r="B4333">
            <v>0</v>
          </cell>
        </row>
        <row r="4334">
          <cell r="A4334" t="str">
            <v>9R264615</v>
          </cell>
          <cell r="B4334">
            <v>0</v>
          </cell>
        </row>
        <row r="4335">
          <cell r="A4335" t="str">
            <v>9R264696</v>
          </cell>
          <cell r="B4335">
            <v>0</v>
          </cell>
        </row>
        <row r="4336">
          <cell r="A4336" t="str">
            <v>9R264915</v>
          </cell>
          <cell r="B4336">
            <v>0</v>
          </cell>
        </row>
        <row r="4337">
          <cell r="A4337" t="str">
            <v>9R264916</v>
          </cell>
          <cell r="B4337">
            <v>0</v>
          </cell>
        </row>
        <row r="4338">
          <cell r="A4338" t="str">
            <v>9R264983</v>
          </cell>
          <cell r="B4338">
            <v>0</v>
          </cell>
        </row>
        <row r="4339">
          <cell r="A4339" t="str">
            <v>9R264985</v>
          </cell>
          <cell r="B4339">
            <v>0</v>
          </cell>
        </row>
        <row r="4340">
          <cell r="A4340" t="str">
            <v>9R264996</v>
          </cell>
          <cell r="B4340">
            <v>0</v>
          </cell>
        </row>
        <row r="4341">
          <cell r="A4341" t="str">
            <v>9R264998</v>
          </cell>
          <cell r="B4341">
            <v>0</v>
          </cell>
        </row>
        <row r="4342">
          <cell r="A4342" t="str">
            <v>9R265299</v>
          </cell>
          <cell r="B4342">
            <v>0</v>
          </cell>
        </row>
        <row r="4343">
          <cell r="A4343" t="str">
            <v>9R265379</v>
          </cell>
          <cell r="B4343">
            <v>0</v>
          </cell>
        </row>
        <row r="4344">
          <cell r="A4344" t="str">
            <v>9R265390</v>
          </cell>
          <cell r="B4344">
            <v>0</v>
          </cell>
        </row>
        <row r="4345">
          <cell r="A4345" t="str">
            <v>9R265606</v>
          </cell>
          <cell r="B4345">
            <v>0</v>
          </cell>
        </row>
        <row r="4346">
          <cell r="A4346" t="str">
            <v>9R265608</v>
          </cell>
          <cell r="B4346">
            <v>0</v>
          </cell>
        </row>
        <row r="4347">
          <cell r="A4347" t="str">
            <v>9R265683</v>
          </cell>
          <cell r="B4347">
            <v>0</v>
          </cell>
        </row>
        <row r="4348">
          <cell r="A4348" t="str">
            <v>9R265688</v>
          </cell>
          <cell r="B4348">
            <v>0</v>
          </cell>
        </row>
        <row r="4349">
          <cell r="A4349" t="str">
            <v>9R265689</v>
          </cell>
          <cell r="B4349">
            <v>0</v>
          </cell>
        </row>
        <row r="4350">
          <cell r="A4350" t="str">
            <v>9R265693</v>
          </cell>
          <cell r="B4350">
            <v>0</v>
          </cell>
        </row>
        <row r="4351">
          <cell r="A4351" t="str">
            <v>9R265804</v>
          </cell>
          <cell r="B4351">
            <v>0</v>
          </cell>
        </row>
        <row r="4352">
          <cell r="A4352" t="str">
            <v>9R265808</v>
          </cell>
          <cell r="B4352">
            <v>0</v>
          </cell>
        </row>
        <row r="4353">
          <cell r="A4353" t="str">
            <v>9R265809</v>
          </cell>
          <cell r="B4353">
            <v>0</v>
          </cell>
        </row>
        <row r="4354">
          <cell r="A4354" t="str">
            <v>9R265978</v>
          </cell>
          <cell r="B4354">
            <v>0</v>
          </cell>
        </row>
        <row r="4355">
          <cell r="A4355" t="str">
            <v>9R266010</v>
          </cell>
          <cell r="B4355">
            <v>0</v>
          </cell>
        </row>
        <row r="4356">
          <cell r="A4356" t="str">
            <v>9R266208</v>
          </cell>
          <cell r="B4356">
            <v>0</v>
          </cell>
        </row>
        <row r="4357">
          <cell r="A4357" t="str">
            <v>9R266216</v>
          </cell>
          <cell r="B4357">
            <v>0</v>
          </cell>
        </row>
        <row r="4358">
          <cell r="A4358" t="str">
            <v>9R266267</v>
          </cell>
          <cell r="B4358">
            <v>0</v>
          </cell>
        </row>
        <row r="4359">
          <cell r="A4359" t="str">
            <v>9R266285</v>
          </cell>
          <cell r="B4359">
            <v>0</v>
          </cell>
        </row>
        <row r="4360">
          <cell r="A4360" t="str">
            <v>9R266289</v>
          </cell>
          <cell r="B4360">
            <v>0</v>
          </cell>
        </row>
        <row r="4361">
          <cell r="A4361" t="str">
            <v>9R266290</v>
          </cell>
          <cell r="B4361">
            <v>0</v>
          </cell>
        </row>
        <row r="4362">
          <cell r="A4362" t="str">
            <v>9R266303</v>
          </cell>
          <cell r="B4362">
            <v>0</v>
          </cell>
        </row>
        <row r="4363">
          <cell r="A4363" t="str">
            <v>9R266305</v>
          </cell>
          <cell r="B4363">
            <v>0</v>
          </cell>
        </row>
        <row r="4364">
          <cell r="A4364" t="str">
            <v>9R266306</v>
          </cell>
          <cell r="B4364">
            <v>0</v>
          </cell>
        </row>
        <row r="4365">
          <cell r="A4365" t="str">
            <v>9R266307</v>
          </cell>
          <cell r="B4365">
            <v>0</v>
          </cell>
        </row>
        <row r="4366">
          <cell r="A4366" t="str">
            <v>9R266308</v>
          </cell>
          <cell r="B4366">
            <v>0</v>
          </cell>
        </row>
        <row r="4367">
          <cell r="A4367" t="str">
            <v>9R266310</v>
          </cell>
          <cell r="B4367">
            <v>0</v>
          </cell>
        </row>
        <row r="4368">
          <cell r="A4368" t="str">
            <v>9R266311</v>
          </cell>
          <cell r="B4368">
            <v>0</v>
          </cell>
        </row>
        <row r="4369">
          <cell r="A4369" t="str">
            <v>9R266313</v>
          </cell>
          <cell r="B4369">
            <v>0</v>
          </cell>
        </row>
        <row r="4370">
          <cell r="A4370" t="str">
            <v>9R266596</v>
          </cell>
          <cell r="B4370">
            <v>0</v>
          </cell>
        </row>
        <row r="4371">
          <cell r="A4371" t="str">
            <v>9R266597</v>
          </cell>
          <cell r="B4371">
            <v>0</v>
          </cell>
        </row>
        <row r="4372">
          <cell r="A4372" t="str">
            <v>9R266709</v>
          </cell>
          <cell r="B4372">
            <v>0</v>
          </cell>
        </row>
        <row r="4373">
          <cell r="A4373" t="str">
            <v>9R266797</v>
          </cell>
          <cell r="B4373">
            <v>0</v>
          </cell>
        </row>
        <row r="4374">
          <cell r="A4374" t="str">
            <v>9R266803</v>
          </cell>
          <cell r="B4374">
            <v>0</v>
          </cell>
        </row>
        <row r="4375">
          <cell r="A4375" t="str">
            <v>9R266875</v>
          </cell>
          <cell r="B4375">
            <v>0</v>
          </cell>
        </row>
        <row r="4376">
          <cell r="A4376" t="str">
            <v>9R266910</v>
          </cell>
          <cell r="B4376">
            <v>0</v>
          </cell>
        </row>
        <row r="4377">
          <cell r="A4377" t="str">
            <v>9R266998</v>
          </cell>
          <cell r="B4377">
            <v>0</v>
          </cell>
        </row>
        <row r="4378">
          <cell r="A4378" t="str">
            <v>9R267085</v>
          </cell>
          <cell r="B4378">
            <v>0</v>
          </cell>
        </row>
        <row r="4379">
          <cell r="A4379" t="str">
            <v>9R267200</v>
          </cell>
          <cell r="B4379">
            <v>0</v>
          </cell>
        </row>
        <row r="4380">
          <cell r="A4380" t="str">
            <v>9R267208</v>
          </cell>
          <cell r="B4380">
            <v>0</v>
          </cell>
        </row>
        <row r="4381">
          <cell r="A4381" t="str">
            <v>9R267215</v>
          </cell>
          <cell r="B4381">
            <v>0</v>
          </cell>
        </row>
        <row r="4382">
          <cell r="A4382" t="str">
            <v>9R267303</v>
          </cell>
          <cell r="B4382">
            <v>0</v>
          </cell>
        </row>
        <row r="4383">
          <cell r="A4383" t="str">
            <v>9R267311</v>
          </cell>
          <cell r="B4383">
            <v>0</v>
          </cell>
        </row>
        <row r="4384">
          <cell r="A4384" t="str">
            <v>9R267361</v>
          </cell>
          <cell r="B4384">
            <v>0</v>
          </cell>
        </row>
        <row r="4385">
          <cell r="A4385" t="str">
            <v>9R267398</v>
          </cell>
          <cell r="B4385">
            <v>0</v>
          </cell>
        </row>
        <row r="4386">
          <cell r="A4386" t="str">
            <v>9R267399</v>
          </cell>
          <cell r="B4386">
            <v>0</v>
          </cell>
        </row>
        <row r="4387">
          <cell r="A4387" t="str">
            <v>9R267511</v>
          </cell>
          <cell r="B4387">
            <v>0</v>
          </cell>
        </row>
        <row r="4388">
          <cell r="A4388" t="str">
            <v>9R267608</v>
          </cell>
          <cell r="B4388">
            <v>0</v>
          </cell>
        </row>
        <row r="4389">
          <cell r="A4389" t="str">
            <v>9R267611</v>
          </cell>
          <cell r="B4389">
            <v>0</v>
          </cell>
        </row>
        <row r="4390">
          <cell r="A4390" t="str">
            <v>9R267615</v>
          </cell>
          <cell r="B4390">
            <v>0</v>
          </cell>
        </row>
        <row r="4391">
          <cell r="A4391" t="str">
            <v>9R267708</v>
          </cell>
          <cell r="B4391">
            <v>0</v>
          </cell>
        </row>
        <row r="4392">
          <cell r="A4392" t="str">
            <v>9R267755</v>
          </cell>
          <cell r="B4392">
            <v>0</v>
          </cell>
        </row>
        <row r="4393">
          <cell r="A4393" t="str">
            <v>9R267800</v>
          </cell>
          <cell r="B4393">
            <v>0</v>
          </cell>
        </row>
        <row r="4394">
          <cell r="A4394" t="str">
            <v>9R267809</v>
          </cell>
          <cell r="B4394">
            <v>0</v>
          </cell>
        </row>
        <row r="4395">
          <cell r="A4395" t="str">
            <v>9R267882</v>
          </cell>
          <cell r="B4395">
            <v>0</v>
          </cell>
        </row>
        <row r="4396">
          <cell r="A4396" t="str">
            <v>9R267907</v>
          </cell>
          <cell r="B4396">
            <v>0</v>
          </cell>
        </row>
        <row r="4397">
          <cell r="A4397" t="str">
            <v>9R267908</v>
          </cell>
          <cell r="B4397">
            <v>0</v>
          </cell>
        </row>
        <row r="4398">
          <cell r="A4398" t="str">
            <v>9R267910</v>
          </cell>
          <cell r="B4398">
            <v>0</v>
          </cell>
        </row>
        <row r="4399">
          <cell r="A4399" t="str">
            <v>9R267913</v>
          </cell>
          <cell r="B4399">
            <v>0</v>
          </cell>
        </row>
        <row r="4400">
          <cell r="A4400" t="str">
            <v>9R268103</v>
          </cell>
          <cell r="B4400">
            <v>0</v>
          </cell>
        </row>
        <row r="4401">
          <cell r="A4401" t="str">
            <v>9R268187</v>
          </cell>
          <cell r="B4401">
            <v>0</v>
          </cell>
        </row>
        <row r="4402">
          <cell r="A4402" t="str">
            <v>9R268188</v>
          </cell>
          <cell r="B4402">
            <v>0</v>
          </cell>
        </row>
        <row r="4403">
          <cell r="A4403" t="str">
            <v>9R268190</v>
          </cell>
          <cell r="B4403">
            <v>0</v>
          </cell>
        </row>
        <row r="4404">
          <cell r="A4404" t="str">
            <v>9R268206</v>
          </cell>
          <cell r="B4404">
            <v>0</v>
          </cell>
        </row>
        <row r="4405">
          <cell r="A4405" t="str">
            <v>9R268207</v>
          </cell>
          <cell r="B4405">
            <v>0</v>
          </cell>
        </row>
        <row r="4406">
          <cell r="A4406" t="str">
            <v>9R268208</v>
          </cell>
          <cell r="B4406">
            <v>0</v>
          </cell>
        </row>
        <row r="4407">
          <cell r="A4407" t="str">
            <v>9R268209</v>
          </cell>
          <cell r="B4407">
            <v>0</v>
          </cell>
        </row>
        <row r="4408">
          <cell r="A4408" t="str">
            <v>9R268210</v>
          </cell>
          <cell r="B4408">
            <v>0</v>
          </cell>
        </row>
        <row r="4409">
          <cell r="A4409" t="str">
            <v>9R268212</v>
          </cell>
          <cell r="B4409">
            <v>0</v>
          </cell>
        </row>
        <row r="4410">
          <cell r="A4410" t="str">
            <v>9R268311</v>
          </cell>
          <cell r="B4410">
            <v>0</v>
          </cell>
        </row>
        <row r="4411">
          <cell r="A4411" t="str">
            <v>9R268505</v>
          </cell>
          <cell r="B4411">
            <v>0</v>
          </cell>
        </row>
        <row r="4412">
          <cell r="A4412" t="str">
            <v>9R268795</v>
          </cell>
          <cell r="B4412">
            <v>0</v>
          </cell>
        </row>
        <row r="4413">
          <cell r="A4413" t="str">
            <v>9R268798</v>
          </cell>
          <cell r="B4413">
            <v>0</v>
          </cell>
        </row>
        <row r="4414">
          <cell r="A4414" t="str">
            <v>9R268858</v>
          </cell>
          <cell r="B4414">
            <v>0</v>
          </cell>
        </row>
        <row r="4415">
          <cell r="A4415" t="str">
            <v>9R269109</v>
          </cell>
          <cell r="B4415">
            <v>0</v>
          </cell>
        </row>
        <row r="4416">
          <cell r="A4416" t="str">
            <v>9R269110</v>
          </cell>
          <cell r="B4416">
            <v>0</v>
          </cell>
        </row>
        <row r="4417">
          <cell r="A4417" t="str">
            <v>9R269112</v>
          </cell>
          <cell r="B4417">
            <v>0</v>
          </cell>
        </row>
        <row r="4418">
          <cell r="A4418" t="str">
            <v>9R269307</v>
          </cell>
          <cell r="B4418">
            <v>0</v>
          </cell>
        </row>
        <row r="4419">
          <cell r="A4419" t="str">
            <v>9R269392</v>
          </cell>
          <cell r="B4419">
            <v>0</v>
          </cell>
        </row>
        <row r="4420">
          <cell r="A4420" t="str">
            <v>9R269508</v>
          </cell>
          <cell r="B4420">
            <v>0</v>
          </cell>
        </row>
        <row r="4421">
          <cell r="A4421" t="str">
            <v>9R269590</v>
          </cell>
          <cell r="B4421">
            <v>0</v>
          </cell>
        </row>
        <row r="4422">
          <cell r="A4422" t="str">
            <v>9R269597</v>
          </cell>
          <cell r="B4422">
            <v>0</v>
          </cell>
        </row>
        <row r="4423">
          <cell r="A4423" t="str">
            <v>9R269598</v>
          </cell>
          <cell r="B4423">
            <v>0</v>
          </cell>
        </row>
        <row r="4424">
          <cell r="A4424" t="str">
            <v>9R269609</v>
          </cell>
          <cell r="B4424">
            <v>0</v>
          </cell>
        </row>
        <row r="4425">
          <cell r="A4425" t="str">
            <v>9R269701</v>
          </cell>
          <cell r="B4425">
            <v>0</v>
          </cell>
        </row>
        <row r="4426">
          <cell r="A4426" t="str">
            <v>9R269704</v>
          </cell>
          <cell r="B4426">
            <v>0</v>
          </cell>
        </row>
        <row r="4427">
          <cell r="A4427" t="str">
            <v>9R269711</v>
          </cell>
          <cell r="B4427">
            <v>0</v>
          </cell>
        </row>
        <row r="4428">
          <cell r="A4428" t="str">
            <v>9R269712</v>
          </cell>
          <cell r="B4428">
            <v>0</v>
          </cell>
        </row>
        <row r="4429">
          <cell r="A4429" t="str">
            <v>9R269715</v>
          </cell>
          <cell r="B4429">
            <v>0</v>
          </cell>
        </row>
        <row r="4430">
          <cell r="A4430" t="str">
            <v>9R269899</v>
          </cell>
          <cell r="B4430">
            <v>0</v>
          </cell>
        </row>
        <row r="4431">
          <cell r="A4431" t="str">
            <v>9R269909</v>
          </cell>
          <cell r="B4431">
            <v>0</v>
          </cell>
        </row>
        <row r="4432">
          <cell r="A4432" t="str">
            <v>9R269910</v>
          </cell>
          <cell r="B4432">
            <v>0</v>
          </cell>
        </row>
        <row r="4433">
          <cell r="A4433" t="str">
            <v>9R269911</v>
          </cell>
          <cell r="B4433">
            <v>0</v>
          </cell>
        </row>
        <row r="4434">
          <cell r="A4434" t="str">
            <v>9R269912</v>
          </cell>
          <cell r="B4434">
            <v>0</v>
          </cell>
        </row>
        <row r="4435">
          <cell r="A4435" t="str">
            <v>9R270007</v>
          </cell>
          <cell r="B4435">
            <v>0</v>
          </cell>
        </row>
        <row r="4436">
          <cell r="A4436" t="str">
            <v>9R270009</v>
          </cell>
          <cell r="B4436">
            <v>0</v>
          </cell>
        </row>
        <row r="4437">
          <cell r="A4437" t="str">
            <v>9R270012</v>
          </cell>
          <cell r="B4437">
            <v>0</v>
          </cell>
        </row>
        <row r="4438">
          <cell r="A4438" t="str">
            <v>9R270109</v>
          </cell>
          <cell r="B4438">
            <v>0</v>
          </cell>
        </row>
        <row r="4439">
          <cell r="A4439" t="str">
            <v>9R270110</v>
          </cell>
          <cell r="B4439">
            <v>0</v>
          </cell>
        </row>
        <row r="4440">
          <cell r="A4440" t="str">
            <v>9R270200</v>
          </cell>
          <cell r="B4440">
            <v>0</v>
          </cell>
        </row>
        <row r="4441">
          <cell r="A4441" t="str">
            <v>9R270201</v>
          </cell>
          <cell r="B4441">
            <v>0</v>
          </cell>
        </row>
        <row r="4442">
          <cell r="A4442" t="str">
            <v>9R270204</v>
          </cell>
          <cell r="B4442">
            <v>0</v>
          </cell>
        </row>
        <row r="4443">
          <cell r="A4443" t="str">
            <v>9R270205</v>
          </cell>
          <cell r="B4443">
            <v>0</v>
          </cell>
        </row>
        <row r="4444">
          <cell r="A4444" t="str">
            <v>9R270213</v>
          </cell>
          <cell r="B4444">
            <v>0</v>
          </cell>
        </row>
        <row r="4445">
          <cell r="A4445" t="str">
            <v>9R270399</v>
          </cell>
          <cell r="B4445">
            <v>0</v>
          </cell>
        </row>
        <row r="4446">
          <cell r="A4446" t="str">
            <v>9R270406</v>
          </cell>
          <cell r="B4446">
            <v>0</v>
          </cell>
        </row>
        <row r="4447">
          <cell r="A4447" t="str">
            <v>9R270408</v>
          </cell>
          <cell r="B4447">
            <v>0</v>
          </cell>
        </row>
        <row r="4448">
          <cell r="A4448" t="str">
            <v>9R270509</v>
          </cell>
          <cell r="B4448">
            <v>0</v>
          </cell>
        </row>
        <row r="4449">
          <cell r="A4449" t="str">
            <v>9R270605</v>
          </cell>
          <cell r="B4449">
            <v>0</v>
          </cell>
        </row>
        <row r="4450">
          <cell r="A4450" t="str">
            <v>9R270710</v>
          </cell>
          <cell r="B4450">
            <v>0</v>
          </cell>
        </row>
        <row r="4451">
          <cell r="A4451" t="str">
            <v>9R270711</v>
          </cell>
          <cell r="B4451">
            <v>0</v>
          </cell>
        </row>
        <row r="4452">
          <cell r="A4452" t="str">
            <v>9R270800</v>
          </cell>
          <cell r="B4452">
            <v>0</v>
          </cell>
        </row>
        <row r="4453">
          <cell r="A4453" t="str">
            <v>9R270900</v>
          </cell>
          <cell r="B4453">
            <v>0</v>
          </cell>
        </row>
        <row r="4454">
          <cell r="A4454" t="str">
            <v>9R271000</v>
          </cell>
          <cell r="B4454">
            <v>0</v>
          </cell>
        </row>
        <row r="4455">
          <cell r="A4455" t="str">
            <v>9R271198</v>
          </cell>
          <cell r="B4455">
            <v>0</v>
          </cell>
        </row>
        <row r="4456">
          <cell r="A4456" t="str">
            <v>9R271293</v>
          </cell>
          <cell r="B4456">
            <v>0</v>
          </cell>
        </row>
        <row r="4457">
          <cell r="A4457" t="str">
            <v>9R271394</v>
          </cell>
          <cell r="B4457">
            <v>0</v>
          </cell>
        </row>
        <row r="4458">
          <cell r="A4458" t="str">
            <v>9R271409</v>
          </cell>
          <cell r="B4458">
            <v>0</v>
          </cell>
        </row>
        <row r="4459">
          <cell r="A4459" t="str">
            <v>9R271583</v>
          </cell>
          <cell r="B4459">
            <v>0</v>
          </cell>
        </row>
        <row r="4460">
          <cell r="A4460" t="str">
            <v>9R271609</v>
          </cell>
          <cell r="B4460">
            <v>0</v>
          </cell>
        </row>
        <row r="4461">
          <cell r="A4461" t="str">
            <v>9R271762</v>
          </cell>
          <cell r="B4461">
            <v>0</v>
          </cell>
        </row>
        <row r="4462">
          <cell r="A4462" t="str">
            <v>9R271779</v>
          </cell>
          <cell r="B4462">
            <v>0</v>
          </cell>
        </row>
        <row r="4463">
          <cell r="A4463" t="str">
            <v>9R271783</v>
          </cell>
          <cell r="B4463">
            <v>0</v>
          </cell>
        </row>
        <row r="4464">
          <cell r="A4464" t="str">
            <v>9R271804</v>
          </cell>
          <cell r="B4464">
            <v>0</v>
          </cell>
        </row>
        <row r="4465">
          <cell r="A4465" t="str">
            <v>9R271805</v>
          </cell>
          <cell r="B4465">
            <v>0</v>
          </cell>
        </row>
        <row r="4466">
          <cell r="A4466" t="str">
            <v>9R271806</v>
          </cell>
          <cell r="B4466">
            <v>0</v>
          </cell>
        </row>
        <row r="4467">
          <cell r="A4467" t="str">
            <v>9R271807</v>
          </cell>
          <cell r="B4467">
            <v>0</v>
          </cell>
        </row>
        <row r="4468">
          <cell r="A4468" t="str">
            <v>9R271808</v>
          </cell>
          <cell r="B4468">
            <v>0</v>
          </cell>
        </row>
        <row r="4469">
          <cell r="A4469" t="str">
            <v>9R271815</v>
          </cell>
          <cell r="B4469">
            <v>0</v>
          </cell>
        </row>
        <row r="4470">
          <cell r="A4470" t="str">
            <v>9R271960</v>
          </cell>
          <cell r="B4470">
            <v>0</v>
          </cell>
        </row>
        <row r="4471">
          <cell r="A4471" t="str">
            <v>9R272008</v>
          </cell>
          <cell r="B4471">
            <v>0</v>
          </cell>
        </row>
        <row r="4472">
          <cell r="A4472" t="str">
            <v>9R272009</v>
          </cell>
          <cell r="B4472">
            <v>0</v>
          </cell>
        </row>
        <row r="4473">
          <cell r="A4473" t="str">
            <v>9R272108</v>
          </cell>
          <cell r="B4473">
            <v>0</v>
          </cell>
        </row>
        <row r="4474">
          <cell r="A4474" t="str">
            <v>9R272110</v>
          </cell>
          <cell r="B4474">
            <v>0</v>
          </cell>
        </row>
        <row r="4475">
          <cell r="A4475" t="str">
            <v>9R272285</v>
          </cell>
          <cell r="B4475">
            <v>0</v>
          </cell>
        </row>
        <row r="4476">
          <cell r="A4476" t="str">
            <v>9R272308</v>
          </cell>
          <cell r="B4476">
            <v>0</v>
          </cell>
        </row>
        <row r="4477">
          <cell r="A4477" t="str">
            <v>9R272309</v>
          </cell>
          <cell r="B4477">
            <v>0</v>
          </cell>
        </row>
        <row r="4478">
          <cell r="A4478" t="str">
            <v>9R272410</v>
          </cell>
          <cell r="B4478">
            <v>0</v>
          </cell>
        </row>
        <row r="4479">
          <cell r="A4479" t="str">
            <v>9R272550</v>
          </cell>
          <cell r="B4479">
            <v>0</v>
          </cell>
        </row>
        <row r="4480">
          <cell r="A4480" t="str">
            <v>9R272610</v>
          </cell>
          <cell r="B4480">
            <v>0</v>
          </cell>
        </row>
        <row r="4481">
          <cell r="A4481" t="str">
            <v>9R272709</v>
          </cell>
          <cell r="B4481">
            <v>0</v>
          </cell>
        </row>
        <row r="4482">
          <cell r="A4482" t="str">
            <v>9R272804</v>
          </cell>
          <cell r="B4482">
            <v>0</v>
          </cell>
        </row>
        <row r="4483">
          <cell r="A4483" t="str">
            <v>9R272812</v>
          </cell>
          <cell r="B4483">
            <v>0</v>
          </cell>
        </row>
        <row r="4484">
          <cell r="A4484" t="str">
            <v>9R272886</v>
          </cell>
          <cell r="B4484">
            <v>0</v>
          </cell>
        </row>
        <row r="4485">
          <cell r="A4485" t="str">
            <v>9R272906</v>
          </cell>
          <cell r="B4485">
            <v>0</v>
          </cell>
        </row>
        <row r="4486">
          <cell r="A4486" t="str">
            <v>9R273115</v>
          </cell>
          <cell r="B4486">
            <v>0</v>
          </cell>
        </row>
        <row r="4487">
          <cell r="A4487" t="str">
            <v>9R273116</v>
          </cell>
          <cell r="B4487">
            <v>0</v>
          </cell>
        </row>
        <row r="4488">
          <cell r="A4488" t="str">
            <v>9R273175</v>
          </cell>
          <cell r="B4488">
            <v>0</v>
          </cell>
        </row>
        <row r="4489">
          <cell r="A4489" t="str">
            <v>9R273207</v>
          </cell>
          <cell r="B4489">
            <v>0</v>
          </cell>
        </row>
        <row r="4490">
          <cell r="A4490" t="str">
            <v>9R273209</v>
          </cell>
          <cell r="B4490">
            <v>0</v>
          </cell>
        </row>
        <row r="4491">
          <cell r="A4491" t="str">
            <v>9R273305</v>
          </cell>
          <cell r="B4491">
            <v>0</v>
          </cell>
        </row>
        <row r="4492">
          <cell r="A4492" t="str">
            <v>9R273412</v>
          </cell>
          <cell r="B4492">
            <v>0</v>
          </cell>
        </row>
        <row r="4493">
          <cell r="A4493" t="str">
            <v>9R273414</v>
          </cell>
          <cell r="B4493">
            <v>0</v>
          </cell>
        </row>
        <row r="4494">
          <cell r="A4494" t="str">
            <v>9R273415</v>
          </cell>
          <cell r="B4494">
            <v>0</v>
          </cell>
        </row>
        <row r="4495">
          <cell r="A4495" t="str">
            <v>9R273510</v>
          </cell>
          <cell r="B4495">
            <v>0</v>
          </cell>
        </row>
        <row r="4496">
          <cell r="A4496" t="str">
            <v>9R273601</v>
          </cell>
          <cell r="B4496">
            <v>0</v>
          </cell>
        </row>
        <row r="4497">
          <cell r="A4497" t="str">
            <v>9R273688</v>
          </cell>
          <cell r="B4497">
            <v>0</v>
          </cell>
        </row>
        <row r="4498">
          <cell r="A4498" t="str">
            <v>9R273694</v>
          </cell>
          <cell r="B4498">
            <v>0</v>
          </cell>
        </row>
        <row r="4499">
          <cell r="A4499" t="str">
            <v>9R273781</v>
          </cell>
          <cell r="B4499">
            <v>0</v>
          </cell>
        </row>
        <row r="4500">
          <cell r="A4500" t="str">
            <v>9R273881</v>
          </cell>
          <cell r="B4500">
            <v>0</v>
          </cell>
        </row>
        <row r="4501">
          <cell r="A4501" t="str">
            <v>9R273885</v>
          </cell>
          <cell r="B4501">
            <v>0</v>
          </cell>
        </row>
        <row r="4502">
          <cell r="A4502" t="str">
            <v>9R273914</v>
          </cell>
          <cell r="B4502">
            <v>0</v>
          </cell>
        </row>
        <row r="4503">
          <cell r="A4503" t="str">
            <v>9R274013</v>
          </cell>
          <cell r="B4503">
            <v>0</v>
          </cell>
        </row>
        <row r="4504">
          <cell r="A4504" t="str">
            <v>9R274014</v>
          </cell>
          <cell r="B4504">
            <v>0</v>
          </cell>
        </row>
        <row r="4505">
          <cell r="A4505" t="str">
            <v>9R274105</v>
          </cell>
          <cell r="B4505">
            <v>0</v>
          </cell>
        </row>
        <row r="4506">
          <cell r="A4506" t="str">
            <v>9R274109</v>
          </cell>
          <cell r="B4506">
            <v>0</v>
          </cell>
        </row>
        <row r="4507">
          <cell r="A4507" t="str">
            <v>9R274203</v>
          </cell>
          <cell r="B4507">
            <v>0</v>
          </cell>
        </row>
        <row r="4508">
          <cell r="A4508" t="str">
            <v>9R274298</v>
          </cell>
          <cell r="B4508">
            <v>0</v>
          </cell>
        </row>
        <row r="4509">
          <cell r="A4509" t="str">
            <v>9R274302</v>
          </cell>
          <cell r="B4509">
            <v>0</v>
          </cell>
        </row>
        <row r="4510">
          <cell r="A4510" t="str">
            <v>9R274313</v>
          </cell>
          <cell r="B4510">
            <v>0</v>
          </cell>
        </row>
        <row r="4511">
          <cell r="A4511" t="str">
            <v>9R274400</v>
          </cell>
          <cell r="B4511">
            <v>0</v>
          </cell>
        </row>
        <row r="4512">
          <cell r="A4512" t="str">
            <v>9R274407</v>
          </cell>
          <cell r="B4512">
            <v>0</v>
          </cell>
        </row>
        <row r="4513">
          <cell r="A4513" t="str">
            <v>9R274510</v>
          </cell>
          <cell r="B4513">
            <v>0</v>
          </cell>
        </row>
        <row r="4514">
          <cell r="A4514" t="str">
            <v>9R274698</v>
          </cell>
          <cell r="B4514">
            <v>0</v>
          </cell>
        </row>
        <row r="4515">
          <cell r="A4515" t="str">
            <v>9R274711</v>
          </cell>
          <cell r="B4515">
            <v>0</v>
          </cell>
        </row>
        <row r="4516">
          <cell r="A4516" t="str">
            <v>9R274814</v>
          </cell>
          <cell r="B4516">
            <v>0</v>
          </cell>
        </row>
        <row r="4517">
          <cell r="A4517" t="str">
            <v>9R274910</v>
          </cell>
          <cell r="B4517">
            <v>0</v>
          </cell>
        </row>
        <row r="4518">
          <cell r="A4518" t="str">
            <v>9R274912</v>
          </cell>
          <cell r="B4518">
            <v>0</v>
          </cell>
        </row>
        <row r="4519">
          <cell r="A4519" t="str">
            <v>9R274913</v>
          </cell>
          <cell r="B4519">
            <v>0</v>
          </cell>
        </row>
        <row r="4520">
          <cell r="A4520" t="str">
            <v>9R274999</v>
          </cell>
          <cell r="B4520">
            <v>0</v>
          </cell>
        </row>
        <row r="4521">
          <cell r="A4521" t="str">
            <v>9R275000</v>
          </cell>
          <cell r="B4521">
            <v>0</v>
          </cell>
        </row>
        <row r="4522">
          <cell r="A4522" t="str">
            <v>9R275114</v>
          </cell>
          <cell r="B4522">
            <v>0</v>
          </cell>
        </row>
        <row r="4523">
          <cell r="A4523" t="str">
            <v>9R275209</v>
          </cell>
          <cell r="B4523">
            <v>0</v>
          </cell>
        </row>
        <row r="4524">
          <cell r="A4524" t="str">
            <v>9R275399</v>
          </cell>
          <cell r="B4524">
            <v>0</v>
          </cell>
        </row>
        <row r="4525">
          <cell r="A4525" t="str">
            <v>9R275478</v>
          </cell>
          <cell r="B4525">
            <v>0</v>
          </cell>
        </row>
        <row r="4526">
          <cell r="A4526" t="str">
            <v>9R275507</v>
          </cell>
          <cell r="B4526">
            <v>0</v>
          </cell>
        </row>
        <row r="4527">
          <cell r="A4527" t="str">
            <v>9R275608</v>
          </cell>
          <cell r="B4527">
            <v>0</v>
          </cell>
        </row>
        <row r="4528">
          <cell r="A4528" t="str">
            <v>9R275711</v>
          </cell>
          <cell r="B4528">
            <v>0</v>
          </cell>
        </row>
        <row r="4529">
          <cell r="A4529" t="str">
            <v>9R275712</v>
          </cell>
          <cell r="B4529">
            <v>0</v>
          </cell>
        </row>
        <row r="4530">
          <cell r="A4530" t="str">
            <v>9R275810</v>
          </cell>
          <cell r="B4530">
            <v>0</v>
          </cell>
        </row>
        <row r="4531">
          <cell r="A4531" t="str">
            <v>9R275900</v>
          </cell>
          <cell r="B4531">
            <v>0</v>
          </cell>
        </row>
        <row r="4532">
          <cell r="A4532" t="str">
            <v>9R275997</v>
          </cell>
          <cell r="B4532">
            <v>0</v>
          </cell>
        </row>
        <row r="4533">
          <cell r="A4533" t="str">
            <v>9R276099</v>
          </cell>
          <cell r="B4533">
            <v>0</v>
          </cell>
        </row>
        <row r="4534">
          <cell r="A4534" t="str">
            <v>9R276106</v>
          </cell>
          <cell r="B4534">
            <v>0</v>
          </cell>
        </row>
        <row r="4535">
          <cell r="A4535" t="str">
            <v>9R276210</v>
          </cell>
          <cell r="B4535">
            <v>0</v>
          </cell>
        </row>
        <row r="4536">
          <cell r="A4536" t="str">
            <v>9R276290</v>
          </cell>
          <cell r="B4536">
            <v>0</v>
          </cell>
        </row>
        <row r="4537">
          <cell r="A4537" t="str">
            <v>9R276515</v>
          </cell>
          <cell r="B4537">
            <v>0</v>
          </cell>
        </row>
        <row r="4538">
          <cell r="A4538" t="str">
            <v>9R276600</v>
          </cell>
          <cell r="B4538">
            <v>0</v>
          </cell>
        </row>
        <row r="4539">
          <cell r="A4539" t="str">
            <v>9R276704</v>
          </cell>
          <cell r="B4539">
            <v>0</v>
          </cell>
        </row>
        <row r="4540">
          <cell r="A4540" t="str">
            <v>9R277015</v>
          </cell>
          <cell r="B4540">
            <v>0</v>
          </cell>
        </row>
        <row r="4541">
          <cell r="A4541" t="str">
            <v>9R277117</v>
          </cell>
          <cell r="B4541">
            <v>0</v>
          </cell>
        </row>
        <row r="4542">
          <cell r="A4542" t="str">
            <v>9R277278</v>
          </cell>
          <cell r="B4542">
            <v>0</v>
          </cell>
        </row>
        <row r="4543">
          <cell r="A4543" t="str">
            <v>9R277396</v>
          </cell>
          <cell r="B4543">
            <v>0</v>
          </cell>
        </row>
        <row r="4544">
          <cell r="A4544" t="str">
            <v>9R277401</v>
          </cell>
          <cell r="B4544">
            <v>0</v>
          </cell>
        </row>
        <row r="4545">
          <cell r="A4545" t="str">
            <v>9R277555</v>
          </cell>
          <cell r="B4545">
            <v>0</v>
          </cell>
        </row>
        <row r="4546">
          <cell r="A4546" t="str">
            <v>9R277695</v>
          </cell>
          <cell r="B4546">
            <v>0</v>
          </cell>
        </row>
        <row r="4547">
          <cell r="A4547" t="str">
            <v>9R279999</v>
          </cell>
          <cell r="B4547">
            <v>0</v>
          </cell>
        </row>
        <row r="4548">
          <cell r="A4548" t="str">
            <v>9R280003</v>
          </cell>
          <cell r="B4548">
            <v>0</v>
          </cell>
        </row>
        <row r="4549">
          <cell r="A4549" t="str">
            <v>9R290008</v>
          </cell>
          <cell r="B4549">
            <v>0</v>
          </cell>
        </row>
        <row r="4550">
          <cell r="A4550" t="str">
            <v>9R290297</v>
          </cell>
          <cell r="B4550">
            <v>0</v>
          </cell>
        </row>
        <row r="4551">
          <cell r="A4551" t="str">
            <v>9R290307</v>
          </cell>
          <cell r="B4551">
            <v>0</v>
          </cell>
        </row>
        <row r="4552">
          <cell r="A4552" t="str">
            <v>9R290308</v>
          </cell>
          <cell r="B4552">
            <v>0</v>
          </cell>
        </row>
        <row r="4553">
          <cell r="A4553" t="str">
            <v>9R290309</v>
          </cell>
          <cell r="B4553">
            <v>0</v>
          </cell>
        </row>
        <row r="4554">
          <cell r="A4554" t="str">
            <v>9R290313</v>
          </cell>
          <cell r="B4554">
            <v>0</v>
          </cell>
        </row>
        <row r="4555">
          <cell r="A4555" t="str">
            <v>9R290314</v>
          </cell>
          <cell r="B4555">
            <v>0</v>
          </cell>
        </row>
        <row r="4556">
          <cell r="A4556" t="str">
            <v>9R290369</v>
          </cell>
          <cell r="B4556">
            <v>0</v>
          </cell>
        </row>
        <row r="4557">
          <cell r="A4557" t="str">
            <v>9R290383</v>
          </cell>
          <cell r="B4557">
            <v>0</v>
          </cell>
        </row>
        <row r="4558">
          <cell r="A4558" t="str">
            <v>9R290386</v>
          </cell>
          <cell r="B4558">
            <v>0</v>
          </cell>
        </row>
        <row r="4559">
          <cell r="A4559" t="str">
            <v>9R290387</v>
          </cell>
          <cell r="B4559">
            <v>0</v>
          </cell>
        </row>
        <row r="4560">
          <cell r="A4560" t="str">
            <v>9R290389</v>
          </cell>
          <cell r="B4560">
            <v>0</v>
          </cell>
        </row>
        <row r="4561">
          <cell r="A4561" t="str">
            <v>9R290396</v>
          </cell>
          <cell r="B4561">
            <v>0</v>
          </cell>
        </row>
        <row r="4562">
          <cell r="A4562" t="str">
            <v>9R290397</v>
          </cell>
          <cell r="B4562">
            <v>0</v>
          </cell>
        </row>
        <row r="4563">
          <cell r="A4563" t="str">
            <v>9R290402</v>
          </cell>
          <cell r="B4563">
            <v>0</v>
          </cell>
        </row>
        <row r="4564">
          <cell r="A4564" t="str">
            <v>9R290405</v>
          </cell>
          <cell r="B4564">
            <v>0</v>
          </cell>
        </row>
        <row r="4565">
          <cell r="A4565" t="str">
            <v>9R290407</v>
          </cell>
          <cell r="B4565">
            <v>0</v>
          </cell>
        </row>
        <row r="4566">
          <cell r="A4566" t="str">
            <v>9R290409</v>
          </cell>
          <cell r="B4566">
            <v>0</v>
          </cell>
        </row>
        <row r="4567">
          <cell r="A4567" t="str">
            <v>9R290569</v>
          </cell>
          <cell r="B4567">
            <v>0</v>
          </cell>
        </row>
        <row r="4568">
          <cell r="A4568" t="str">
            <v>9R290804</v>
          </cell>
          <cell r="B4568">
            <v>0</v>
          </cell>
        </row>
        <row r="4569">
          <cell r="A4569" t="str">
            <v>9R290808</v>
          </cell>
          <cell r="B4569">
            <v>0</v>
          </cell>
        </row>
        <row r="4570">
          <cell r="A4570" t="str">
            <v>9R290810</v>
          </cell>
          <cell r="B4570">
            <v>0</v>
          </cell>
        </row>
        <row r="4571">
          <cell r="A4571" t="str">
            <v>9R290813</v>
          </cell>
          <cell r="B4571">
            <v>0</v>
          </cell>
        </row>
        <row r="4572">
          <cell r="A4572" t="str">
            <v>9R290814</v>
          </cell>
          <cell r="B4572">
            <v>0</v>
          </cell>
        </row>
        <row r="4573">
          <cell r="A4573" t="str">
            <v>9R290815</v>
          </cell>
          <cell r="B4573">
            <v>0</v>
          </cell>
        </row>
        <row r="4574">
          <cell r="A4574" t="str">
            <v>9R290870</v>
          </cell>
          <cell r="B4574">
            <v>0</v>
          </cell>
        </row>
        <row r="4575">
          <cell r="A4575" t="str">
            <v>9R290882</v>
          </cell>
          <cell r="B4575">
            <v>0</v>
          </cell>
        </row>
        <row r="4576">
          <cell r="A4576" t="str">
            <v>9R290899</v>
          </cell>
          <cell r="B4576">
            <v>0</v>
          </cell>
        </row>
        <row r="4577">
          <cell r="A4577" t="str">
            <v>9R290900</v>
          </cell>
          <cell r="B4577">
            <v>0</v>
          </cell>
        </row>
        <row r="4578">
          <cell r="A4578" t="str">
            <v>9R290902</v>
          </cell>
          <cell r="B4578">
            <v>0</v>
          </cell>
        </row>
        <row r="4579">
          <cell r="A4579" t="str">
            <v>9R290906</v>
          </cell>
          <cell r="B4579">
            <v>0</v>
          </cell>
        </row>
        <row r="4580">
          <cell r="A4580" t="str">
            <v>9R290907</v>
          </cell>
          <cell r="B4580">
            <v>0</v>
          </cell>
        </row>
        <row r="4581">
          <cell r="A4581" t="str">
            <v>9R290909</v>
          </cell>
          <cell r="B4581">
            <v>0</v>
          </cell>
        </row>
        <row r="4582">
          <cell r="A4582" t="str">
            <v>9R290911</v>
          </cell>
          <cell r="B4582">
            <v>0</v>
          </cell>
        </row>
        <row r="4583">
          <cell r="A4583" t="str">
            <v>9R290913</v>
          </cell>
          <cell r="B4583">
            <v>0</v>
          </cell>
        </row>
        <row r="4584">
          <cell r="A4584" t="str">
            <v>9R290997</v>
          </cell>
          <cell r="B4584">
            <v>0</v>
          </cell>
        </row>
        <row r="4585">
          <cell r="A4585" t="str">
            <v>9R291002</v>
          </cell>
          <cell r="B4585">
            <v>0</v>
          </cell>
        </row>
        <row r="4586">
          <cell r="A4586" t="str">
            <v>9R291009</v>
          </cell>
          <cell r="B4586">
            <v>0</v>
          </cell>
        </row>
        <row r="4587">
          <cell r="A4587" t="str">
            <v>9R291014</v>
          </cell>
          <cell r="B4587">
            <v>0</v>
          </cell>
        </row>
        <row r="4588">
          <cell r="A4588" t="str">
            <v>9R291017</v>
          </cell>
          <cell r="B4588">
            <v>0</v>
          </cell>
        </row>
        <row r="4589">
          <cell r="A4589" t="str">
            <v>9R291093</v>
          </cell>
          <cell r="B4589">
            <v>0</v>
          </cell>
        </row>
        <row r="4590">
          <cell r="A4590" t="str">
            <v>9R291098</v>
          </cell>
          <cell r="B4590">
            <v>0</v>
          </cell>
        </row>
        <row r="4591">
          <cell r="A4591" t="str">
            <v>9R291102</v>
          </cell>
          <cell r="B4591">
            <v>0</v>
          </cell>
        </row>
        <row r="4592">
          <cell r="A4592" t="str">
            <v>9R291105</v>
          </cell>
          <cell r="B4592">
            <v>0</v>
          </cell>
        </row>
        <row r="4593">
          <cell r="A4593" t="str">
            <v>9R291106</v>
          </cell>
          <cell r="B4593">
            <v>0</v>
          </cell>
        </row>
        <row r="4594">
          <cell r="A4594" t="str">
            <v>9R291109</v>
          </cell>
          <cell r="B4594">
            <v>0</v>
          </cell>
        </row>
        <row r="4595">
          <cell r="A4595" t="str">
            <v>9R291114</v>
          </cell>
          <cell r="B4595">
            <v>0</v>
          </cell>
        </row>
        <row r="4596">
          <cell r="A4596" t="str">
            <v>9R291115</v>
          </cell>
          <cell r="B4596">
            <v>0</v>
          </cell>
        </row>
        <row r="4597">
          <cell r="A4597" t="str">
            <v>9R291184</v>
          </cell>
          <cell r="B4597">
            <v>0</v>
          </cell>
        </row>
        <row r="4598">
          <cell r="A4598" t="str">
            <v>9R291197</v>
          </cell>
          <cell r="B4598">
            <v>0</v>
          </cell>
        </row>
        <row r="4599">
          <cell r="A4599" t="str">
            <v>9R291198</v>
          </cell>
          <cell r="B4599">
            <v>0</v>
          </cell>
        </row>
        <row r="4600">
          <cell r="A4600" t="str">
            <v>9R291199</v>
          </cell>
          <cell r="B4600">
            <v>0</v>
          </cell>
        </row>
        <row r="4601">
          <cell r="A4601" t="str">
            <v>9R291205</v>
          </cell>
          <cell r="B4601">
            <v>0</v>
          </cell>
        </row>
        <row r="4602">
          <cell r="A4602" t="str">
            <v>9R291207</v>
          </cell>
          <cell r="B4602">
            <v>0</v>
          </cell>
        </row>
        <row r="4603">
          <cell r="A4603" t="str">
            <v>9R291210</v>
          </cell>
          <cell r="B4603">
            <v>0</v>
          </cell>
        </row>
        <row r="4604">
          <cell r="A4604" t="str">
            <v>9R291214</v>
          </cell>
          <cell r="B4604">
            <v>0</v>
          </cell>
        </row>
        <row r="4605">
          <cell r="A4605" t="str">
            <v>9R291283</v>
          </cell>
          <cell r="B4605">
            <v>0</v>
          </cell>
        </row>
        <row r="4606">
          <cell r="A4606" t="str">
            <v>9R291285</v>
          </cell>
          <cell r="B4606">
            <v>0</v>
          </cell>
        </row>
        <row r="4607">
          <cell r="A4607" t="str">
            <v>9R291293</v>
          </cell>
          <cell r="B4607">
            <v>0</v>
          </cell>
        </row>
        <row r="4608">
          <cell r="A4608" t="str">
            <v>9R291294</v>
          </cell>
          <cell r="B4608">
            <v>0</v>
          </cell>
        </row>
        <row r="4609">
          <cell r="A4609" t="str">
            <v>9R291299</v>
          </cell>
          <cell r="B4609">
            <v>0</v>
          </cell>
        </row>
        <row r="4610">
          <cell r="A4610" t="str">
            <v>9R291302</v>
          </cell>
          <cell r="B4610">
            <v>0</v>
          </cell>
        </row>
        <row r="4611">
          <cell r="A4611" t="str">
            <v>9R291303</v>
          </cell>
          <cell r="B4611">
            <v>0</v>
          </cell>
        </row>
        <row r="4612">
          <cell r="A4612" t="str">
            <v>9R291308</v>
          </cell>
          <cell r="B4612">
            <v>0</v>
          </cell>
        </row>
        <row r="4613">
          <cell r="A4613" t="str">
            <v>9R291313</v>
          </cell>
          <cell r="B4613">
            <v>0</v>
          </cell>
        </row>
        <row r="4614">
          <cell r="A4614" t="str">
            <v>9R291314</v>
          </cell>
          <cell r="B4614">
            <v>0</v>
          </cell>
        </row>
        <row r="4615">
          <cell r="A4615" t="str">
            <v>9R291370</v>
          </cell>
          <cell r="B4615">
            <v>0</v>
          </cell>
        </row>
        <row r="4616">
          <cell r="A4616" t="str">
            <v>9R291387</v>
          </cell>
          <cell r="B4616">
            <v>0</v>
          </cell>
        </row>
        <row r="4617">
          <cell r="A4617" t="str">
            <v>9R291393</v>
          </cell>
          <cell r="B4617">
            <v>0</v>
          </cell>
        </row>
        <row r="4618">
          <cell r="A4618" t="str">
            <v>9R291397</v>
          </cell>
          <cell r="B4618">
            <v>0</v>
          </cell>
        </row>
        <row r="4619">
          <cell r="A4619" t="str">
            <v>9R291401</v>
          </cell>
          <cell r="B4619">
            <v>0</v>
          </cell>
        </row>
        <row r="4620">
          <cell r="A4620" t="str">
            <v>9R291405</v>
          </cell>
          <cell r="B4620">
            <v>0</v>
          </cell>
        </row>
        <row r="4621">
          <cell r="A4621" t="str">
            <v>9R291483</v>
          </cell>
          <cell r="B4621">
            <v>0</v>
          </cell>
        </row>
        <row r="4622">
          <cell r="A4622" t="str">
            <v>9R291498</v>
          </cell>
          <cell r="B4622">
            <v>0</v>
          </cell>
        </row>
        <row r="4623">
          <cell r="A4623" t="str">
            <v>9R291509</v>
          </cell>
          <cell r="B4623">
            <v>0</v>
          </cell>
        </row>
        <row r="4624">
          <cell r="A4624" t="str">
            <v>9R291510</v>
          </cell>
          <cell r="B4624">
            <v>0</v>
          </cell>
        </row>
        <row r="4625">
          <cell r="A4625" t="str">
            <v>9R291511</v>
          </cell>
          <cell r="B4625">
            <v>0</v>
          </cell>
        </row>
        <row r="4626">
          <cell r="A4626" t="str">
            <v>9R291514</v>
          </cell>
          <cell r="B4626">
            <v>0</v>
          </cell>
        </row>
        <row r="4627">
          <cell r="A4627" t="str">
            <v>9R291592</v>
          </cell>
          <cell r="B4627">
            <v>0</v>
          </cell>
        </row>
        <row r="4628">
          <cell r="A4628" t="str">
            <v>9R291604</v>
          </cell>
          <cell r="B4628">
            <v>0</v>
          </cell>
        </row>
        <row r="4629">
          <cell r="A4629" t="str">
            <v>9R291670</v>
          </cell>
          <cell r="B4629">
            <v>0</v>
          </cell>
        </row>
        <row r="4630">
          <cell r="A4630" t="str">
            <v>9R291704</v>
          </cell>
          <cell r="B4630">
            <v>0</v>
          </cell>
        </row>
        <row r="4631">
          <cell r="A4631" t="str">
            <v>9R291706</v>
          </cell>
          <cell r="B4631">
            <v>0</v>
          </cell>
        </row>
        <row r="4632">
          <cell r="A4632" t="str">
            <v>9R291707</v>
          </cell>
          <cell r="B4632">
            <v>0</v>
          </cell>
        </row>
        <row r="4633">
          <cell r="A4633" t="str">
            <v>9R291716</v>
          </cell>
          <cell r="B4633">
            <v>0</v>
          </cell>
        </row>
        <row r="4634">
          <cell r="A4634" t="str">
            <v>9R291785</v>
          </cell>
          <cell r="B4634">
            <v>0</v>
          </cell>
        </row>
        <row r="4635">
          <cell r="A4635" t="str">
            <v>9R291786</v>
          </cell>
          <cell r="B4635">
            <v>0</v>
          </cell>
        </row>
        <row r="4636">
          <cell r="A4636" t="str">
            <v>9R291788</v>
          </cell>
          <cell r="B4636">
            <v>0</v>
          </cell>
        </row>
        <row r="4637">
          <cell r="A4637" t="str">
            <v>9R291790</v>
          </cell>
          <cell r="B4637">
            <v>0</v>
          </cell>
        </row>
        <row r="4638">
          <cell r="A4638" t="str">
            <v>9R291794</v>
          </cell>
          <cell r="B4638">
            <v>0</v>
          </cell>
        </row>
        <row r="4639">
          <cell r="A4639" t="str">
            <v>9R291799</v>
          </cell>
          <cell r="B4639">
            <v>0</v>
          </cell>
        </row>
        <row r="4640">
          <cell r="A4640" t="str">
            <v>9R291800</v>
          </cell>
          <cell r="B4640">
            <v>0</v>
          </cell>
        </row>
        <row r="4641">
          <cell r="A4641" t="str">
            <v>9R291802</v>
          </cell>
          <cell r="B4641">
            <v>0</v>
          </cell>
        </row>
        <row r="4642">
          <cell r="A4642" t="str">
            <v>9R291804</v>
          </cell>
          <cell r="B4642">
            <v>0</v>
          </cell>
        </row>
        <row r="4643">
          <cell r="A4643" t="str">
            <v>9R291806</v>
          </cell>
          <cell r="B4643">
            <v>0</v>
          </cell>
        </row>
        <row r="4644">
          <cell r="A4644" t="str">
            <v>9R291808</v>
          </cell>
          <cell r="B4644">
            <v>0</v>
          </cell>
        </row>
        <row r="4645">
          <cell r="A4645" t="str">
            <v>9R291812</v>
          </cell>
          <cell r="B4645">
            <v>0</v>
          </cell>
        </row>
        <row r="4646">
          <cell r="A4646" t="str">
            <v>9R291814</v>
          </cell>
          <cell r="B4646">
            <v>0</v>
          </cell>
        </row>
        <row r="4647">
          <cell r="A4647" t="str">
            <v>9R291870</v>
          </cell>
          <cell r="B4647">
            <v>0</v>
          </cell>
        </row>
        <row r="4648">
          <cell r="A4648" t="str">
            <v>9R291885</v>
          </cell>
          <cell r="B4648">
            <v>0</v>
          </cell>
        </row>
        <row r="4649">
          <cell r="A4649" t="str">
            <v>9R291889</v>
          </cell>
          <cell r="B4649">
            <v>0</v>
          </cell>
        </row>
        <row r="4650">
          <cell r="A4650" t="str">
            <v>9R291902</v>
          </cell>
          <cell r="B4650">
            <v>0</v>
          </cell>
        </row>
        <row r="4651">
          <cell r="A4651" t="str">
            <v>9R291999</v>
          </cell>
          <cell r="B4651">
            <v>0</v>
          </cell>
        </row>
        <row r="4652">
          <cell r="A4652" t="str">
            <v>9R292004</v>
          </cell>
          <cell r="B4652">
            <v>0</v>
          </cell>
        </row>
        <row r="4653">
          <cell r="A4653" t="str">
            <v>9R292012</v>
          </cell>
          <cell r="B4653">
            <v>0</v>
          </cell>
        </row>
        <row r="4654">
          <cell r="A4654" t="str">
            <v>9R292083</v>
          </cell>
          <cell r="B4654">
            <v>0</v>
          </cell>
        </row>
        <row r="4655">
          <cell r="A4655" t="str">
            <v>9R292089</v>
          </cell>
          <cell r="B4655">
            <v>0</v>
          </cell>
        </row>
        <row r="4656">
          <cell r="A4656" t="str">
            <v>9R292095</v>
          </cell>
          <cell r="B4656">
            <v>0</v>
          </cell>
        </row>
        <row r="4657">
          <cell r="A4657" t="str">
            <v>9R292100</v>
          </cell>
          <cell r="B4657">
            <v>0</v>
          </cell>
        </row>
        <row r="4658">
          <cell r="A4658" t="str">
            <v>9R292102</v>
          </cell>
          <cell r="B4658">
            <v>0</v>
          </cell>
        </row>
        <row r="4659">
          <cell r="A4659" t="str">
            <v>9R292104</v>
          </cell>
          <cell r="B4659">
            <v>0</v>
          </cell>
        </row>
        <row r="4660">
          <cell r="A4660" t="str">
            <v>9R292105</v>
          </cell>
          <cell r="B4660">
            <v>0</v>
          </cell>
        </row>
        <row r="4661">
          <cell r="A4661" t="str">
            <v>9R292106</v>
          </cell>
          <cell r="B4661">
            <v>0</v>
          </cell>
        </row>
        <row r="4662">
          <cell r="A4662" t="str">
            <v>9R292107</v>
          </cell>
          <cell r="B4662">
            <v>0</v>
          </cell>
        </row>
        <row r="4663">
          <cell r="A4663" t="str">
            <v>9R292108</v>
          </cell>
          <cell r="B4663">
            <v>0</v>
          </cell>
        </row>
        <row r="4664">
          <cell r="A4664" t="str">
            <v>9R292113</v>
          </cell>
          <cell r="B4664">
            <v>0</v>
          </cell>
        </row>
        <row r="4665">
          <cell r="A4665" t="str">
            <v>9R292152</v>
          </cell>
          <cell r="B4665">
            <v>0</v>
          </cell>
        </row>
        <row r="4666">
          <cell r="A4666" t="str">
            <v>9R292159</v>
          </cell>
          <cell r="B4666">
            <v>0</v>
          </cell>
        </row>
        <row r="4667">
          <cell r="A4667" t="str">
            <v>9R292169</v>
          </cell>
          <cell r="B4667">
            <v>0</v>
          </cell>
        </row>
        <row r="4668">
          <cell r="A4668" t="str">
            <v>9R292173</v>
          </cell>
          <cell r="B4668">
            <v>0</v>
          </cell>
        </row>
        <row r="4669">
          <cell r="A4669" t="str">
            <v>9R292174</v>
          </cell>
          <cell r="B4669">
            <v>0</v>
          </cell>
        </row>
        <row r="4670">
          <cell r="A4670" t="str">
            <v>9R292176</v>
          </cell>
          <cell r="B4670">
            <v>0</v>
          </cell>
        </row>
        <row r="4671">
          <cell r="A4671" t="str">
            <v>9R292177</v>
          </cell>
          <cell r="B4671">
            <v>0</v>
          </cell>
        </row>
        <row r="4672">
          <cell r="A4672" t="str">
            <v>9R292178</v>
          </cell>
          <cell r="B4672">
            <v>0</v>
          </cell>
        </row>
        <row r="4673">
          <cell r="A4673" t="str">
            <v>9R292179</v>
          </cell>
          <cell r="B4673">
            <v>0</v>
          </cell>
        </row>
        <row r="4674">
          <cell r="A4674" t="str">
            <v>9R292181</v>
          </cell>
          <cell r="B4674">
            <v>0</v>
          </cell>
        </row>
        <row r="4675">
          <cell r="A4675" t="str">
            <v>9R292182</v>
          </cell>
          <cell r="B4675">
            <v>0</v>
          </cell>
        </row>
        <row r="4676">
          <cell r="A4676" t="str">
            <v>9R292185</v>
          </cell>
          <cell r="B4676">
            <v>0</v>
          </cell>
        </row>
        <row r="4677">
          <cell r="A4677" t="str">
            <v>9R292186</v>
          </cell>
          <cell r="B4677">
            <v>0</v>
          </cell>
        </row>
        <row r="4678">
          <cell r="A4678" t="str">
            <v>9R292187</v>
          </cell>
          <cell r="B4678">
            <v>0</v>
          </cell>
        </row>
        <row r="4679">
          <cell r="A4679" t="str">
            <v>9R292188</v>
          </cell>
          <cell r="B4679">
            <v>0</v>
          </cell>
        </row>
        <row r="4680">
          <cell r="A4680" t="str">
            <v>9R292189</v>
          </cell>
          <cell r="B4680">
            <v>0</v>
          </cell>
        </row>
        <row r="4681">
          <cell r="A4681" t="str">
            <v>9R292190</v>
          </cell>
          <cell r="B4681">
            <v>0</v>
          </cell>
        </row>
        <row r="4682">
          <cell r="A4682" t="str">
            <v>9R292192</v>
          </cell>
          <cell r="B4682">
            <v>0</v>
          </cell>
        </row>
        <row r="4683">
          <cell r="A4683" t="str">
            <v>9R292193</v>
          </cell>
          <cell r="B4683">
            <v>0</v>
          </cell>
        </row>
        <row r="4684">
          <cell r="A4684" t="str">
            <v>9R292195</v>
          </cell>
          <cell r="B4684">
            <v>0</v>
          </cell>
        </row>
        <row r="4685">
          <cell r="A4685" t="str">
            <v>9R292300</v>
          </cell>
          <cell r="B4685">
            <v>0</v>
          </cell>
        </row>
        <row r="4686">
          <cell r="A4686" t="str">
            <v>9R292302</v>
          </cell>
          <cell r="B4686">
            <v>0</v>
          </cell>
        </row>
        <row r="4687">
          <cell r="A4687" t="str">
            <v>9R292312</v>
          </cell>
          <cell r="B4687">
            <v>0</v>
          </cell>
        </row>
        <row r="4688">
          <cell r="A4688" t="str">
            <v>9R292314</v>
          </cell>
          <cell r="B4688">
            <v>0</v>
          </cell>
        </row>
        <row r="4689">
          <cell r="A4689" t="str">
            <v>9R292399</v>
          </cell>
          <cell r="B4689">
            <v>0</v>
          </cell>
        </row>
        <row r="4690">
          <cell r="A4690" t="str">
            <v>9R292504</v>
          </cell>
          <cell r="B4690">
            <v>0</v>
          </cell>
        </row>
        <row r="4691">
          <cell r="A4691" t="str">
            <v>9R292506</v>
          </cell>
          <cell r="B4691">
            <v>0</v>
          </cell>
        </row>
        <row r="4692">
          <cell r="A4692" t="str">
            <v>9R292507</v>
          </cell>
          <cell r="B4692">
            <v>0</v>
          </cell>
        </row>
        <row r="4693">
          <cell r="A4693" t="str">
            <v>9R292508</v>
          </cell>
          <cell r="B4693">
            <v>0</v>
          </cell>
        </row>
        <row r="4694">
          <cell r="A4694" t="str">
            <v>9R292510</v>
          </cell>
          <cell r="B4694">
            <v>0</v>
          </cell>
        </row>
        <row r="4695">
          <cell r="A4695" t="str">
            <v>9R292511</v>
          </cell>
          <cell r="B4695">
            <v>0</v>
          </cell>
        </row>
        <row r="4696">
          <cell r="A4696" t="str">
            <v>9R292512</v>
          </cell>
          <cell r="B4696">
            <v>0</v>
          </cell>
        </row>
        <row r="4697">
          <cell r="A4697" t="str">
            <v>9R292516</v>
          </cell>
          <cell r="B4697">
            <v>0</v>
          </cell>
        </row>
        <row r="4698">
          <cell r="A4698" t="str">
            <v>9R292583</v>
          </cell>
          <cell r="B4698">
            <v>0</v>
          </cell>
        </row>
        <row r="4699">
          <cell r="A4699" t="str">
            <v>9R292599</v>
          </cell>
          <cell r="B4699">
            <v>0</v>
          </cell>
        </row>
        <row r="4700">
          <cell r="A4700" t="str">
            <v>9R292700</v>
          </cell>
          <cell r="B4700">
            <v>0</v>
          </cell>
        </row>
        <row r="4701">
          <cell r="A4701" t="str">
            <v>9R292701</v>
          </cell>
          <cell r="B4701">
            <v>0</v>
          </cell>
        </row>
        <row r="4702">
          <cell r="A4702" t="str">
            <v>9R292702</v>
          </cell>
          <cell r="B4702">
            <v>0</v>
          </cell>
        </row>
        <row r="4703">
          <cell r="A4703" t="str">
            <v>9R292704</v>
          </cell>
          <cell r="B4703">
            <v>0</v>
          </cell>
        </row>
        <row r="4704">
          <cell r="A4704" t="str">
            <v>9R292705</v>
          </cell>
          <cell r="B4704">
            <v>0</v>
          </cell>
        </row>
        <row r="4705">
          <cell r="A4705" t="str">
            <v>9R292706</v>
          </cell>
          <cell r="B4705">
            <v>0</v>
          </cell>
        </row>
        <row r="4706">
          <cell r="A4706" t="str">
            <v>9R292708</v>
          </cell>
          <cell r="B4706">
            <v>0</v>
          </cell>
        </row>
        <row r="4707">
          <cell r="A4707" t="str">
            <v>9R292709</v>
          </cell>
          <cell r="B4707">
            <v>0</v>
          </cell>
        </row>
        <row r="4708">
          <cell r="A4708" t="str">
            <v>9R292710</v>
          </cell>
          <cell r="B4708">
            <v>0</v>
          </cell>
        </row>
        <row r="4709">
          <cell r="A4709" t="str">
            <v>9R292713</v>
          </cell>
          <cell r="B4709">
            <v>0</v>
          </cell>
        </row>
        <row r="4710">
          <cell r="A4710" t="str">
            <v>9R292795</v>
          </cell>
          <cell r="B4710">
            <v>0</v>
          </cell>
        </row>
        <row r="4711">
          <cell r="A4711" t="str">
            <v>9R292799</v>
          </cell>
          <cell r="B4711">
            <v>0</v>
          </cell>
        </row>
        <row r="4712">
          <cell r="A4712" t="str">
            <v>9R292804</v>
          </cell>
          <cell r="B4712">
            <v>0</v>
          </cell>
        </row>
        <row r="4713">
          <cell r="A4713" t="str">
            <v>9R292888</v>
          </cell>
          <cell r="B4713">
            <v>0</v>
          </cell>
        </row>
        <row r="4714">
          <cell r="A4714" t="str">
            <v>9R292895</v>
          </cell>
          <cell r="B4714">
            <v>0</v>
          </cell>
        </row>
        <row r="4715">
          <cell r="A4715" t="str">
            <v>9R292906</v>
          </cell>
          <cell r="B4715">
            <v>0</v>
          </cell>
        </row>
        <row r="4716">
          <cell r="A4716" t="str">
            <v>9R292913</v>
          </cell>
          <cell r="B4716">
            <v>0</v>
          </cell>
        </row>
        <row r="4717">
          <cell r="A4717" t="str">
            <v>9R292918</v>
          </cell>
          <cell r="B4717">
            <v>0</v>
          </cell>
        </row>
        <row r="4718">
          <cell r="A4718" t="str">
            <v>9R292989</v>
          </cell>
          <cell r="B4718">
            <v>0</v>
          </cell>
        </row>
        <row r="4719">
          <cell r="A4719" t="str">
            <v>9R292993</v>
          </cell>
          <cell r="B4719">
            <v>0</v>
          </cell>
        </row>
        <row r="4720">
          <cell r="A4720" t="str">
            <v>9R292998</v>
          </cell>
          <cell r="B4720">
            <v>0</v>
          </cell>
        </row>
        <row r="4721">
          <cell r="A4721" t="str">
            <v>9R293208</v>
          </cell>
          <cell r="B4721">
            <v>0</v>
          </cell>
        </row>
        <row r="4722">
          <cell r="A4722" t="str">
            <v>9R293300</v>
          </cell>
          <cell r="B4722">
            <v>0</v>
          </cell>
        </row>
        <row r="4723">
          <cell r="A4723" t="str">
            <v>9R293304</v>
          </cell>
          <cell r="B4723">
            <v>0</v>
          </cell>
        </row>
        <row r="4724">
          <cell r="A4724" t="str">
            <v>9R293307</v>
          </cell>
          <cell r="B4724">
            <v>0</v>
          </cell>
        </row>
        <row r="4725">
          <cell r="A4725" t="str">
            <v>9R293308</v>
          </cell>
          <cell r="B4725">
            <v>0</v>
          </cell>
        </row>
        <row r="4726">
          <cell r="A4726" t="str">
            <v>9R293312</v>
          </cell>
          <cell r="B4726">
            <v>0</v>
          </cell>
        </row>
        <row r="4727">
          <cell r="A4727" t="str">
            <v>9R293314</v>
          </cell>
          <cell r="B4727">
            <v>0</v>
          </cell>
        </row>
        <row r="4728">
          <cell r="A4728" t="str">
            <v>9R293379</v>
          </cell>
          <cell r="B4728">
            <v>0</v>
          </cell>
        </row>
        <row r="4729">
          <cell r="A4729" t="str">
            <v>9R293381</v>
          </cell>
          <cell r="B4729">
            <v>0</v>
          </cell>
        </row>
        <row r="4730">
          <cell r="A4730" t="str">
            <v>9R293385</v>
          </cell>
          <cell r="B4730">
            <v>0</v>
          </cell>
        </row>
        <row r="4731">
          <cell r="A4731" t="str">
            <v>9R293388</v>
          </cell>
          <cell r="B4731">
            <v>0</v>
          </cell>
        </row>
        <row r="4732">
          <cell r="A4732" t="str">
            <v>9R293389</v>
          </cell>
          <cell r="B4732">
            <v>0</v>
          </cell>
        </row>
        <row r="4733">
          <cell r="A4733" t="str">
            <v>9R293392</v>
          </cell>
          <cell r="B4733">
            <v>0</v>
          </cell>
        </row>
        <row r="4734">
          <cell r="A4734" t="str">
            <v>9R293393</v>
          </cell>
          <cell r="B4734">
            <v>0</v>
          </cell>
        </row>
        <row r="4735">
          <cell r="A4735" t="str">
            <v>9R293397</v>
          </cell>
          <cell r="B4735">
            <v>0</v>
          </cell>
        </row>
        <row r="4736">
          <cell r="A4736" t="str">
            <v>9R293502</v>
          </cell>
          <cell r="B4736">
            <v>0</v>
          </cell>
        </row>
        <row r="4737">
          <cell r="A4737" t="str">
            <v>9R293504</v>
          </cell>
          <cell r="B4737">
            <v>0</v>
          </cell>
        </row>
        <row r="4738">
          <cell r="A4738" t="str">
            <v>9R293505</v>
          </cell>
          <cell r="B4738">
            <v>0</v>
          </cell>
        </row>
        <row r="4739">
          <cell r="A4739" t="str">
            <v>9R293506</v>
          </cell>
          <cell r="B4739">
            <v>0</v>
          </cell>
        </row>
        <row r="4740">
          <cell r="A4740" t="str">
            <v>9R293513</v>
          </cell>
          <cell r="B4740">
            <v>0</v>
          </cell>
        </row>
        <row r="4741">
          <cell r="A4741" t="str">
            <v>9R293579</v>
          </cell>
          <cell r="B4741">
            <v>0</v>
          </cell>
        </row>
        <row r="4742">
          <cell r="A4742" t="str">
            <v>9R293583</v>
          </cell>
          <cell r="B4742">
            <v>0</v>
          </cell>
        </row>
        <row r="4743">
          <cell r="A4743" t="str">
            <v>9R293586</v>
          </cell>
          <cell r="B4743">
            <v>0</v>
          </cell>
        </row>
        <row r="4744">
          <cell r="A4744" t="str">
            <v>9R293588</v>
          </cell>
          <cell r="B4744">
            <v>0</v>
          </cell>
        </row>
        <row r="4745">
          <cell r="A4745" t="str">
            <v>9R293593</v>
          </cell>
          <cell r="B4745">
            <v>0</v>
          </cell>
        </row>
        <row r="4746">
          <cell r="A4746" t="str">
            <v>9R293594</v>
          </cell>
          <cell r="B4746">
            <v>0</v>
          </cell>
        </row>
        <row r="4747">
          <cell r="A4747" t="str">
            <v>9R293597</v>
          </cell>
          <cell r="B4747">
            <v>0</v>
          </cell>
        </row>
        <row r="4748">
          <cell r="A4748" t="str">
            <v>9R293599</v>
          </cell>
          <cell r="B4748">
            <v>0</v>
          </cell>
        </row>
        <row r="4749">
          <cell r="A4749" t="str">
            <v>9R293709</v>
          </cell>
          <cell r="B4749">
            <v>0</v>
          </cell>
        </row>
        <row r="4750">
          <cell r="A4750" t="str">
            <v>9R293779</v>
          </cell>
          <cell r="B4750">
            <v>0</v>
          </cell>
        </row>
        <row r="4751">
          <cell r="A4751" t="str">
            <v>9R293787</v>
          </cell>
          <cell r="B4751">
            <v>0</v>
          </cell>
        </row>
        <row r="4752">
          <cell r="A4752" t="str">
            <v>9R293795</v>
          </cell>
          <cell r="B4752">
            <v>0</v>
          </cell>
        </row>
        <row r="4753">
          <cell r="A4753" t="str">
            <v>9R293802</v>
          </cell>
          <cell r="B4753">
            <v>0</v>
          </cell>
        </row>
        <row r="4754">
          <cell r="A4754" t="str">
            <v>9R293805</v>
          </cell>
          <cell r="B4754">
            <v>0</v>
          </cell>
        </row>
        <row r="4755">
          <cell r="A4755" t="str">
            <v>9R293807</v>
          </cell>
          <cell r="B4755">
            <v>0</v>
          </cell>
        </row>
        <row r="4756">
          <cell r="A4756" t="str">
            <v>9R293869</v>
          </cell>
          <cell r="B4756">
            <v>0</v>
          </cell>
        </row>
        <row r="4757">
          <cell r="A4757" t="str">
            <v>9R293886</v>
          </cell>
          <cell r="B4757">
            <v>0</v>
          </cell>
        </row>
        <row r="4758">
          <cell r="A4758" t="str">
            <v>9R293892</v>
          </cell>
          <cell r="B4758">
            <v>0</v>
          </cell>
        </row>
        <row r="4759">
          <cell r="A4759" t="str">
            <v>9R293893</v>
          </cell>
          <cell r="B4759">
            <v>0</v>
          </cell>
        </row>
        <row r="4760">
          <cell r="A4760" t="str">
            <v>9R293894</v>
          </cell>
          <cell r="B4760">
            <v>0</v>
          </cell>
        </row>
        <row r="4761">
          <cell r="A4761" t="str">
            <v>9R293896</v>
          </cell>
          <cell r="B4761">
            <v>0</v>
          </cell>
        </row>
        <row r="4762">
          <cell r="A4762" t="str">
            <v>9R293897</v>
          </cell>
          <cell r="B4762">
            <v>0</v>
          </cell>
        </row>
        <row r="4763">
          <cell r="A4763" t="str">
            <v>9R293898</v>
          </cell>
          <cell r="B4763">
            <v>0</v>
          </cell>
        </row>
        <row r="4764">
          <cell r="A4764" t="str">
            <v>9R293908</v>
          </cell>
          <cell r="B4764">
            <v>0</v>
          </cell>
        </row>
        <row r="4765">
          <cell r="A4765" t="str">
            <v>9R293909</v>
          </cell>
          <cell r="B4765">
            <v>0</v>
          </cell>
        </row>
        <row r="4766">
          <cell r="A4766" t="str">
            <v>9R294209</v>
          </cell>
          <cell r="B4766">
            <v>0</v>
          </cell>
        </row>
        <row r="4767">
          <cell r="A4767" t="str">
            <v>9R294213</v>
          </cell>
          <cell r="B4767">
            <v>0</v>
          </cell>
        </row>
        <row r="4768">
          <cell r="A4768" t="str">
            <v>9R294214</v>
          </cell>
          <cell r="B4768">
            <v>0</v>
          </cell>
        </row>
        <row r="4769">
          <cell r="A4769" t="str">
            <v>9R294215</v>
          </cell>
          <cell r="B4769">
            <v>0</v>
          </cell>
        </row>
        <row r="4770">
          <cell r="A4770" t="str">
            <v>9R294216</v>
          </cell>
          <cell r="B4770">
            <v>0</v>
          </cell>
        </row>
        <row r="4771">
          <cell r="A4771" t="str">
            <v>9R294408</v>
          </cell>
          <cell r="B4771">
            <v>0</v>
          </cell>
        </row>
        <row r="4772">
          <cell r="A4772" t="str">
            <v>9R294608</v>
          </cell>
          <cell r="B4772">
            <v>0</v>
          </cell>
        </row>
        <row r="4773">
          <cell r="A4773" t="str">
            <v>9R294613</v>
          </cell>
          <cell r="B4773">
            <v>0</v>
          </cell>
        </row>
        <row r="4774">
          <cell r="A4774" t="str">
            <v>9R295009</v>
          </cell>
          <cell r="B4774">
            <v>0</v>
          </cell>
        </row>
        <row r="4775">
          <cell r="A4775" t="str">
            <v>9R295109</v>
          </cell>
          <cell r="B4775">
            <v>0</v>
          </cell>
        </row>
        <row r="4776">
          <cell r="A4776" t="str">
            <v>9R295314</v>
          </cell>
          <cell r="B4776">
            <v>0</v>
          </cell>
        </row>
        <row r="4777">
          <cell r="A4777" t="str">
            <v>9R295404</v>
          </cell>
          <cell r="B4777">
            <v>0</v>
          </cell>
        </row>
        <row r="4778">
          <cell r="A4778" t="str">
            <v>9R295406</v>
          </cell>
          <cell r="B4778">
            <v>0</v>
          </cell>
        </row>
        <row r="4779">
          <cell r="A4779" t="str">
            <v>9R295408</v>
          </cell>
          <cell r="B4779">
            <v>0</v>
          </cell>
        </row>
        <row r="4780">
          <cell r="A4780" t="str">
            <v>9R295590</v>
          </cell>
          <cell r="B4780">
            <v>0</v>
          </cell>
        </row>
        <row r="4781">
          <cell r="A4781" t="str">
            <v>9R295692</v>
          </cell>
          <cell r="B4781">
            <v>0</v>
          </cell>
        </row>
        <row r="4782">
          <cell r="A4782" t="str">
            <v>9R295710</v>
          </cell>
          <cell r="B4782">
            <v>0</v>
          </cell>
        </row>
        <row r="4783">
          <cell r="A4783" t="str">
            <v>9R295810</v>
          </cell>
          <cell r="B4783">
            <v>0</v>
          </cell>
        </row>
        <row r="4784">
          <cell r="A4784" t="str">
            <v>9R295909</v>
          </cell>
          <cell r="B4784">
            <v>0</v>
          </cell>
        </row>
        <row r="4785">
          <cell r="A4785" t="str">
            <v>9R2960XX</v>
          </cell>
          <cell r="B4785">
            <v>0</v>
          </cell>
        </row>
        <row r="4786">
          <cell r="A4786" t="str">
            <v>9R296195</v>
          </cell>
          <cell r="B4786">
            <v>0</v>
          </cell>
        </row>
        <row r="4787">
          <cell r="A4787" t="str">
            <v>9R296213</v>
          </cell>
          <cell r="B4787">
            <v>0</v>
          </cell>
        </row>
        <row r="4788">
          <cell r="A4788" t="str">
            <v>9R296312</v>
          </cell>
          <cell r="B4788">
            <v>0</v>
          </cell>
        </row>
        <row r="4789">
          <cell r="A4789" t="str">
            <v>9R296488</v>
          </cell>
          <cell r="B4789">
            <v>0</v>
          </cell>
        </row>
        <row r="4790">
          <cell r="A4790" t="str">
            <v>9R296512</v>
          </cell>
          <cell r="B4790">
            <v>0</v>
          </cell>
        </row>
        <row r="4791">
          <cell r="A4791" t="str">
            <v>9R296514</v>
          </cell>
          <cell r="B4791">
            <v>0</v>
          </cell>
        </row>
        <row r="4792">
          <cell r="A4792" t="str">
            <v>9R296685</v>
          </cell>
          <cell r="B4792">
            <v>0</v>
          </cell>
        </row>
        <row r="4793">
          <cell r="A4793" t="str">
            <v>9R296700</v>
          </cell>
          <cell r="B4793">
            <v>0</v>
          </cell>
        </row>
        <row r="4794">
          <cell r="A4794" t="str">
            <v>9R296709</v>
          </cell>
          <cell r="B4794">
            <v>0</v>
          </cell>
        </row>
        <row r="4795">
          <cell r="A4795" t="str">
            <v>9R296716</v>
          </cell>
          <cell r="B4795">
            <v>0</v>
          </cell>
        </row>
        <row r="4796">
          <cell r="A4796" t="str">
            <v>9R296809</v>
          </cell>
          <cell r="B4796">
            <v>0</v>
          </cell>
        </row>
        <row r="4797">
          <cell r="A4797" t="str">
            <v>9R296913</v>
          </cell>
          <cell r="B4797">
            <v>0</v>
          </cell>
        </row>
        <row r="4798">
          <cell r="A4798" t="str">
            <v>9R297013</v>
          </cell>
          <cell r="B4798">
            <v>0</v>
          </cell>
        </row>
        <row r="4799">
          <cell r="A4799" t="str">
            <v>9R297213</v>
          </cell>
          <cell r="B4799">
            <v>0</v>
          </cell>
        </row>
        <row r="4800">
          <cell r="A4800" t="str">
            <v>9R320001</v>
          </cell>
          <cell r="B4800">
            <v>0</v>
          </cell>
        </row>
        <row r="4801">
          <cell r="A4801" t="str">
            <v>9R320099</v>
          </cell>
          <cell r="B4801">
            <v>0</v>
          </cell>
        </row>
        <row r="4802">
          <cell r="A4802" t="str">
            <v>9R340018</v>
          </cell>
          <cell r="B4802">
            <v>0</v>
          </cell>
        </row>
        <row r="4803">
          <cell r="A4803" t="str">
            <v>9R340102</v>
          </cell>
          <cell r="B4803">
            <v>0</v>
          </cell>
        </row>
        <row r="4804">
          <cell r="A4804" t="str">
            <v>9R340386</v>
          </cell>
          <cell r="B4804">
            <v>0</v>
          </cell>
        </row>
        <row r="4805">
          <cell r="A4805" t="str">
            <v>9R360006</v>
          </cell>
          <cell r="B4805">
            <v>0</v>
          </cell>
        </row>
        <row r="4806">
          <cell r="A4806" t="str">
            <v>9R360198</v>
          </cell>
          <cell r="B4806">
            <v>0</v>
          </cell>
        </row>
        <row r="4807">
          <cell r="A4807" t="str">
            <v>9R360199</v>
          </cell>
          <cell r="B4807">
            <v>0</v>
          </cell>
        </row>
        <row r="4808">
          <cell r="A4808" t="str">
            <v>9R360400</v>
          </cell>
          <cell r="B4808">
            <v>0</v>
          </cell>
        </row>
        <row r="4809">
          <cell r="A4809" t="str">
            <v>9R360412</v>
          </cell>
          <cell r="B4809">
            <v>0</v>
          </cell>
        </row>
        <row r="4810">
          <cell r="A4810" t="str">
            <v>9R360416</v>
          </cell>
          <cell r="B4810">
            <v>0</v>
          </cell>
        </row>
        <row r="4811">
          <cell r="A4811" t="str">
            <v>9R360499</v>
          </cell>
          <cell r="B4811">
            <v>0</v>
          </cell>
        </row>
        <row r="4812">
          <cell r="A4812" t="str">
            <v>9R360501</v>
          </cell>
          <cell r="B4812">
            <v>0</v>
          </cell>
        </row>
        <row r="4813">
          <cell r="A4813" t="str">
            <v>9R360507</v>
          </cell>
          <cell r="B4813">
            <v>0</v>
          </cell>
        </row>
        <row r="4814">
          <cell r="A4814" t="str">
            <v>9R360508</v>
          </cell>
          <cell r="B4814">
            <v>0</v>
          </cell>
        </row>
        <row r="4815">
          <cell r="A4815" t="str">
            <v>9R360509</v>
          </cell>
          <cell r="B4815">
            <v>0</v>
          </cell>
        </row>
        <row r="4816">
          <cell r="A4816" t="str">
            <v>9R360510</v>
          </cell>
          <cell r="B4816">
            <v>0</v>
          </cell>
        </row>
        <row r="4817">
          <cell r="A4817" t="str">
            <v>9R360511</v>
          </cell>
          <cell r="B4817">
            <v>0</v>
          </cell>
        </row>
        <row r="4818">
          <cell r="A4818" t="str">
            <v>9R360512</v>
          </cell>
          <cell r="B4818">
            <v>0</v>
          </cell>
        </row>
        <row r="4819">
          <cell r="A4819" t="str">
            <v>9R360515</v>
          </cell>
          <cell r="B4819">
            <v>0</v>
          </cell>
        </row>
        <row r="4820">
          <cell r="A4820" t="str">
            <v>9R360516</v>
          </cell>
          <cell r="B4820">
            <v>0</v>
          </cell>
        </row>
        <row r="4821">
          <cell r="A4821" t="str">
            <v>9R360601</v>
          </cell>
          <cell r="B4821">
            <v>0</v>
          </cell>
        </row>
        <row r="4822">
          <cell r="A4822" t="str">
            <v>9R360608</v>
          </cell>
          <cell r="B4822">
            <v>0</v>
          </cell>
        </row>
        <row r="4823">
          <cell r="A4823" t="str">
            <v>9R360609</v>
          </cell>
          <cell r="B4823">
            <v>0</v>
          </cell>
        </row>
        <row r="4824">
          <cell r="A4824" t="str">
            <v>9R360698</v>
          </cell>
          <cell r="B4824">
            <v>0</v>
          </cell>
        </row>
        <row r="4825">
          <cell r="A4825" t="str">
            <v>9R360699</v>
          </cell>
          <cell r="B4825">
            <v>0</v>
          </cell>
        </row>
        <row r="4826">
          <cell r="A4826" t="str">
            <v>9R360800</v>
          </cell>
          <cell r="B4826">
            <v>0</v>
          </cell>
        </row>
        <row r="4827">
          <cell r="A4827" t="str">
            <v>9R360804</v>
          </cell>
          <cell r="B4827">
            <v>0</v>
          </cell>
        </row>
        <row r="4828">
          <cell r="A4828" t="str">
            <v>9R360807</v>
          </cell>
          <cell r="B4828">
            <v>0</v>
          </cell>
        </row>
        <row r="4829">
          <cell r="A4829" t="str">
            <v>9R360909</v>
          </cell>
          <cell r="B4829">
            <v>0</v>
          </cell>
        </row>
        <row r="4830">
          <cell r="A4830" t="str">
            <v>9R360910</v>
          </cell>
          <cell r="B4830">
            <v>0</v>
          </cell>
        </row>
        <row r="4831">
          <cell r="A4831" t="str">
            <v>9R361009</v>
          </cell>
          <cell r="B4831">
            <v>0</v>
          </cell>
        </row>
        <row r="4832">
          <cell r="A4832" t="str">
            <v>9R361167</v>
          </cell>
          <cell r="B4832">
            <v>0</v>
          </cell>
        </row>
        <row r="4833">
          <cell r="A4833" t="str">
            <v>9R361171</v>
          </cell>
          <cell r="B4833">
            <v>0</v>
          </cell>
        </row>
        <row r="4834">
          <cell r="A4834" t="str">
            <v>9R361176</v>
          </cell>
          <cell r="B4834">
            <v>0</v>
          </cell>
        </row>
        <row r="4835">
          <cell r="A4835" t="str">
            <v>9R361194</v>
          </cell>
          <cell r="B4835">
            <v>0</v>
          </cell>
        </row>
        <row r="4836">
          <cell r="A4836" t="str">
            <v>9R361266</v>
          </cell>
          <cell r="B4836">
            <v>0</v>
          </cell>
        </row>
        <row r="4837">
          <cell r="A4837" t="str">
            <v>9R361381</v>
          </cell>
          <cell r="B4837">
            <v>0</v>
          </cell>
        </row>
        <row r="4838">
          <cell r="A4838" t="str">
            <v>9R361414</v>
          </cell>
          <cell r="B4838">
            <v>0</v>
          </cell>
        </row>
        <row r="4839">
          <cell r="A4839" t="str">
            <v>9R361500</v>
          </cell>
          <cell r="B4839">
            <v>0</v>
          </cell>
        </row>
        <row r="4840">
          <cell r="A4840" t="str">
            <v>9R361612</v>
          </cell>
          <cell r="B4840">
            <v>0</v>
          </cell>
        </row>
        <row r="4841">
          <cell r="A4841" t="str">
            <v>9R361704</v>
          </cell>
          <cell r="B4841">
            <v>0</v>
          </cell>
        </row>
        <row r="4842">
          <cell r="A4842" t="str">
            <v>9R361818</v>
          </cell>
          <cell r="B4842">
            <v>0</v>
          </cell>
        </row>
        <row r="4843">
          <cell r="A4843" t="str">
            <v>9R361982</v>
          </cell>
          <cell r="B4843">
            <v>0</v>
          </cell>
        </row>
        <row r="4844">
          <cell r="A4844" t="str">
            <v>9R380005</v>
          </cell>
          <cell r="B4844">
            <v>0</v>
          </cell>
        </row>
        <row r="4845">
          <cell r="A4845" t="str">
            <v>9R380110</v>
          </cell>
          <cell r="B4845">
            <v>0</v>
          </cell>
        </row>
        <row r="4846">
          <cell r="A4846" t="str">
            <v>9R380114</v>
          </cell>
          <cell r="B4846">
            <v>0</v>
          </cell>
        </row>
        <row r="4847">
          <cell r="A4847" t="str">
            <v>9R380115</v>
          </cell>
          <cell r="B4847">
            <v>0</v>
          </cell>
        </row>
        <row r="4848">
          <cell r="A4848" t="str">
            <v>9R380197</v>
          </cell>
          <cell r="B4848">
            <v>0</v>
          </cell>
        </row>
        <row r="4849">
          <cell r="A4849" t="str">
            <v>9R380304</v>
          </cell>
          <cell r="B4849">
            <v>0</v>
          </cell>
        </row>
        <row r="4850">
          <cell r="A4850" t="str">
            <v>9R380509</v>
          </cell>
          <cell r="B4850">
            <v>0</v>
          </cell>
        </row>
        <row r="4851">
          <cell r="A4851" t="str">
            <v>9R380609</v>
          </cell>
          <cell r="B4851">
            <v>0</v>
          </cell>
        </row>
        <row r="4852">
          <cell r="A4852" t="str">
            <v>9R380614</v>
          </cell>
          <cell r="B4852">
            <v>0</v>
          </cell>
        </row>
        <row r="4853">
          <cell r="A4853" t="str">
            <v>9R380616</v>
          </cell>
          <cell r="B4853">
            <v>0</v>
          </cell>
        </row>
        <row r="4854">
          <cell r="A4854" t="str">
            <v>9R400004</v>
          </cell>
          <cell r="B4854">
            <v>0</v>
          </cell>
        </row>
        <row r="4855">
          <cell r="A4855" t="str">
            <v>9R400007</v>
          </cell>
          <cell r="B4855">
            <v>0</v>
          </cell>
        </row>
        <row r="4856">
          <cell r="A4856" t="str">
            <v>9R400012</v>
          </cell>
          <cell r="B4856">
            <v>0</v>
          </cell>
        </row>
        <row r="4857">
          <cell r="A4857" t="str">
            <v>9R400013</v>
          </cell>
          <cell r="B4857">
            <v>0</v>
          </cell>
        </row>
        <row r="4858">
          <cell r="A4858" t="str">
            <v>9R400200</v>
          </cell>
          <cell r="B4858">
            <v>0</v>
          </cell>
        </row>
        <row r="4859">
          <cell r="A4859" t="str">
            <v>9R400208</v>
          </cell>
          <cell r="B4859">
            <v>0</v>
          </cell>
        </row>
        <row r="4860">
          <cell r="A4860" t="str">
            <v>9R400210</v>
          </cell>
          <cell r="B4860">
            <v>0</v>
          </cell>
        </row>
        <row r="4861">
          <cell r="A4861" t="str">
            <v>9R400211</v>
          </cell>
          <cell r="B4861">
            <v>0</v>
          </cell>
        </row>
        <row r="4862">
          <cell r="A4862" t="str">
            <v>9R400212</v>
          </cell>
          <cell r="B4862">
            <v>0</v>
          </cell>
        </row>
        <row r="4863">
          <cell r="A4863" t="str">
            <v>9R400213</v>
          </cell>
          <cell r="B4863">
            <v>0</v>
          </cell>
        </row>
        <row r="4864">
          <cell r="A4864" t="str">
            <v>9R400298</v>
          </cell>
          <cell r="B4864">
            <v>0</v>
          </cell>
        </row>
        <row r="4865">
          <cell r="A4865" t="str">
            <v>9R400311</v>
          </cell>
          <cell r="B4865">
            <v>0</v>
          </cell>
        </row>
        <row r="4866">
          <cell r="A4866" t="str">
            <v>9R400407</v>
          </cell>
          <cell r="B4866">
            <v>0</v>
          </cell>
        </row>
        <row r="4867">
          <cell r="A4867" t="str">
            <v>9R400418</v>
          </cell>
          <cell r="B4867">
            <v>0</v>
          </cell>
        </row>
        <row r="4868">
          <cell r="A4868" t="str">
            <v>9R400507</v>
          </cell>
          <cell r="B4868">
            <v>0</v>
          </cell>
        </row>
        <row r="4869">
          <cell r="A4869" t="str">
            <v>9R400602</v>
          </cell>
          <cell r="B4869">
            <v>0</v>
          </cell>
        </row>
        <row r="4870">
          <cell r="A4870" t="str">
            <v>9R400606</v>
          </cell>
          <cell r="B4870">
            <v>0</v>
          </cell>
        </row>
        <row r="4871">
          <cell r="A4871" t="str">
            <v>9R400608</v>
          </cell>
          <cell r="B4871">
            <v>0</v>
          </cell>
        </row>
        <row r="4872">
          <cell r="A4872" t="str">
            <v>9R400609</v>
          </cell>
          <cell r="B4872">
            <v>0</v>
          </cell>
        </row>
        <row r="4873">
          <cell r="A4873" t="str">
            <v>9R400610</v>
          </cell>
          <cell r="B4873">
            <v>0</v>
          </cell>
        </row>
        <row r="4874">
          <cell r="A4874" t="str">
            <v>9R400611</v>
          </cell>
          <cell r="B4874">
            <v>0</v>
          </cell>
        </row>
        <row r="4875">
          <cell r="A4875" t="str">
            <v>9R400612</v>
          </cell>
          <cell r="B4875">
            <v>0</v>
          </cell>
        </row>
        <row r="4876">
          <cell r="A4876" t="str">
            <v>9R400614</v>
          </cell>
          <cell r="B4876">
            <v>0</v>
          </cell>
        </row>
        <row r="4877">
          <cell r="A4877" t="str">
            <v>9R400703</v>
          </cell>
          <cell r="B4877">
            <v>0</v>
          </cell>
        </row>
        <row r="4878">
          <cell r="A4878" t="str">
            <v>9R400705</v>
          </cell>
          <cell r="B4878">
            <v>0</v>
          </cell>
        </row>
        <row r="4879">
          <cell r="A4879" t="str">
            <v>9R400706</v>
          </cell>
          <cell r="B4879">
            <v>0</v>
          </cell>
        </row>
        <row r="4880">
          <cell r="A4880" t="str">
            <v>9R400805</v>
          </cell>
          <cell r="B4880">
            <v>0</v>
          </cell>
        </row>
        <row r="4881">
          <cell r="A4881" t="str">
            <v>9R400807</v>
          </cell>
          <cell r="B4881">
            <v>0</v>
          </cell>
        </row>
        <row r="4882">
          <cell r="A4882" t="str">
            <v>9R400811</v>
          </cell>
          <cell r="B4882">
            <v>0</v>
          </cell>
        </row>
        <row r="4883">
          <cell r="A4883" t="str">
            <v>9R400812</v>
          </cell>
          <cell r="B4883">
            <v>0</v>
          </cell>
        </row>
        <row r="4884">
          <cell r="A4884" t="str">
            <v>9R400899</v>
          </cell>
          <cell r="B4884">
            <v>0</v>
          </cell>
        </row>
        <row r="4885">
          <cell r="A4885" t="str">
            <v>9R400998</v>
          </cell>
          <cell r="B4885">
            <v>0</v>
          </cell>
        </row>
        <row r="4886">
          <cell r="A4886" t="str">
            <v>9R401007</v>
          </cell>
          <cell r="B4886">
            <v>0</v>
          </cell>
        </row>
        <row r="4887">
          <cell r="A4887" t="str">
            <v>9R401109</v>
          </cell>
          <cell r="B4887">
            <v>0</v>
          </cell>
        </row>
        <row r="4888">
          <cell r="A4888" t="str">
            <v>9R401211</v>
          </cell>
          <cell r="B4888">
            <v>0</v>
          </cell>
        </row>
        <row r="4889">
          <cell r="A4889" t="str">
            <v>9R401315</v>
          </cell>
          <cell r="B4889">
            <v>0</v>
          </cell>
        </row>
        <row r="4890">
          <cell r="A4890" t="str">
            <v>9R401416</v>
          </cell>
          <cell r="B4890">
            <v>0</v>
          </cell>
        </row>
        <row r="4891">
          <cell r="A4891" t="str">
            <v>9R401510</v>
          </cell>
          <cell r="B4891">
            <v>0</v>
          </cell>
        </row>
        <row r="4892">
          <cell r="A4892" t="str">
            <v>9R401615</v>
          </cell>
          <cell r="B4892">
            <v>0</v>
          </cell>
        </row>
        <row r="4893">
          <cell r="A4893" t="str">
            <v>9R401616</v>
          </cell>
          <cell r="B4893">
            <v>0</v>
          </cell>
        </row>
        <row r="4894">
          <cell r="A4894" t="str">
            <v>9R401718</v>
          </cell>
          <cell r="B4894">
            <v>0</v>
          </cell>
        </row>
        <row r="4895">
          <cell r="A4895" t="str">
            <v>9R420010</v>
          </cell>
          <cell r="B4895">
            <v>0</v>
          </cell>
        </row>
        <row r="4896">
          <cell r="A4896" t="str">
            <v>9R420107</v>
          </cell>
          <cell r="B4896">
            <v>0</v>
          </cell>
        </row>
        <row r="4897">
          <cell r="A4897" t="str">
            <v>9R420110</v>
          </cell>
          <cell r="B4897">
            <v>0</v>
          </cell>
        </row>
        <row r="4898">
          <cell r="A4898" t="str">
            <v>9R420216</v>
          </cell>
          <cell r="B4898">
            <v>0</v>
          </cell>
        </row>
        <row r="4899">
          <cell r="A4899" t="str">
            <v>9S000809</v>
          </cell>
          <cell r="B4899">
            <v>0</v>
          </cell>
        </row>
        <row r="4900">
          <cell r="A4900" t="str">
            <v>9S003212</v>
          </cell>
          <cell r="B4900">
            <v>0</v>
          </cell>
        </row>
        <row r="4901">
          <cell r="A4901" t="str">
            <v>9S003312</v>
          </cell>
          <cell r="B4901">
            <v>0</v>
          </cell>
        </row>
        <row r="4902">
          <cell r="A4902" t="str">
            <v>9S006004</v>
          </cell>
          <cell r="B4902">
            <v>0</v>
          </cell>
        </row>
        <row r="4903">
          <cell r="A4903" t="str">
            <v>9S006010</v>
          </cell>
          <cell r="B4903">
            <v>0</v>
          </cell>
        </row>
        <row r="4904">
          <cell r="A4904" t="str">
            <v>9S006098</v>
          </cell>
          <cell r="B4904">
            <v>0</v>
          </cell>
        </row>
        <row r="4905">
          <cell r="A4905" t="str">
            <v>9S010109</v>
          </cell>
          <cell r="B4905">
            <v>0</v>
          </cell>
        </row>
        <row r="4906">
          <cell r="A4906" t="str">
            <v>9S010199</v>
          </cell>
          <cell r="B4906">
            <v>0</v>
          </cell>
        </row>
        <row r="4907">
          <cell r="A4907" t="str">
            <v>9S010200</v>
          </cell>
          <cell r="B4907">
            <v>0</v>
          </cell>
        </row>
        <row r="4908">
          <cell r="A4908" t="str">
            <v>9S010201</v>
          </cell>
          <cell r="B4908">
            <v>0</v>
          </cell>
        </row>
        <row r="4909">
          <cell r="A4909" t="str">
            <v>9S010203</v>
          </cell>
          <cell r="B4909">
            <v>0</v>
          </cell>
        </row>
        <row r="4910">
          <cell r="A4910" t="str">
            <v>9S010205</v>
          </cell>
          <cell r="B4910">
            <v>0</v>
          </cell>
        </row>
        <row r="4911">
          <cell r="A4911" t="str">
            <v>9S010206</v>
          </cell>
          <cell r="B4911">
            <v>0</v>
          </cell>
        </row>
        <row r="4912">
          <cell r="A4912" t="str">
            <v>9S010208</v>
          </cell>
          <cell r="B4912">
            <v>0</v>
          </cell>
        </row>
        <row r="4913">
          <cell r="A4913" t="str">
            <v>9S010209</v>
          </cell>
          <cell r="B4913">
            <v>0</v>
          </cell>
        </row>
        <row r="4914">
          <cell r="A4914" t="str">
            <v>9S010210</v>
          </cell>
          <cell r="B4914">
            <v>0</v>
          </cell>
        </row>
        <row r="4915">
          <cell r="A4915" t="str">
            <v>9S010211</v>
          </cell>
          <cell r="B4915">
            <v>0</v>
          </cell>
        </row>
        <row r="4916">
          <cell r="A4916" t="str">
            <v>9S010213</v>
          </cell>
          <cell r="B4916">
            <v>0</v>
          </cell>
        </row>
        <row r="4917">
          <cell r="A4917" t="str">
            <v>9S010215</v>
          </cell>
          <cell r="B4917">
            <v>0</v>
          </cell>
        </row>
        <row r="4918">
          <cell r="A4918" t="str">
            <v>9S010259</v>
          </cell>
          <cell r="B4918">
            <v>0</v>
          </cell>
        </row>
        <row r="4919">
          <cell r="A4919" t="str">
            <v>9S010277</v>
          </cell>
          <cell r="B4919">
            <v>0</v>
          </cell>
        </row>
        <row r="4920">
          <cell r="A4920" t="str">
            <v>9S010282</v>
          </cell>
          <cell r="B4920">
            <v>0</v>
          </cell>
        </row>
        <row r="4921">
          <cell r="A4921" t="str">
            <v>9S010284</v>
          </cell>
          <cell r="B4921">
            <v>0</v>
          </cell>
        </row>
        <row r="4922">
          <cell r="A4922" t="str">
            <v>9S010285</v>
          </cell>
          <cell r="B4922">
            <v>0</v>
          </cell>
        </row>
        <row r="4923">
          <cell r="A4923" t="str">
            <v>9S010286</v>
          </cell>
          <cell r="B4923">
            <v>0</v>
          </cell>
        </row>
        <row r="4924">
          <cell r="A4924" t="str">
            <v>9S010288</v>
          </cell>
          <cell r="B4924">
            <v>0</v>
          </cell>
        </row>
        <row r="4925">
          <cell r="A4925" t="str">
            <v>9S010289</v>
          </cell>
          <cell r="B4925">
            <v>0</v>
          </cell>
        </row>
        <row r="4926">
          <cell r="A4926" t="str">
            <v>9S010290</v>
          </cell>
          <cell r="B4926">
            <v>0</v>
          </cell>
        </row>
        <row r="4927">
          <cell r="A4927" t="str">
            <v>9S010291</v>
          </cell>
          <cell r="B4927">
            <v>0</v>
          </cell>
        </row>
        <row r="4928">
          <cell r="A4928" t="str">
            <v>9S010292</v>
          </cell>
          <cell r="B4928">
            <v>0</v>
          </cell>
        </row>
        <row r="4929">
          <cell r="A4929" t="str">
            <v>9S010293</v>
          </cell>
          <cell r="B4929">
            <v>0</v>
          </cell>
        </row>
        <row r="4930">
          <cell r="A4930" t="str">
            <v>9S010294</v>
          </cell>
          <cell r="B4930">
            <v>0</v>
          </cell>
        </row>
        <row r="4931">
          <cell r="A4931" t="str">
            <v>9S010295</v>
          </cell>
          <cell r="B4931">
            <v>0</v>
          </cell>
        </row>
        <row r="4932">
          <cell r="A4932" t="str">
            <v>9S010296</v>
          </cell>
          <cell r="B4932">
            <v>0</v>
          </cell>
        </row>
        <row r="4933">
          <cell r="A4933" t="str">
            <v>9S010297</v>
          </cell>
          <cell r="B4933">
            <v>0</v>
          </cell>
        </row>
        <row r="4934">
          <cell r="A4934" t="str">
            <v>9S010298</v>
          </cell>
          <cell r="B4934">
            <v>0</v>
          </cell>
        </row>
        <row r="4935">
          <cell r="A4935" t="str">
            <v>9S010299</v>
          </cell>
          <cell r="B4935">
            <v>0</v>
          </cell>
        </row>
        <row r="4936">
          <cell r="A4936" t="str">
            <v>9S010300</v>
          </cell>
          <cell r="B4936">
            <v>0</v>
          </cell>
        </row>
        <row r="4937">
          <cell r="A4937" t="str">
            <v>9S010302</v>
          </cell>
          <cell r="B4937">
            <v>0</v>
          </cell>
        </row>
        <row r="4938">
          <cell r="A4938" t="str">
            <v>9S010303</v>
          </cell>
          <cell r="B4938">
            <v>0</v>
          </cell>
        </row>
        <row r="4939">
          <cell r="A4939" t="str">
            <v>9S010304</v>
          </cell>
          <cell r="B4939">
            <v>0</v>
          </cell>
        </row>
        <row r="4940">
          <cell r="A4940" t="str">
            <v>9S010305</v>
          </cell>
          <cell r="B4940">
            <v>0</v>
          </cell>
        </row>
        <row r="4941">
          <cell r="A4941" t="str">
            <v>9S010307</v>
          </cell>
          <cell r="B4941">
            <v>0</v>
          </cell>
        </row>
        <row r="4942">
          <cell r="A4942" t="str">
            <v>9S010309</v>
          </cell>
          <cell r="B4942">
            <v>0</v>
          </cell>
        </row>
        <row r="4943">
          <cell r="A4943" t="str">
            <v>9S010310</v>
          </cell>
          <cell r="B4943">
            <v>0</v>
          </cell>
        </row>
        <row r="4944">
          <cell r="A4944" t="str">
            <v>9S010311</v>
          </cell>
          <cell r="B4944">
            <v>0</v>
          </cell>
        </row>
        <row r="4945">
          <cell r="A4945" t="str">
            <v>9S010312</v>
          </cell>
          <cell r="B4945">
            <v>0</v>
          </cell>
        </row>
        <row r="4946">
          <cell r="A4946" t="str">
            <v>9S010313</v>
          </cell>
          <cell r="B4946">
            <v>0</v>
          </cell>
        </row>
        <row r="4947">
          <cell r="A4947" t="str">
            <v>9S010372</v>
          </cell>
          <cell r="B4947">
            <v>0</v>
          </cell>
        </row>
        <row r="4948">
          <cell r="A4948" t="str">
            <v>9S010373</v>
          </cell>
          <cell r="B4948">
            <v>0</v>
          </cell>
        </row>
        <row r="4949">
          <cell r="A4949" t="str">
            <v>9S010382</v>
          </cell>
          <cell r="B4949">
            <v>0</v>
          </cell>
        </row>
        <row r="4950">
          <cell r="A4950" t="str">
            <v>9S010388</v>
          </cell>
          <cell r="B4950">
            <v>0</v>
          </cell>
        </row>
        <row r="4951">
          <cell r="A4951" t="str">
            <v>9S010390</v>
          </cell>
          <cell r="B4951">
            <v>0</v>
          </cell>
        </row>
        <row r="4952">
          <cell r="A4952" t="str">
            <v>9S010391</v>
          </cell>
          <cell r="B4952">
            <v>0</v>
          </cell>
        </row>
        <row r="4953">
          <cell r="A4953" t="str">
            <v>9S010392</v>
          </cell>
          <cell r="B4953">
            <v>0</v>
          </cell>
        </row>
        <row r="4954">
          <cell r="A4954" t="str">
            <v>9S010394</v>
          </cell>
          <cell r="B4954">
            <v>0</v>
          </cell>
        </row>
        <row r="4955">
          <cell r="A4955" t="str">
            <v>9S010395</v>
          </cell>
          <cell r="B4955">
            <v>0</v>
          </cell>
        </row>
        <row r="4956">
          <cell r="A4956" t="str">
            <v>9S010396</v>
          </cell>
          <cell r="B4956">
            <v>0</v>
          </cell>
        </row>
        <row r="4957">
          <cell r="A4957" t="str">
            <v>9S010397</v>
          </cell>
          <cell r="B4957">
            <v>0</v>
          </cell>
        </row>
        <row r="4958">
          <cell r="A4958" t="str">
            <v>9S010398</v>
          </cell>
          <cell r="B4958">
            <v>0</v>
          </cell>
        </row>
        <row r="4959">
          <cell r="A4959" t="str">
            <v>9S010399</v>
          </cell>
          <cell r="B4959">
            <v>0</v>
          </cell>
        </row>
        <row r="4960">
          <cell r="A4960" t="str">
            <v>9S010403</v>
          </cell>
          <cell r="B4960">
            <v>0</v>
          </cell>
        </row>
        <row r="4961">
          <cell r="A4961" t="str">
            <v>9S010404</v>
          </cell>
          <cell r="B4961">
            <v>0</v>
          </cell>
        </row>
        <row r="4962">
          <cell r="A4962" t="str">
            <v>9S010405</v>
          </cell>
          <cell r="B4962">
            <v>0</v>
          </cell>
        </row>
        <row r="4963">
          <cell r="A4963" t="str">
            <v>9S010406</v>
          </cell>
          <cell r="B4963">
            <v>0</v>
          </cell>
        </row>
        <row r="4964">
          <cell r="A4964" t="str">
            <v>9S010407</v>
          </cell>
          <cell r="B4964">
            <v>0</v>
          </cell>
        </row>
        <row r="4965">
          <cell r="A4965" t="str">
            <v>9S010408</v>
          </cell>
          <cell r="B4965">
            <v>0</v>
          </cell>
        </row>
        <row r="4966">
          <cell r="A4966" t="str">
            <v>9S010410</v>
          </cell>
          <cell r="B4966">
            <v>0</v>
          </cell>
        </row>
        <row r="4967">
          <cell r="A4967" t="str">
            <v>9S010411</v>
          </cell>
          <cell r="B4967">
            <v>0</v>
          </cell>
        </row>
        <row r="4968">
          <cell r="A4968" t="str">
            <v>9S010412</v>
          </cell>
          <cell r="B4968">
            <v>0</v>
          </cell>
        </row>
        <row r="4969">
          <cell r="A4969" t="str">
            <v>9S010414</v>
          </cell>
          <cell r="B4969">
            <v>0</v>
          </cell>
        </row>
        <row r="4970">
          <cell r="A4970" t="str">
            <v>9S010473</v>
          </cell>
          <cell r="B4970">
            <v>0</v>
          </cell>
        </row>
        <row r="4971">
          <cell r="A4971" t="str">
            <v>9S010481</v>
          </cell>
          <cell r="B4971">
            <v>0</v>
          </cell>
        </row>
        <row r="4972">
          <cell r="A4972" t="str">
            <v>9S010482</v>
          </cell>
          <cell r="B4972">
            <v>0</v>
          </cell>
        </row>
        <row r="4973">
          <cell r="A4973" t="str">
            <v>9S010484</v>
          </cell>
          <cell r="B4973">
            <v>0</v>
          </cell>
        </row>
        <row r="4974">
          <cell r="A4974" t="str">
            <v>9S010487</v>
          </cell>
          <cell r="B4974">
            <v>0</v>
          </cell>
        </row>
        <row r="4975">
          <cell r="A4975" t="str">
            <v>9S010488</v>
          </cell>
          <cell r="B4975">
            <v>0</v>
          </cell>
        </row>
        <row r="4976">
          <cell r="A4976" t="str">
            <v>9S010489</v>
          </cell>
          <cell r="B4976">
            <v>0</v>
          </cell>
        </row>
        <row r="4977">
          <cell r="A4977" t="str">
            <v>9S010490</v>
          </cell>
          <cell r="B4977">
            <v>0</v>
          </cell>
        </row>
        <row r="4978">
          <cell r="A4978" t="str">
            <v>9S010491</v>
          </cell>
          <cell r="B4978">
            <v>0</v>
          </cell>
        </row>
        <row r="4979">
          <cell r="A4979" t="str">
            <v>9S010492</v>
          </cell>
          <cell r="B4979">
            <v>0</v>
          </cell>
        </row>
        <row r="4980">
          <cell r="A4980" t="str">
            <v>9S010494</v>
          </cell>
          <cell r="B4980">
            <v>0</v>
          </cell>
        </row>
        <row r="4981">
          <cell r="A4981" t="str">
            <v>9S010495</v>
          </cell>
          <cell r="B4981">
            <v>0</v>
          </cell>
        </row>
        <row r="4982">
          <cell r="A4982" t="str">
            <v>9S010496</v>
          </cell>
          <cell r="B4982">
            <v>0</v>
          </cell>
        </row>
        <row r="4983">
          <cell r="A4983" t="str">
            <v>9S010497</v>
          </cell>
          <cell r="B4983">
            <v>0</v>
          </cell>
        </row>
        <row r="4984">
          <cell r="A4984" t="str">
            <v>9S010498</v>
          </cell>
          <cell r="B4984">
            <v>0</v>
          </cell>
        </row>
        <row r="4985">
          <cell r="A4985" t="str">
            <v>9S010499</v>
          </cell>
          <cell r="B4985">
            <v>0</v>
          </cell>
        </row>
        <row r="4986">
          <cell r="A4986" t="str">
            <v>9S010500</v>
          </cell>
          <cell r="B4986">
            <v>0</v>
          </cell>
        </row>
        <row r="4987">
          <cell r="A4987" t="str">
            <v>9S010504</v>
          </cell>
          <cell r="B4987">
            <v>0</v>
          </cell>
        </row>
        <row r="4988">
          <cell r="A4988" t="str">
            <v>9S010505</v>
          </cell>
          <cell r="B4988">
            <v>0</v>
          </cell>
        </row>
        <row r="4989">
          <cell r="A4989" t="str">
            <v>9S010506</v>
          </cell>
          <cell r="B4989">
            <v>0</v>
          </cell>
        </row>
        <row r="4990">
          <cell r="A4990" t="str">
            <v>9S010507</v>
          </cell>
          <cell r="B4990">
            <v>0</v>
          </cell>
        </row>
        <row r="4991">
          <cell r="A4991" t="str">
            <v>9S010509</v>
          </cell>
          <cell r="B4991">
            <v>0</v>
          </cell>
        </row>
        <row r="4992">
          <cell r="A4992" t="str">
            <v>9S010510</v>
          </cell>
          <cell r="B4992">
            <v>0</v>
          </cell>
        </row>
        <row r="4993">
          <cell r="A4993" t="str">
            <v>9S010511</v>
          </cell>
          <cell r="B4993">
            <v>0</v>
          </cell>
        </row>
        <row r="4994">
          <cell r="A4994" t="str">
            <v>9S010514</v>
          </cell>
          <cell r="B4994">
            <v>0</v>
          </cell>
        </row>
        <row r="4995">
          <cell r="A4995" t="str">
            <v>9S010558</v>
          </cell>
          <cell r="B4995">
            <v>0</v>
          </cell>
        </row>
        <row r="4996">
          <cell r="A4996" t="str">
            <v>9S010563</v>
          </cell>
          <cell r="B4996">
            <v>0</v>
          </cell>
        </row>
        <row r="4997">
          <cell r="A4997" t="str">
            <v>9S010573</v>
          </cell>
          <cell r="B4997">
            <v>0</v>
          </cell>
        </row>
        <row r="4998">
          <cell r="A4998" t="str">
            <v>9S010589</v>
          </cell>
          <cell r="B4998">
            <v>0</v>
          </cell>
        </row>
        <row r="4999">
          <cell r="A4999" t="str">
            <v>9S010591</v>
          </cell>
          <cell r="B4999">
            <v>0</v>
          </cell>
        </row>
        <row r="5000">
          <cell r="A5000" t="str">
            <v>9S010592</v>
          </cell>
          <cell r="B5000">
            <v>0</v>
          </cell>
        </row>
        <row r="5001">
          <cell r="A5001" t="str">
            <v>9S010593</v>
          </cell>
          <cell r="B5001">
            <v>0</v>
          </cell>
        </row>
        <row r="5002">
          <cell r="A5002" t="str">
            <v>9S010594</v>
          </cell>
          <cell r="B5002">
            <v>0</v>
          </cell>
        </row>
        <row r="5003">
          <cell r="A5003" t="str">
            <v>9S010595</v>
          </cell>
          <cell r="B5003">
            <v>0</v>
          </cell>
        </row>
        <row r="5004">
          <cell r="A5004" t="str">
            <v>9S010596</v>
          </cell>
          <cell r="B5004">
            <v>0</v>
          </cell>
        </row>
        <row r="5005">
          <cell r="A5005" t="str">
            <v>9S010597</v>
          </cell>
          <cell r="B5005">
            <v>0</v>
          </cell>
        </row>
        <row r="5006">
          <cell r="A5006" t="str">
            <v>9S010598</v>
          </cell>
          <cell r="B5006">
            <v>0</v>
          </cell>
        </row>
        <row r="5007">
          <cell r="A5007" t="str">
            <v>9S010600</v>
          </cell>
          <cell r="B5007">
            <v>0</v>
          </cell>
        </row>
        <row r="5008">
          <cell r="A5008" t="str">
            <v>9S010603</v>
          </cell>
          <cell r="B5008">
            <v>0</v>
          </cell>
        </row>
        <row r="5009">
          <cell r="A5009" t="str">
            <v>9S010606</v>
          </cell>
          <cell r="B5009">
            <v>0</v>
          </cell>
        </row>
        <row r="5010">
          <cell r="A5010" t="str">
            <v>9S010609</v>
          </cell>
          <cell r="B5010">
            <v>0</v>
          </cell>
        </row>
        <row r="5011">
          <cell r="A5011" t="str">
            <v>9S010610</v>
          </cell>
          <cell r="B5011">
            <v>0</v>
          </cell>
        </row>
        <row r="5012">
          <cell r="A5012" t="str">
            <v>9S010612</v>
          </cell>
          <cell r="B5012">
            <v>0</v>
          </cell>
        </row>
        <row r="5013">
          <cell r="A5013" t="str">
            <v>9S010674</v>
          </cell>
          <cell r="B5013">
            <v>0</v>
          </cell>
        </row>
        <row r="5014">
          <cell r="A5014" t="str">
            <v>9S010675</v>
          </cell>
          <cell r="B5014">
            <v>0</v>
          </cell>
        </row>
        <row r="5015">
          <cell r="A5015" t="str">
            <v>9S010676</v>
          </cell>
          <cell r="B5015">
            <v>0</v>
          </cell>
        </row>
        <row r="5016">
          <cell r="A5016" t="str">
            <v>9S010683</v>
          </cell>
          <cell r="B5016">
            <v>0</v>
          </cell>
        </row>
        <row r="5017">
          <cell r="A5017" t="str">
            <v>9S010692</v>
          </cell>
          <cell r="B5017">
            <v>0</v>
          </cell>
        </row>
        <row r="5018">
          <cell r="A5018" t="str">
            <v>9S010694</v>
          </cell>
          <cell r="B5018">
            <v>0</v>
          </cell>
        </row>
        <row r="5019">
          <cell r="A5019" t="str">
            <v>9S010696</v>
          </cell>
          <cell r="B5019">
            <v>0</v>
          </cell>
        </row>
        <row r="5020">
          <cell r="A5020" t="str">
            <v>9S010698</v>
          </cell>
          <cell r="B5020">
            <v>0</v>
          </cell>
        </row>
        <row r="5021">
          <cell r="A5021" t="str">
            <v>9S010706</v>
          </cell>
          <cell r="B5021">
            <v>0</v>
          </cell>
        </row>
        <row r="5022">
          <cell r="A5022" t="str">
            <v>9S010707</v>
          </cell>
          <cell r="B5022">
            <v>0</v>
          </cell>
        </row>
        <row r="5023">
          <cell r="A5023" t="str">
            <v>9S010709</v>
          </cell>
          <cell r="B5023">
            <v>0</v>
          </cell>
        </row>
        <row r="5024">
          <cell r="A5024" t="str">
            <v>9S010758</v>
          </cell>
          <cell r="B5024">
            <v>0</v>
          </cell>
        </row>
        <row r="5025">
          <cell r="A5025" t="str">
            <v>9S010774</v>
          </cell>
          <cell r="B5025">
            <v>0</v>
          </cell>
        </row>
        <row r="5026">
          <cell r="A5026" t="str">
            <v>9S010797</v>
          </cell>
          <cell r="B5026">
            <v>0</v>
          </cell>
        </row>
        <row r="5027">
          <cell r="A5027" t="str">
            <v>9S010803</v>
          </cell>
          <cell r="B5027">
            <v>0</v>
          </cell>
        </row>
        <row r="5028">
          <cell r="A5028" t="str">
            <v>9S010808</v>
          </cell>
          <cell r="B5028">
            <v>0</v>
          </cell>
        </row>
        <row r="5029">
          <cell r="A5029" t="str">
            <v>9S010809</v>
          </cell>
          <cell r="B5029">
            <v>0</v>
          </cell>
        </row>
        <row r="5030">
          <cell r="A5030" t="str">
            <v>9S010811</v>
          </cell>
          <cell r="B5030">
            <v>0</v>
          </cell>
        </row>
        <row r="5031">
          <cell r="A5031" t="str">
            <v>9S010875</v>
          </cell>
          <cell r="B5031">
            <v>0</v>
          </cell>
        </row>
        <row r="5032">
          <cell r="A5032" t="str">
            <v>9S011111</v>
          </cell>
          <cell r="B5032">
            <v>0</v>
          </cell>
        </row>
        <row r="5033">
          <cell r="A5033" t="str">
            <v>9S011112</v>
          </cell>
          <cell r="B5033">
            <v>0</v>
          </cell>
        </row>
        <row r="5034">
          <cell r="A5034" t="str">
            <v>9S011113</v>
          </cell>
          <cell r="B5034">
            <v>0</v>
          </cell>
        </row>
        <row r="5035">
          <cell r="A5035" t="str">
            <v>9S011214</v>
          </cell>
          <cell r="B5035">
            <v>0</v>
          </cell>
        </row>
        <row r="5036">
          <cell r="A5036" t="str">
            <v>9S020006</v>
          </cell>
          <cell r="B5036">
            <v>0</v>
          </cell>
        </row>
        <row r="5037">
          <cell r="A5037" t="str">
            <v>9S020103</v>
          </cell>
          <cell r="B5037">
            <v>0</v>
          </cell>
        </row>
        <row r="5038">
          <cell r="A5038" t="str">
            <v>9S020106</v>
          </cell>
          <cell r="B5038">
            <v>0</v>
          </cell>
        </row>
        <row r="5039">
          <cell r="A5039" t="str">
            <v>9S020107</v>
          </cell>
          <cell r="B5039">
            <v>0</v>
          </cell>
        </row>
        <row r="5040">
          <cell r="A5040" t="str">
            <v>9S020108</v>
          </cell>
          <cell r="B5040">
            <v>0</v>
          </cell>
        </row>
        <row r="5041">
          <cell r="A5041" t="str">
            <v>9S020109</v>
          </cell>
          <cell r="B5041">
            <v>0</v>
          </cell>
        </row>
        <row r="5042">
          <cell r="A5042" t="str">
            <v>9S020110</v>
          </cell>
          <cell r="B5042">
            <v>0</v>
          </cell>
        </row>
        <row r="5043">
          <cell r="A5043" t="str">
            <v>9S020407</v>
          </cell>
          <cell r="B5043">
            <v>0</v>
          </cell>
        </row>
        <row r="5044">
          <cell r="A5044" t="str">
            <v>9S020804</v>
          </cell>
          <cell r="B5044">
            <v>0</v>
          </cell>
        </row>
        <row r="5045">
          <cell r="A5045" t="str">
            <v>9S021103</v>
          </cell>
          <cell r="B5045">
            <v>0</v>
          </cell>
        </row>
        <row r="5046">
          <cell r="A5046" t="str">
            <v>9S021104</v>
          </cell>
          <cell r="B5046">
            <v>0</v>
          </cell>
        </row>
        <row r="5047">
          <cell r="A5047" t="str">
            <v>9S030009</v>
          </cell>
          <cell r="B5047">
            <v>0</v>
          </cell>
        </row>
        <row r="5048">
          <cell r="A5048" t="str">
            <v>9S030011</v>
          </cell>
          <cell r="B5048">
            <v>0</v>
          </cell>
        </row>
        <row r="5049">
          <cell r="A5049" t="str">
            <v>9S030012</v>
          </cell>
          <cell r="B5049">
            <v>0</v>
          </cell>
        </row>
        <row r="5050">
          <cell r="A5050" t="str">
            <v>9S030014</v>
          </cell>
          <cell r="B5050">
            <v>0</v>
          </cell>
        </row>
        <row r="5051">
          <cell r="A5051" t="str">
            <v>9S030015</v>
          </cell>
          <cell r="B5051">
            <v>0</v>
          </cell>
        </row>
        <row r="5052">
          <cell r="A5052" t="str">
            <v>9S030018</v>
          </cell>
          <cell r="B5052">
            <v>0</v>
          </cell>
        </row>
        <row r="5053">
          <cell r="A5053" t="str">
            <v>9S030111</v>
          </cell>
          <cell r="B5053">
            <v>0</v>
          </cell>
        </row>
        <row r="5054">
          <cell r="A5054" t="str">
            <v>9S030212</v>
          </cell>
          <cell r="B5054">
            <v>0</v>
          </cell>
        </row>
        <row r="5055">
          <cell r="A5055" t="str">
            <v>9S030213</v>
          </cell>
          <cell r="B5055">
            <v>0</v>
          </cell>
        </row>
        <row r="5056">
          <cell r="A5056" t="str">
            <v>9S030214</v>
          </cell>
          <cell r="B5056">
            <v>0</v>
          </cell>
        </row>
        <row r="5057">
          <cell r="A5057" t="str">
            <v>9S030215</v>
          </cell>
          <cell r="B5057">
            <v>0</v>
          </cell>
        </row>
        <row r="5058">
          <cell r="A5058" t="str">
            <v>9S030306</v>
          </cell>
          <cell r="B5058">
            <v>0</v>
          </cell>
        </row>
        <row r="5059">
          <cell r="A5059" t="str">
            <v>9S030406</v>
          </cell>
          <cell r="B5059">
            <v>0</v>
          </cell>
        </row>
        <row r="5060">
          <cell r="A5060" t="str">
            <v>9S030408</v>
          </cell>
          <cell r="B5060">
            <v>0</v>
          </cell>
        </row>
        <row r="5061">
          <cell r="A5061" t="str">
            <v>9S030411</v>
          </cell>
          <cell r="B5061">
            <v>0</v>
          </cell>
        </row>
        <row r="5062">
          <cell r="A5062" t="str">
            <v>9S030417</v>
          </cell>
          <cell r="B5062">
            <v>0</v>
          </cell>
        </row>
        <row r="5063">
          <cell r="A5063" t="str">
            <v>9S030472</v>
          </cell>
          <cell r="B5063">
            <v>0</v>
          </cell>
        </row>
        <row r="5064">
          <cell r="A5064" t="str">
            <v>9S030499</v>
          </cell>
          <cell r="B5064">
            <v>0</v>
          </cell>
        </row>
        <row r="5065">
          <cell r="A5065" t="str">
            <v>9S030506</v>
          </cell>
          <cell r="B5065">
            <v>0</v>
          </cell>
        </row>
        <row r="5066">
          <cell r="A5066" t="str">
            <v>9S030512</v>
          </cell>
          <cell r="B5066">
            <v>0</v>
          </cell>
        </row>
        <row r="5067">
          <cell r="A5067" t="str">
            <v>9S030514</v>
          </cell>
          <cell r="B5067">
            <v>0</v>
          </cell>
        </row>
        <row r="5068">
          <cell r="A5068" t="str">
            <v>9S030606</v>
          </cell>
          <cell r="B5068">
            <v>0</v>
          </cell>
        </row>
        <row r="5069">
          <cell r="A5069" t="str">
            <v>9S030614</v>
          </cell>
          <cell r="B5069">
            <v>0</v>
          </cell>
        </row>
        <row r="5070">
          <cell r="A5070" t="str">
            <v>9S030695</v>
          </cell>
          <cell r="B5070">
            <v>0</v>
          </cell>
        </row>
        <row r="5071">
          <cell r="A5071" t="str">
            <v>9S030794</v>
          </cell>
          <cell r="B5071">
            <v>0</v>
          </cell>
        </row>
        <row r="5072">
          <cell r="A5072" t="str">
            <v>9S030799</v>
          </cell>
          <cell r="B5072">
            <v>0</v>
          </cell>
        </row>
        <row r="5073">
          <cell r="A5073" t="str">
            <v>9S030803</v>
          </cell>
          <cell r="B5073">
            <v>0</v>
          </cell>
        </row>
        <row r="5074">
          <cell r="A5074" t="str">
            <v>9S030904</v>
          </cell>
          <cell r="B5074">
            <v>0</v>
          </cell>
        </row>
        <row r="5075">
          <cell r="A5075" t="str">
            <v>9S030905</v>
          </cell>
          <cell r="B5075">
            <v>0</v>
          </cell>
        </row>
        <row r="5076">
          <cell r="A5076" t="str">
            <v>9S030907</v>
          </cell>
          <cell r="B5076">
            <v>0</v>
          </cell>
        </row>
        <row r="5077">
          <cell r="A5077" t="str">
            <v>9S031018</v>
          </cell>
          <cell r="B5077">
            <v>0</v>
          </cell>
        </row>
        <row r="5078">
          <cell r="A5078" t="str">
            <v>9S040011</v>
          </cell>
          <cell r="B5078">
            <v>0</v>
          </cell>
        </row>
        <row r="5079">
          <cell r="A5079" t="str">
            <v>9S040012</v>
          </cell>
          <cell r="B5079">
            <v>0</v>
          </cell>
        </row>
        <row r="5080">
          <cell r="A5080" t="str">
            <v>9S040013</v>
          </cell>
          <cell r="B5080">
            <v>0</v>
          </cell>
        </row>
        <row r="5081">
          <cell r="A5081" t="str">
            <v>9S040014</v>
          </cell>
          <cell r="B5081">
            <v>0</v>
          </cell>
        </row>
        <row r="5082">
          <cell r="A5082" t="str">
            <v>9S040111</v>
          </cell>
          <cell r="B5082">
            <v>0</v>
          </cell>
        </row>
        <row r="5083">
          <cell r="A5083" t="str">
            <v>9S040112</v>
          </cell>
          <cell r="B5083">
            <v>0</v>
          </cell>
        </row>
        <row r="5084">
          <cell r="A5084" t="str">
            <v>9S040113</v>
          </cell>
          <cell r="B5084">
            <v>0</v>
          </cell>
        </row>
        <row r="5085">
          <cell r="A5085" t="str">
            <v>9S040211</v>
          </cell>
          <cell r="B5085">
            <v>0</v>
          </cell>
        </row>
        <row r="5086">
          <cell r="A5086" t="str">
            <v>9S040212</v>
          </cell>
          <cell r="B5086">
            <v>0</v>
          </cell>
        </row>
        <row r="5087">
          <cell r="A5087" t="str">
            <v>9S040213</v>
          </cell>
          <cell r="B5087">
            <v>0</v>
          </cell>
        </row>
        <row r="5088">
          <cell r="A5088" t="str">
            <v>9S040214</v>
          </cell>
          <cell r="B5088">
            <v>0</v>
          </cell>
        </row>
        <row r="5089">
          <cell r="A5089" t="str">
            <v>9S040311</v>
          </cell>
          <cell r="B5089">
            <v>0</v>
          </cell>
        </row>
        <row r="5090">
          <cell r="A5090" t="str">
            <v>9S040313</v>
          </cell>
          <cell r="B5090">
            <v>0</v>
          </cell>
        </row>
        <row r="5091">
          <cell r="A5091" t="str">
            <v>9S040405</v>
          </cell>
          <cell r="B5091">
            <v>0</v>
          </cell>
        </row>
        <row r="5092">
          <cell r="A5092" t="str">
            <v>9S040411</v>
          </cell>
          <cell r="B5092">
            <v>0</v>
          </cell>
        </row>
        <row r="5093">
          <cell r="A5093" t="str">
            <v>9S040414</v>
          </cell>
          <cell r="B5093">
            <v>0</v>
          </cell>
        </row>
        <row r="5094">
          <cell r="A5094" t="str">
            <v>9S040511</v>
          </cell>
          <cell r="B5094">
            <v>0</v>
          </cell>
        </row>
        <row r="5095">
          <cell r="A5095" t="str">
            <v>9S040512</v>
          </cell>
          <cell r="B5095">
            <v>0</v>
          </cell>
        </row>
        <row r="5096">
          <cell r="A5096" t="str">
            <v>9S040513</v>
          </cell>
          <cell r="B5096">
            <v>0</v>
          </cell>
        </row>
        <row r="5097">
          <cell r="A5097" t="str">
            <v>9S040514</v>
          </cell>
          <cell r="B5097">
            <v>0</v>
          </cell>
        </row>
        <row r="5098">
          <cell r="A5098" t="str">
            <v>9S040599</v>
          </cell>
          <cell r="B5098">
            <v>0</v>
          </cell>
        </row>
        <row r="5099">
          <cell r="A5099" t="str">
            <v>9S040609</v>
          </cell>
          <cell r="B5099">
            <v>0</v>
          </cell>
        </row>
        <row r="5100">
          <cell r="A5100" t="str">
            <v>9S040610</v>
          </cell>
          <cell r="B5100">
            <v>0</v>
          </cell>
        </row>
        <row r="5101">
          <cell r="A5101" t="str">
            <v>9S040611</v>
          </cell>
          <cell r="B5101">
            <v>0</v>
          </cell>
        </row>
        <row r="5102">
          <cell r="A5102" t="str">
            <v>9S040612</v>
          </cell>
          <cell r="B5102">
            <v>0</v>
          </cell>
        </row>
        <row r="5103">
          <cell r="A5103" t="str">
            <v>9S040613</v>
          </cell>
          <cell r="B5103">
            <v>0</v>
          </cell>
        </row>
        <row r="5104">
          <cell r="A5104" t="str">
            <v>9S040614</v>
          </cell>
          <cell r="B5104">
            <v>0</v>
          </cell>
        </row>
        <row r="5105">
          <cell r="A5105" t="str">
            <v>9S040615</v>
          </cell>
          <cell r="B5105">
            <v>0</v>
          </cell>
        </row>
        <row r="5106">
          <cell r="A5106" t="str">
            <v>9S040617</v>
          </cell>
          <cell r="B5106">
            <v>0</v>
          </cell>
        </row>
        <row r="5107">
          <cell r="A5107" t="str">
            <v>9S040618</v>
          </cell>
          <cell r="B5107">
            <v>0</v>
          </cell>
        </row>
        <row r="5108">
          <cell r="A5108" t="str">
            <v>9S040711</v>
          </cell>
          <cell r="B5108">
            <v>0</v>
          </cell>
        </row>
        <row r="5109">
          <cell r="A5109" t="str">
            <v>9S040712</v>
          </cell>
          <cell r="B5109">
            <v>0</v>
          </cell>
        </row>
        <row r="5110">
          <cell r="A5110" t="str">
            <v>9S040713</v>
          </cell>
          <cell r="B5110">
            <v>0</v>
          </cell>
        </row>
        <row r="5111">
          <cell r="A5111" t="str">
            <v>9S040714</v>
          </cell>
          <cell r="B5111">
            <v>0</v>
          </cell>
        </row>
        <row r="5112">
          <cell r="A5112" t="str">
            <v>9S040813</v>
          </cell>
          <cell r="B5112">
            <v>0</v>
          </cell>
        </row>
        <row r="5113">
          <cell r="A5113" t="str">
            <v>9S040815</v>
          </cell>
          <cell r="B5113">
            <v>0</v>
          </cell>
        </row>
        <row r="5114">
          <cell r="A5114" t="str">
            <v>9S050010</v>
          </cell>
          <cell r="B5114">
            <v>0</v>
          </cell>
        </row>
        <row r="5115">
          <cell r="A5115" t="str">
            <v>9S050013</v>
          </cell>
          <cell r="B5115">
            <v>0</v>
          </cell>
        </row>
        <row r="5116">
          <cell r="A5116" t="str">
            <v>9S050083</v>
          </cell>
          <cell r="B5116">
            <v>0</v>
          </cell>
        </row>
        <row r="5117">
          <cell r="A5117" t="str">
            <v>9S050106</v>
          </cell>
          <cell r="B5117">
            <v>0</v>
          </cell>
        </row>
        <row r="5118">
          <cell r="A5118" t="str">
            <v>9S050111</v>
          </cell>
          <cell r="B5118">
            <v>0</v>
          </cell>
        </row>
        <row r="5119">
          <cell r="A5119" t="str">
            <v>9S050112</v>
          </cell>
          <cell r="B5119">
            <v>0</v>
          </cell>
        </row>
        <row r="5120">
          <cell r="A5120" t="str">
            <v>9S050209</v>
          </cell>
          <cell r="B5120">
            <v>0</v>
          </cell>
        </row>
        <row r="5121">
          <cell r="A5121" t="str">
            <v>9S050309</v>
          </cell>
          <cell r="B5121">
            <v>0</v>
          </cell>
        </row>
        <row r="5122">
          <cell r="A5122" t="str">
            <v>9S050404</v>
          </cell>
          <cell r="B5122">
            <v>0</v>
          </cell>
        </row>
        <row r="5123">
          <cell r="A5123" t="str">
            <v>9S050406</v>
          </cell>
          <cell r="B5123">
            <v>0</v>
          </cell>
        </row>
        <row r="5124">
          <cell r="A5124" t="str">
            <v>9S050614</v>
          </cell>
          <cell r="B5124">
            <v>0</v>
          </cell>
        </row>
        <row r="5125">
          <cell r="A5125" t="str">
            <v>9S060113</v>
          </cell>
          <cell r="B5125">
            <v>0</v>
          </cell>
        </row>
        <row r="5126">
          <cell r="A5126" t="str">
            <v>9S060197</v>
          </cell>
          <cell r="B5126">
            <v>0</v>
          </cell>
        </row>
        <row r="5127">
          <cell r="A5127" t="str">
            <v>9S060199</v>
          </cell>
          <cell r="B5127">
            <v>0</v>
          </cell>
        </row>
        <row r="5128">
          <cell r="A5128" t="str">
            <v>9S060308</v>
          </cell>
          <cell r="B5128">
            <v>0</v>
          </cell>
        </row>
        <row r="5129">
          <cell r="A5129" t="str">
            <v>9S060412</v>
          </cell>
          <cell r="B5129">
            <v>0</v>
          </cell>
        </row>
        <row r="5130">
          <cell r="A5130" t="str">
            <v>9S070109</v>
          </cell>
          <cell r="B5130">
            <v>0</v>
          </cell>
        </row>
        <row r="5131">
          <cell r="A5131" t="str">
            <v>9S070304</v>
          </cell>
          <cell r="B5131">
            <v>0</v>
          </cell>
        </row>
        <row r="5132">
          <cell r="A5132" t="str">
            <v>9S070404</v>
          </cell>
          <cell r="B5132">
            <v>0</v>
          </cell>
        </row>
        <row r="5133">
          <cell r="A5133" t="str">
            <v>9S070699</v>
          </cell>
          <cell r="B5133">
            <v>0</v>
          </cell>
        </row>
        <row r="5134">
          <cell r="A5134" t="str">
            <v>9S070713</v>
          </cell>
          <cell r="B5134">
            <v>0</v>
          </cell>
        </row>
        <row r="5135">
          <cell r="A5135" t="str">
            <v>9S070798</v>
          </cell>
          <cell r="B5135">
            <v>0</v>
          </cell>
        </row>
        <row r="5136">
          <cell r="A5136" t="str">
            <v>9S070809</v>
          </cell>
          <cell r="B5136">
            <v>0</v>
          </cell>
        </row>
        <row r="5137">
          <cell r="A5137" t="str">
            <v>9S070903</v>
          </cell>
          <cell r="B5137">
            <v>0</v>
          </cell>
        </row>
        <row r="5138">
          <cell r="A5138" t="str">
            <v>9S072100</v>
          </cell>
          <cell r="B5138">
            <v>0</v>
          </cell>
        </row>
        <row r="5139">
          <cell r="A5139" t="str">
            <v>9S072103</v>
          </cell>
          <cell r="B5139">
            <v>0</v>
          </cell>
        </row>
        <row r="5140">
          <cell r="A5140" t="str">
            <v>9S072198</v>
          </cell>
          <cell r="B5140">
            <v>0</v>
          </cell>
        </row>
        <row r="5141">
          <cell r="A5141" t="str">
            <v>9S072297</v>
          </cell>
          <cell r="B5141">
            <v>0</v>
          </cell>
        </row>
        <row r="5142">
          <cell r="A5142" t="str">
            <v>9S072298</v>
          </cell>
          <cell r="B5142">
            <v>0</v>
          </cell>
        </row>
        <row r="5143">
          <cell r="A5143" t="str">
            <v>9S072398</v>
          </cell>
          <cell r="B5143">
            <v>0</v>
          </cell>
        </row>
        <row r="5144">
          <cell r="A5144" t="str">
            <v>9S072493</v>
          </cell>
          <cell r="B5144">
            <v>0</v>
          </cell>
        </row>
        <row r="5145">
          <cell r="A5145" t="str">
            <v>9S078010</v>
          </cell>
          <cell r="B5145">
            <v>0</v>
          </cell>
        </row>
        <row r="5146">
          <cell r="A5146" t="str">
            <v>9S078112</v>
          </cell>
          <cell r="B5146">
            <v>0</v>
          </cell>
        </row>
        <row r="5147">
          <cell r="A5147" t="str">
            <v>9S078211</v>
          </cell>
          <cell r="B5147">
            <v>0</v>
          </cell>
        </row>
        <row r="5148">
          <cell r="A5148" t="str">
            <v>9S080505</v>
          </cell>
          <cell r="B5148">
            <v>0</v>
          </cell>
        </row>
        <row r="5149">
          <cell r="A5149" t="str">
            <v>9S080810</v>
          </cell>
          <cell r="B5149">
            <v>0</v>
          </cell>
        </row>
        <row r="5150">
          <cell r="A5150" t="str">
            <v>9S080912</v>
          </cell>
          <cell r="B5150">
            <v>0</v>
          </cell>
        </row>
        <row r="5151">
          <cell r="A5151" t="str">
            <v>9S081011</v>
          </cell>
          <cell r="B5151">
            <v>0</v>
          </cell>
        </row>
        <row r="5152">
          <cell r="A5152" t="str">
            <v>9S081115</v>
          </cell>
          <cell r="B5152">
            <v>0</v>
          </cell>
        </row>
        <row r="5153">
          <cell r="A5153" t="str">
            <v>9S090894</v>
          </cell>
          <cell r="B5153">
            <v>0</v>
          </cell>
        </row>
        <row r="5154">
          <cell r="A5154" t="str">
            <v>9S100206</v>
          </cell>
          <cell r="B5154">
            <v>0</v>
          </cell>
        </row>
        <row r="5155">
          <cell r="A5155" t="str">
            <v>9S100208</v>
          </cell>
          <cell r="B5155">
            <v>0</v>
          </cell>
        </row>
        <row r="5156">
          <cell r="A5156" t="str">
            <v>9S100307</v>
          </cell>
          <cell r="B5156">
            <v>0</v>
          </cell>
        </row>
        <row r="5157">
          <cell r="A5157" t="str">
            <v>9S100407</v>
          </cell>
          <cell r="B5157">
            <v>0</v>
          </cell>
        </row>
        <row r="5158">
          <cell r="A5158" t="str">
            <v>9S100408</v>
          </cell>
          <cell r="B5158">
            <v>0</v>
          </cell>
        </row>
        <row r="5159">
          <cell r="A5159" t="str">
            <v>9S100409</v>
          </cell>
          <cell r="B5159">
            <v>0</v>
          </cell>
        </row>
        <row r="5160">
          <cell r="A5160" t="str">
            <v>9S100411</v>
          </cell>
          <cell r="B5160">
            <v>0</v>
          </cell>
        </row>
        <row r="5161">
          <cell r="A5161" t="str">
            <v>9S100607</v>
          </cell>
          <cell r="B5161">
            <v>0</v>
          </cell>
        </row>
        <row r="5162">
          <cell r="A5162" t="str">
            <v>9S100706</v>
          </cell>
          <cell r="B5162">
            <v>0</v>
          </cell>
        </row>
        <row r="5163">
          <cell r="A5163" t="str">
            <v>9S100708</v>
          </cell>
          <cell r="B5163">
            <v>0</v>
          </cell>
        </row>
        <row r="5164">
          <cell r="A5164" t="str">
            <v>9S100810</v>
          </cell>
          <cell r="B5164">
            <v>0</v>
          </cell>
        </row>
        <row r="5165">
          <cell r="A5165" t="str">
            <v>9S110009</v>
          </cell>
          <cell r="B5165">
            <v>0</v>
          </cell>
        </row>
        <row r="5166">
          <cell r="A5166" t="str">
            <v>9S110012</v>
          </cell>
          <cell r="B5166">
            <v>0</v>
          </cell>
        </row>
        <row r="5167">
          <cell r="A5167" t="str">
            <v>9S110015</v>
          </cell>
          <cell r="B5167">
            <v>0</v>
          </cell>
        </row>
        <row r="5168">
          <cell r="A5168" t="str">
            <v>9S110105</v>
          </cell>
          <cell r="B5168">
            <v>0</v>
          </cell>
        </row>
        <row r="5169">
          <cell r="A5169" t="str">
            <v>9S110112</v>
          </cell>
          <cell r="B5169">
            <v>0</v>
          </cell>
        </row>
        <row r="5170">
          <cell r="A5170" t="str">
            <v>9S110113</v>
          </cell>
          <cell r="B5170">
            <v>0</v>
          </cell>
        </row>
        <row r="5171">
          <cell r="A5171" t="str">
            <v>9S110298</v>
          </cell>
          <cell r="B5171">
            <v>0</v>
          </cell>
        </row>
        <row r="5172">
          <cell r="A5172" t="str">
            <v>9S110299</v>
          </cell>
          <cell r="B5172">
            <v>0</v>
          </cell>
        </row>
        <row r="5173">
          <cell r="A5173" t="str">
            <v>9S110313</v>
          </cell>
          <cell r="B5173">
            <v>0</v>
          </cell>
        </row>
        <row r="5174">
          <cell r="A5174" t="str">
            <v>9S110315</v>
          </cell>
          <cell r="B5174">
            <v>0</v>
          </cell>
        </row>
        <row r="5175">
          <cell r="A5175" t="str">
            <v>9S110399</v>
          </cell>
          <cell r="B5175">
            <v>0</v>
          </cell>
        </row>
        <row r="5176">
          <cell r="A5176" t="str">
            <v>9S110402</v>
          </cell>
          <cell r="B5176">
            <v>0</v>
          </cell>
        </row>
        <row r="5177">
          <cell r="A5177" t="str">
            <v>9S110403</v>
          </cell>
          <cell r="B5177">
            <v>0</v>
          </cell>
        </row>
        <row r="5178">
          <cell r="A5178" t="str">
            <v>9S110406</v>
          </cell>
          <cell r="B5178">
            <v>0</v>
          </cell>
        </row>
        <row r="5179">
          <cell r="A5179" t="str">
            <v>9S110408</v>
          </cell>
          <cell r="B5179">
            <v>0</v>
          </cell>
        </row>
        <row r="5180">
          <cell r="A5180" t="str">
            <v>9S110409</v>
          </cell>
          <cell r="B5180">
            <v>0</v>
          </cell>
        </row>
        <row r="5181">
          <cell r="A5181" t="str">
            <v>9S110410</v>
          </cell>
          <cell r="B5181">
            <v>0</v>
          </cell>
        </row>
        <row r="5182">
          <cell r="A5182" t="str">
            <v>9S110411</v>
          </cell>
          <cell r="B5182">
            <v>0</v>
          </cell>
        </row>
        <row r="5183">
          <cell r="A5183" t="str">
            <v>9S110412</v>
          </cell>
          <cell r="B5183">
            <v>0</v>
          </cell>
        </row>
        <row r="5184">
          <cell r="A5184" t="str">
            <v>9S110498</v>
          </cell>
          <cell r="B5184">
            <v>0</v>
          </cell>
        </row>
        <row r="5185">
          <cell r="A5185" t="str">
            <v>9S110499</v>
          </cell>
          <cell r="B5185">
            <v>0</v>
          </cell>
        </row>
        <row r="5186">
          <cell r="A5186" t="str">
            <v>9S110501</v>
          </cell>
          <cell r="B5186">
            <v>0</v>
          </cell>
        </row>
        <row r="5187">
          <cell r="A5187" t="str">
            <v>9S110502</v>
          </cell>
          <cell r="B5187">
            <v>0</v>
          </cell>
        </row>
        <row r="5188">
          <cell r="A5188" t="str">
            <v>9S110503</v>
          </cell>
          <cell r="B5188">
            <v>0</v>
          </cell>
        </row>
        <row r="5189">
          <cell r="A5189" t="str">
            <v>9S110505</v>
          </cell>
          <cell r="B5189">
            <v>0</v>
          </cell>
        </row>
        <row r="5190">
          <cell r="A5190" t="str">
            <v>9S110508</v>
          </cell>
          <cell r="B5190">
            <v>0</v>
          </cell>
        </row>
        <row r="5191">
          <cell r="A5191" t="str">
            <v>9S110509</v>
          </cell>
          <cell r="B5191">
            <v>0</v>
          </cell>
        </row>
        <row r="5192">
          <cell r="A5192" t="str">
            <v>9S110510</v>
          </cell>
          <cell r="B5192">
            <v>0</v>
          </cell>
        </row>
        <row r="5193">
          <cell r="A5193" t="str">
            <v>9S110511</v>
          </cell>
          <cell r="B5193">
            <v>0</v>
          </cell>
        </row>
        <row r="5194">
          <cell r="A5194" t="str">
            <v>9S110512</v>
          </cell>
          <cell r="B5194">
            <v>0</v>
          </cell>
        </row>
        <row r="5195">
          <cell r="A5195" t="str">
            <v>9S110513</v>
          </cell>
          <cell r="B5195">
            <v>0</v>
          </cell>
        </row>
        <row r="5196">
          <cell r="A5196" t="str">
            <v>9S110514</v>
          </cell>
          <cell r="B5196">
            <v>0</v>
          </cell>
        </row>
        <row r="5197">
          <cell r="A5197" t="str">
            <v>9S110516</v>
          </cell>
          <cell r="B5197">
            <v>0</v>
          </cell>
        </row>
        <row r="5198">
          <cell r="A5198" t="str">
            <v>9S110596</v>
          </cell>
          <cell r="B5198">
            <v>0</v>
          </cell>
        </row>
        <row r="5199">
          <cell r="A5199" t="str">
            <v>9S110601</v>
          </cell>
          <cell r="B5199">
            <v>0</v>
          </cell>
        </row>
        <row r="5200">
          <cell r="A5200" t="str">
            <v>9S110602</v>
          </cell>
          <cell r="B5200">
            <v>0</v>
          </cell>
        </row>
        <row r="5201">
          <cell r="A5201" t="str">
            <v>9S110606</v>
          </cell>
          <cell r="B5201">
            <v>0</v>
          </cell>
        </row>
        <row r="5202">
          <cell r="A5202" t="str">
            <v>9S110607</v>
          </cell>
          <cell r="B5202">
            <v>0</v>
          </cell>
        </row>
        <row r="5203">
          <cell r="A5203" t="str">
            <v>9S110609</v>
          </cell>
          <cell r="B5203">
            <v>0</v>
          </cell>
        </row>
        <row r="5204">
          <cell r="A5204" t="str">
            <v>9S110610</v>
          </cell>
          <cell r="B5204">
            <v>0</v>
          </cell>
        </row>
        <row r="5205">
          <cell r="A5205" t="str">
            <v>9S110611</v>
          </cell>
          <cell r="B5205">
            <v>0</v>
          </cell>
        </row>
        <row r="5206">
          <cell r="A5206" t="str">
            <v>9S110612</v>
          </cell>
          <cell r="B5206">
            <v>0</v>
          </cell>
        </row>
        <row r="5207">
          <cell r="A5207" t="str">
            <v>9S110614</v>
          </cell>
          <cell r="B5207">
            <v>0</v>
          </cell>
        </row>
        <row r="5208">
          <cell r="A5208" t="str">
            <v>9S110616</v>
          </cell>
          <cell r="B5208">
            <v>0</v>
          </cell>
        </row>
        <row r="5209">
          <cell r="A5209" t="str">
            <v>9S110705</v>
          </cell>
          <cell r="B5209">
            <v>0</v>
          </cell>
        </row>
        <row r="5210">
          <cell r="A5210" t="str">
            <v>9S110709</v>
          </cell>
          <cell r="B5210">
            <v>0</v>
          </cell>
        </row>
        <row r="5211">
          <cell r="A5211" t="str">
            <v>9S110710</v>
          </cell>
          <cell r="B5211">
            <v>0</v>
          </cell>
        </row>
        <row r="5212">
          <cell r="A5212" t="str">
            <v>9S110711</v>
          </cell>
          <cell r="B5212">
            <v>0</v>
          </cell>
        </row>
        <row r="5213">
          <cell r="A5213" t="str">
            <v>9S110813</v>
          </cell>
          <cell r="B5213">
            <v>0</v>
          </cell>
        </row>
        <row r="5214">
          <cell r="A5214" t="str">
            <v>9S110900</v>
          </cell>
          <cell r="B5214">
            <v>0</v>
          </cell>
        </row>
        <row r="5215">
          <cell r="A5215" t="str">
            <v>9S110902</v>
          </cell>
          <cell r="B5215">
            <v>0</v>
          </cell>
        </row>
        <row r="5216">
          <cell r="A5216" t="str">
            <v>9S110911</v>
          </cell>
          <cell r="B5216">
            <v>0</v>
          </cell>
        </row>
        <row r="5217">
          <cell r="A5217" t="str">
            <v>9S111009</v>
          </cell>
          <cell r="B5217">
            <v>0</v>
          </cell>
        </row>
        <row r="5218">
          <cell r="A5218" t="str">
            <v>9S111100</v>
          </cell>
          <cell r="B5218">
            <v>0</v>
          </cell>
        </row>
        <row r="5219">
          <cell r="A5219" t="str">
            <v>9S111106</v>
          </cell>
          <cell r="B5219">
            <v>0</v>
          </cell>
        </row>
        <row r="5220">
          <cell r="A5220" t="str">
            <v>9S111108</v>
          </cell>
          <cell r="B5220">
            <v>0</v>
          </cell>
        </row>
        <row r="5221">
          <cell r="A5221" t="str">
            <v>9S111110</v>
          </cell>
          <cell r="B5221">
            <v>0</v>
          </cell>
        </row>
        <row r="5222">
          <cell r="A5222" t="str">
            <v>9S111113</v>
          </cell>
          <cell r="B5222">
            <v>0</v>
          </cell>
        </row>
        <row r="5223">
          <cell r="A5223" t="str">
            <v>9S111196</v>
          </cell>
          <cell r="B5223">
            <v>0</v>
          </cell>
        </row>
        <row r="5224">
          <cell r="A5224" t="str">
            <v>9S111199</v>
          </cell>
          <cell r="B5224">
            <v>0</v>
          </cell>
        </row>
        <row r="5225">
          <cell r="A5225" t="str">
            <v>9S111200</v>
          </cell>
          <cell r="B5225">
            <v>0</v>
          </cell>
        </row>
        <row r="5226">
          <cell r="A5226" t="str">
            <v>9S111299</v>
          </cell>
          <cell r="B5226">
            <v>0</v>
          </cell>
        </row>
        <row r="5227">
          <cell r="A5227" t="str">
            <v>9S111309</v>
          </cell>
          <cell r="B5227">
            <v>0</v>
          </cell>
        </row>
        <row r="5228">
          <cell r="A5228" t="str">
            <v>9S115095</v>
          </cell>
          <cell r="B5228">
            <v>0</v>
          </cell>
        </row>
        <row r="5229">
          <cell r="A5229" t="str">
            <v>9S120508</v>
          </cell>
          <cell r="B5229">
            <v>0</v>
          </cell>
        </row>
        <row r="5230">
          <cell r="A5230" t="str">
            <v>9S130497</v>
          </cell>
          <cell r="B5230">
            <v>0</v>
          </cell>
        </row>
        <row r="5231">
          <cell r="A5231" t="str">
            <v>9S130801</v>
          </cell>
          <cell r="B5231">
            <v>0</v>
          </cell>
        </row>
        <row r="5232">
          <cell r="A5232" t="str">
            <v>9S140011</v>
          </cell>
          <cell r="B5232">
            <v>0</v>
          </cell>
        </row>
        <row r="5233">
          <cell r="A5233" t="str">
            <v>9S140012</v>
          </cell>
          <cell r="B5233">
            <v>0</v>
          </cell>
        </row>
        <row r="5234">
          <cell r="A5234" t="str">
            <v>9S140014</v>
          </cell>
          <cell r="B5234">
            <v>0</v>
          </cell>
        </row>
        <row r="5235">
          <cell r="A5235" t="str">
            <v>9S140015</v>
          </cell>
          <cell r="B5235">
            <v>0</v>
          </cell>
        </row>
        <row r="5236">
          <cell r="A5236" t="str">
            <v>9S140210</v>
          </cell>
          <cell r="B5236">
            <v>0</v>
          </cell>
        </row>
        <row r="5237">
          <cell r="A5237" t="str">
            <v>9S140211</v>
          </cell>
          <cell r="B5237">
            <v>0</v>
          </cell>
        </row>
        <row r="5238">
          <cell r="A5238" t="str">
            <v>9S140212</v>
          </cell>
          <cell r="B5238">
            <v>0</v>
          </cell>
        </row>
        <row r="5239">
          <cell r="A5239" t="str">
            <v>9S140213</v>
          </cell>
          <cell r="B5239">
            <v>0</v>
          </cell>
        </row>
        <row r="5240">
          <cell r="A5240" t="str">
            <v>9S140214</v>
          </cell>
          <cell r="B5240">
            <v>0</v>
          </cell>
        </row>
        <row r="5241">
          <cell r="A5241" t="str">
            <v>9S140215</v>
          </cell>
          <cell r="B5241">
            <v>0</v>
          </cell>
        </row>
        <row r="5242">
          <cell r="A5242" t="str">
            <v>9S140216</v>
          </cell>
          <cell r="B5242">
            <v>0</v>
          </cell>
        </row>
        <row r="5243">
          <cell r="A5243" t="str">
            <v>9S140217</v>
          </cell>
          <cell r="B5243">
            <v>0</v>
          </cell>
        </row>
        <row r="5244">
          <cell r="A5244" t="str">
            <v>9S140218</v>
          </cell>
          <cell r="B5244">
            <v>0</v>
          </cell>
        </row>
        <row r="5245">
          <cell r="A5245" t="str">
            <v>9S140310</v>
          </cell>
          <cell r="B5245">
            <v>0</v>
          </cell>
        </row>
        <row r="5246">
          <cell r="A5246" t="str">
            <v>9S140311</v>
          </cell>
          <cell r="B5246">
            <v>0</v>
          </cell>
        </row>
        <row r="5247">
          <cell r="A5247" t="str">
            <v>9S140313</v>
          </cell>
          <cell r="B5247">
            <v>0</v>
          </cell>
        </row>
        <row r="5248">
          <cell r="A5248" t="str">
            <v>9S140314</v>
          </cell>
          <cell r="B5248">
            <v>0</v>
          </cell>
        </row>
        <row r="5249">
          <cell r="A5249" t="str">
            <v>9S140316</v>
          </cell>
          <cell r="B5249">
            <v>0</v>
          </cell>
        </row>
        <row r="5250">
          <cell r="A5250" t="str">
            <v>9S140318</v>
          </cell>
          <cell r="B5250">
            <v>0</v>
          </cell>
        </row>
        <row r="5251">
          <cell r="A5251" t="str">
            <v>9S140403</v>
          </cell>
          <cell r="B5251">
            <v>0</v>
          </cell>
        </row>
        <row r="5252">
          <cell r="A5252" t="str">
            <v>9S140407</v>
          </cell>
          <cell r="B5252">
            <v>0</v>
          </cell>
        </row>
        <row r="5253">
          <cell r="A5253" t="str">
            <v>9S140410</v>
          </cell>
          <cell r="B5253">
            <v>0</v>
          </cell>
        </row>
        <row r="5254">
          <cell r="A5254" t="str">
            <v>9S140411</v>
          </cell>
          <cell r="B5254">
            <v>0</v>
          </cell>
        </row>
        <row r="5255">
          <cell r="A5255" t="str">
            <v>9S140412</v>
          </cell>
          <cell r="B5255">
            <v>0</v>
          </cell>
        </row>
        <row r="5256">
          <cell r="A5256" t="str">
            <v>9S140502</v>
          </cell>
          <cell r="B5256">
            <v>0</v>
          </cell>
        </row>
        <row r="5257">
          <cell r="A5257" t="str">
            <v>9S140504</v>
          </cell>
          <cell r="B5257">
            <v>0</v>
          </cell>
        </row>
        <row r="5258">
          <cell r="A5258" t="str">
            <v>9S140509</v>
          </cell>
          <cell r="B5258">
            <v>0</v>
          </cell>
        </row>
        <row r="5259">
          <cell r="A5259" t="str">
            <v>9S140510</v>
          </cell>
          <cell r="B5259">
            <v>0</v>
          </cell>
        </row>
        <row r="5260">
          <cell r="A5260" t="str">
            <v>9S140511</v>
          </cell>
          <cell r="B5260">
            <v>0</v>
          </cell>
        </row>
        <row r="5261">
          <cell r="A5261" t="str">
            <v>9S140512</v>
          </cell>
          <cell r="B5261">
            <v>0</v>
          </cell>
        </row>
        <row r="5262">
          <cell r="A5262" t="str">
            <v>9S140513</v>
          </cell>
          <cell r="B5262">
            <v>0</v>
          </cell>
        </row>
        <row r="5263">
          <cell r="A5263" t="str">
            <v>9S140514</v>
          </cell>
          <cell r="B5263">
            <v>0</v>
          </cell>
        </row>
        <row r="5264">
          <cell r="A5264" t="str">
            <v>9S140515</v>
          </cell>
          <cell r="B5264">
            <v>0</v>
          </cell>
        </row>
        <row r="5265">
          <cell r="A5265" t="str">
            <v>9S140516</v>
          </cell>
          <cell r="B5265">
            <v>0</v>
          </cell>
        </row>
        <row r="5266">
          <cell r="A5266" t="str">
            <v>9S140518</v>
          </cell>
          <cell r="B5266">
            <v>0</v>
          </cell>
        </row>
        <row r="5267">
          <cell r="A5267" t="str">
            <v>9S140603</v>
          </cell>
          <cell r="B5267">
            <v>0</v>
          </cell>
        </row>
        <row r="5268">
          <cell r="A5268" t="str">
            <v>9S140610</v>
          </cell>
          <cell r="B5268">
            <v>0</v>
          </cell>
        </row>
        <row r="5269">
          <cell r="A5269" t="str">
            <v>9S140616</v>
          </cell>
          <cell r="B5269">
            <v>0</v>
          </cell>
        </row>
        <row r="5270">
          <cell r="A5270" t="str">
            <v>9S140709</v>
          </cell>
          <cell r="B5270">
            <v>0</v>
          </cell>
        </row>
        <row r="5271">
          <cell r="A5271" t="str">
            <v>9S140714</v>
          </cell>
          <cell r="B5271">
            <v>0</v>
          </cell>
        </row>
        <row r="5272">
          <cell r="A5272" t="str">
            <v>9S140715</v>
          </cell>
          <cell r="B5272">
            <v>0</v>
          </cell>
        </row>
        <row r="5273">
          <cell r="A5273" t="str">
            <v>9S140716</v>
          </cell>
          <cell r="B5273">
            <v>0</v>
          </cell>
        </row>
        <row r="5274">
          <cell r="A5274" t="str">
            <v>9S140800</v>
          </cell>
          <cell r="B5274">
            <v>0</v>
          </cell>
        </row>
        <row r="5275">
          <cell r="A5275" t="str">
            <v>9S140805</v>
          </cell>
          <cell r="B5275">
            <v>0</v>
          </cell>
        </row>
        <row r="5276">
          <cell r="A5276" t="str">
            <v>9S140809</v>
          </cell>
          <cell r="B5276">
            <v>0</v>
          </cell>
        </row>
        <row r="5277">
          <cell r="A5277" t="str">
            <v>9S140810</v>
          </cell>
          <cell r="B5277">
            <v>0</v>
          </cell>
        </row>
        <row r="5278">
          <cell r="A5278" t="str">
            <v>9S140811</v>
          </cell>
          <cell r="B5278">
            <v>0</v>
          </cell>
        </row>
        <row r="5279">
          <cell r="A5279" t="str">
            <v>9S140812</v>
          </cell>
          <cell r="B5279">
            <v>0</v>
          </cell>
        </row>
        <row r="5280">
          <cell r="A5280" t="str">
            <v>9S140813</v>
          </cell>
          <cell r="B5280">
            <v>0</v>
          </cell>
        </row>
        <row r="5281">
          <cell r="A5281" t="str">
            <v>9S140814</v>
          </cell>
          <cell r="B5281">
            <v>0</v>
          </cell>
        </row>
        <row r="5282">
          <cell r="A5282" t="str">
            <v>9S140815</v>
          </cell>
          <cell r="B5282">
            <v>0</v>
          </cell>
        </row>
        <row r="5283">
          <cell r="A5283" t="str">
            <v>9S140894</v>
          </cell>
          <cell r="B5283">
            <v>0</v>
          </cell>
        </row>
        <row r="5284">
          <cell r="A5284" t="str">
            <v>9S140898</v>
          </cell>
          <cell r="B5284">
            <v>0</v>
          </cell>
        </row>
        <row r="5285">
          <cell r="A5285" t="str">
            <v>9S140901</v>
          </cell>
          <cell r="B5285">
            <v>0</v>
          </cell>
        </row>
        <row r="5286">
          <cell r="A5286" t="str">
            <v>9S140909</v>
          </cell>
          <cell r="B5286">
            <v>0</v>
          </cell>
        </row>
        <row r="5287">
          <cell r="A5287" t="str">
            <v>9S140910</v>
          </cell>
          <cell r="B5287">
            <v>0</v>
          </cell>
        </row>
        <row r="5288">
          <cell r="A5288" t="str">
            <v>9S140911</v>
          </cell>
          <cell r="B5288">
            <v>0</v>
          </cell>
        </row>
        <row r="5289">
          <cell r="A5289" t="str">
            <v>9S140913</v>
          </cell>
          <cell r="B5289">
            <v>0</v>
          </cell>
        </row>
        <row r="5290">
          <cell r="A5290" t="str">
            <v>9S140914</v>
          </cell>
          <cell r="B5290">
            <v>0</v>
          </cell>
        </row>
        <row r="5291">
          <cell r="A5291" t="str">
            <v>9S140915</v>
          </cell>
          <cell r="B5291">
            <v>0</v>
          </cell>
        </row>
        <row r="5292">
          <cell r="A5292" t="str">
            <v>9S140917</v>
          </cell>
          <cell r="B5292">
            <v>0</v>
          </cell>
        </row>
        <row r="5293">
          <cell r="A5293" t="str">
            <v>9S141002</v>
          </cell>
          <cell r="B5293">
            <v>0</v>
          </cell>
        </row>
        <row r="5294">
          <cell r="A5294" t="str">
            <v>9S141005</v>
          </cell>
          <cell r="B5294">
            <v>0</v>
          </cell>
        </row>
        <row r="5295">
          <cell r="A5295" t="str">
            <v>9S141006</v>
          </cell>
          <cell r="B5295">
            <v>0</v>
          </cell>
        </row>
        <row r="5296">
          <cell r="A5296" t="str">
            <v>9S141007</v>
          </cell>
          <cell r="B5296">
            <v>0</v>
          </cell>
        </row>
        <row r="5297">
          <cell r="A5297" t="str">
            <v>9S141008</v>
          </cell>
          <cell r="B5297">
            <v>0</v>
          </cell>
        </row>
        <row r="5298">
          <cell r="A5298" t="str">
            <v>9S141009</v>
          </cell>
          <cell r="B5298">
            <v>0</v>
          </cell>
        </row>
        <row r="5299">
          <cell r="A5299" t="str">
            <v>9S141011</v>
          </cell>
          <cell r="B5299">
            <v>0</v>
          </cell>
        </row>
        <row r="5300">
          <cell r="A5300" t="str">
            <v>9S141012</v>
          </cell>
          <cell r="B5300">
            <v>0</v>
          </cell>
        </row>
        <row r="5301">
          <cell r="A5301" t="str">
            <v>9S141013</v>
          </cell>
          <cell r="B5301">
            <v>0</v>
          </cell>
        </row>
        <row r="5302">
          <cell r="A5302" t="str">
            <v>9S141014</v>
          </cell>
          <cell r="B5302">
            <v>0</v>
          </cell>
        </row>
        <row r="5303">
          <cell r="A5303" t="str">
            <v>9S141015</v>
          </cell>
          <cell r="B5303">
            <v>0</v>
          </cell>
        </row>
        <row r="5304">
          <cell r="A5304" t="str">
            <v>9S141017</v>
          </cell>
          <cell r="B5304">
            <v>0</v>
          </cell>
        </row>
        <row r="5305">
          <cell r="A5305" t="str">
            <v>9S141099</v>
          </cell>
          <cell r="B5305">
            <v>0</v>
          </cell>
        </row>
        <row r="5306">
          <cell r="A5306" t="str">
            <v>9S141109</v>
          </cell>
          <cell r="B5306">
            <v>0</v>
          </cell>
        </row>
        <row r="5307">
          <cell r="A5307" t="str">
            <v>9S141110</v>
          </cell>
          <cell r="B5307">
            <v>0</v>
          </cell>
        </row>
        <row r="5308">
          <cell r="A5308" t="str">
            <v>9S141112</v>
          </cell>
          <cell r="B5308">
            <v>0</v>
          </cell>
        </row>
        <row r="5309">
          <cell r="A5309" t="str">
            <v>9S141115</v>
          </cell>
          <cell r="B5309">
            <v>0</v>
          </cell>
        </row>
        <row r="5310">
          <cell r="A5310" t="str">
            <v>9S141116</v>
          </cell>
          <cell r="B5310">
            <v>0</v>
          </cell>
        </row>
        <row r="5311">
          <cell r="A5311" t="str">
            <v>9S141217</v>
          </cell>
          <cell r="B5311">
            <v>0</v>
          </cell>
        </row>
        <row r="5312">
          <cell r="A5312" t="str">
            <v>9S141305</v>
          </cell>
          <cell r="B5312">
            <v>0</v>
          </cell>
        </row>
        <row r="5313">
          <cell r="A5313" t="str">
            <v>9S141311</v>
          </cell>
          <cell r="B5313">
            <v>0</v>
          </cell>
        </row>
        <row r="5314">
          <cell r="A5314" t="str">
            <v>9S141313</v>
          </cell>
          <cell r="B5314">
            <v>0</v>
          </cell>
        </row>
        <row r="5315">
          <cell r="A5315" t="str">
            <v>9S141315</v>
          </cell>
          <cell r="B5315">
            <v>0</v>
          </cell>
        </row>
        <row r="5316">
          <cell r="A5316" t="str">
            <v>9S141376</v>
          </cell>
          <cell r="B5316">
            <v>0</v>
          </cell>
        </row>
        <row r="5317">
          <cell r="A5317" t="str">
            <v>9S141411</v>
          </cell>
          <cell r="B5317">
            <v>0</v>
          </cell>
        </row>
        <row r="5318">
          <cell r="A5318" t="str">
            <v>9S141412</v>
          </cell>
          <cell r="B5318">
            <v>0</v>
          </cell>
        </row>
        <row r="5319">
          <cell r="A5319" t="str">
            <v>9S141511</v>
          </cell>
          <cell r="B5319">
            <v>0</v>
          </cell>
        </row>
        <row r="5320">
          <cell r="A5320" t="str">
            <v>9S141616</v>
          </cell>
          <cell r="B5320">
            <v>0</v>
          </cell>
        </row>
        <row r="5321">
          <cell r="A5321" t="str">
            <v>9S141818</v>
          </cell>
          <cell r="B5321">
            <v>0</v>
          </cell>
        </row>
        <row r="5322">
          <cell r="A5322" t="str">
            <v>9S148115</v>
          </cell>
          <cell r="B5322">
            <v>0</v>
          </cell>
        </row>
        <row r="5323">
          <cell r="A5323" t="str">
            <v>9S150011</v>
          </cell>
          <cell r="B5323">
            <v>0</v>
          </cell>
        </row>
        <row r="5324">
          <cell r="A5324" t="str">
            <v>9S150098</v>
          </cell>
          <cell r="B5324">
            <v>0</v>
          </cell>
        </row>
        <row r="5325">
          <cell r="A5325" t="str">
            <v>9S150111</v>
          </cell>
          <cell r="B5325">
            <v>0</v>
          </cell>
        </row>
        <row r="5326">
          <cell r="A5326" t="str">
            <v>9S150206</v>
          </cell>
          <cell r="B5326">
            <v>0</v>
          </cell>
        </row>
        <row r="5327">
          <cell r="A5327" t="str">
            <v>9S150209</v>
          </cell>
          <cell r="B5327">
            <v>0</v>
          </cell>
        </row>
        <row r="5328">
          <cell r="A5328" t="str">
            <v>9S150212</v>
          </cell>
          <cell r="B5328">
            <v>0</v>
          </cell>
        </row>
        <row r="5329">
          <cell r="A5329" t="str">
            <v>9S150213</v>
          </cell>
          <cell r="B5329">
            <v>0</v>
          </cell>
        </row>
        <row r="5330">
          <cell r="A5330" t="str">
            <v>9S150311</v>
          </cell>
          <cell r="B5330">
            <v>0</v>
          </cell>
        </row>
        <row r="5331">
          <cell r="A5331" t="str">
            <v>9S150312</v>
          </cell>
          <cell r="B5331">
            <v>0</v>
          </cell>
        </row>
        <row r="5332">
          <cell r="A5332" t="str">
            <v>9S150505</v>
          </cell>
          <cell r="B5332">
            <v>0</v>
          </cell>
        </row>
        <row r="5333">
          <cell r="A5333" t="str">
            <v>9S150506</v>
          </cell>
          <cell r="B5333">
            <v>0</v>
          </cell>
        </row>
        <row r="5334">
          <cell r="A5334" t="str">
            <v>9S150509</v>
          </cell>
          <cell r="B5334">
            <v>0</v>
          </cell>
        </row>
        <row r="5335">
          <cell r="A5335" t="str">
            <v>9S150510</v>
          </cell>
          <cell r="B5335">
            <v>0</v>
          </cell>
        </row>
        <row r="5336">
          <cell r="A5336" t="str">
            <v>9S150511</v>
          </cell>
          <cell r="B5336">
            <v>0</v>
          </cell>
        </row>
        <row r="5337">
          <cell r="A5337" t="str">
            <v>9S150512</v>
          </cell>
          <cell r="B5337">
            <v>0</v>
          </cell>
        </row>
        <row r="5338">
          <cell r="A5338" t="str">
            <v>9S150513</v>
          </cell>
          <cell r="B5338">
            <v>0</v>
          </cell>
        </row>
        <row r="5339">
          <cell r="A5339" t="str">
            <v>9S150514</v>
          </cell>
          <cell r="B5339">
            <v>0</v>
          </cell>
        </row>
        <row r="5340">
          <cell r="A5340" t="str">
            <v>9S150517</v>
          </cell>
          <cell r="B5340">
            <v>0</v>
          </cell>
        </row>
        <row r="5341">
          <cell r="A5341" t="str">
            <v>9S150610</v>
          </cell>
          <cell r="B5341">
            <v>0</v>
          </cell>
        </row>
        <row r="5342">
          <cell r="A5342" t="str">
            <v>9S150611</v>
          </cell>
          <cell r="B5342">
            <v>0</v>
          </cell>
        </row>
        <row r="5343">
          <cell r="A5343" t="str">
            <v>9S150617</v>
          </cell>
          <cell r="B5343">
            <v>0</v>
          </cell>
        </row>
        <row r="5344">
          <cell r="A5344" t="str">
            <v>9S150811</v>
          </cell>
          <cell r="B5344">
            <v>0</v>
          </cell>
        </row>
        <row r="5345">
          <cell r="A5345" t="str">
            <v>9S150817</v>
          </cell>
          <cell r="B5345">
            <v>0</v>
          </cell>
        </row>
        <row r="5346">
          <cell r="A5346" t="str">
            <v>9S150818</v>
          </cell>
          <cell r="B5346">
            <v>0</v>
          </cell>
        </row>
        <row r="5347">
          <cell r="A5347" t="str">
            <v>9S151015</v>
          </cell>
          <cell r="B5347">
            <v>0</v>
          </cell>
        </row>
        <row r="5348">
          <cell r="A5348" t="str">
            <v>9S151115</v>
          </cell>
          <cell r="B5348">
            <v>0</v>
          </cell>
        </row>
        <row r="5349">
          <cell r="A5349" t="str">
            <v>9S155079</v>
          </cell>
          <cell r="B5349">
            <v>0</v>
          </cell>
        </row>
        <row r="5350">
          <cell r="A5350" t="str">
            <v>9S155315</v>
          </cell>
          <cell r="B5350">
            <v>0</v>
          </cell>
        </row>
        <row r="5351">
          <cell r="A5351" t="str">
            <v>9S160006</v>
          </cell>
          <cell r="B5351">
            <v>0</v>
          </cell>
        </row>
        <row r="5352">
          <cell r="A5352" t="str">
            <v>9S160011</v>
          </cell>
          <cell r="B5352">
            <v>0</v>
          </cell>
        </row>
        <row r="5353">
          <cell r="A5353" t="str">
            <v>9S160108</v>
          </cell>
          <cell r="B5353">
            <v>0</v>
          </cell>
        </row>
        <row r="5354">
          <cell r="A5354" t="str">
            <v>9S160109</v>
          </cell>
          <cell r="B5354">
            <v>0</v>
          </cell>
        </row>
        <row r="5355">
          <cell r="A5355" t="str">
            <v>9S160110</v>
          </cell>
          <cell r="B5355">
            <v>0</v>
          </cell>
        </row>
        <row r="5356">
          <cell r="A5356" t="str">
            <v>9S160111</v>
          </cell>
          <cell r="B5356">
            <v>0</v>
          </cell>
        </row>
        <row r="5357">
          <cell r="A5357" t="str">
            <v>9S160114</v>
          </cell>
          <cell r="B5357">
            <v>0</v>
          </cell>
        </row>
        <row r="5358">
          <cell r="A5358" t="str">
            <v>9S160208</v>
          </cell>
          <cell r="B5358">
            <v>0</v>
          </cell>
        </row>
        <row r="5359">
          <cell r="A5359" t="str">
            <v>9S160209</v>
          </cell>
          <cell r="B5359">
            <v>0</v>
          </cell>
        </row>
        <row r="5360">
          <cell r="A5360" t="str">
            <v>9S160210</v>
          </cell>
          <cell r="B5360">
            <v>0</v>
          </cell>
        </row>
        <row r="5361">
          <cell r="A5361" t="str">
            <v>9S160211</v>
          </cell>
          <cell r="B5361">
            <v>0</v>
          </cell>
        </row>
        <row r="5362">
          <cell r="A5362" t="str">
            <v>9S160212</v>
          </cell>
          <cell r="B5362">
            <v>0</v>
          </cell>
        </row>
        <row r="5363">
          <cell r="A5363" t="str">
            <v>9S160213</v>
          </cell>
          <cell r="B5363">
            <v>0</v>
          </cell>
        </row>
        <row r="5364">
          <cell r="A5364" t="str">
            <v>9S160407</v>
          </cell>
          <cell r="B5364">
            <v>0</v>
          </cell>
        </row>
        <row r="5365">
          <cell r="A5365" t="str">
            <v>9S160409</v>
          </cell>
          <cell r="B5365">
            <v>0</v>
          </cell>
        </row>
        <row r="5366">
          <cell r="A5366" t="str">
            <v>9S160410</v>
          </cell>
          <cell r="B5366">
            <v>0</v>
          </cell>
        </row>
        <row r="5367">
          <cell r="A5367" t="str">
            <v>9S160411</v>
          </cell>
          <cell r="B5367">
            <v>0</v>
          </cell>
        </row>
        <row r="5368">
          <cell r="A5368" t="str">
            <v>9S160414</v>
          </cell>
          <cell r="B5368">
            <v>0</v>
          </cell>
        </row>
        <row r="5369">
          <cell r="A5369" t="str">
            <v>9S160507</v>
          </cell>
          <cell r="B5369">
            <v>0</v>
          </cell>
        </row>
        <row r="5370">
          <cell r="A5370" t="str">
            <v>9S160707</v>
          </cell>
          <cell r="B5370">
            <v>0</v>
          </cell>
        </row>
        <row r="5371">
          <cell r="A5371" t="str">
            <v>9S160709</v>
          </cell>
          <cell r="B5371">
            <v>0</v>
          </cell>
        </row>
        <row r="5372">
          <cell r="A5372" t="str">
            <v>9S160710</v>
          </cell>
          <cell r="B5372">
            <v>0</v>
          </cell>
        </row>
        <row r="5373">
          <cell r="A5373" t="str">
            <v>9S160711</v>
          </cell>
          <cell r="B5373">
            <v>0</v>
          </cell>
        </row>
        <row r="5374">
          <cell r="A5374" t="str">
            <v>9S160712</v>
          </cell>
          <cell r="B5374">
            <v>0</v>
          </cell>
        </row>
        <row r="5375">
          <cell r="A5375" t="str">
            <v>9S160714</v>
          </cell>
          <cell r="B5375">
            <v>0</v>
          </cell>
        </row>
        <row r="5376">
          <cell r="A5376" t="str">
            <v>9S160806</v>
          </cell>
          <cell r="B5376">
            <v>0</v>
          </cell>
        </row>
        <row r="5377">
          <cell r="A5377" t="str">
            <v>9S160807</v>
          </cell>
          <cell r="B5377">
            <v>0</v>
          </cell>
        </row>
        <row r="5378">
          <cell r="A5378" t="str">
            <v>9S160809</v>
          </cell>
          <cell r="B5378">
            <v>0</v>
          </cell>
        </row>
        <row r="5379">
          <cell r="A5379" t="str">
            <v>9S160908</v>
          </cell>
          <cell r="B5379">
            <v>0</v>
          </cell>
        </row>
        <row r="5380">
          <cell r="A5380" t="str">
            <v>9S160909</v>
          </cell>
          <cell r="B5380">
            <v>0</v>
          </cell>
        </row>
        <row r="5381">
          <cell r="A5381" t="str">
            <v>9S160910</v>
          </cell>
          <cell r="B5381">
            <v>0</v>
          </cell>
        </row>
        <row r="5382">
          <cell r="A5382" t="str">
            <v>9S160911</v>
          </cell>
          <cell r="B5382">
            <v>0</v>
          </cell>
        </row>
        <row r="5383">
          <cell r="A5383" t="str">
            <v>9S161008</v>
          </cell>
          <cell r="B5383">
            <v>0</v>
          </cell>
        </row>
        <row r="5384">
          <cell r="A5384" t="str">
            <v>9S161009</v>
          </cell>
          <cell r="B5384">
            <v>0</v>
          </cell>
        </row>
        <row r="5385">
          <cell r="A5385" t="str">
            <v>9S161011</v>
          </cell>
          <cell r="B5385">
            <v>0</v>
          </cell>
        </row>
        <row r="5386">
          <cell r="A5386" t="str">
            <v>9S161013</v>
          </cell>
          <cell r="B5386">
            <v>0</v>
          </cell>
        </row>
        <row r="5387">
          <cell r="A5387" t="str">
            <v>9S161014</v>
          </cell>
          <cell r="B5387">
            <v>0</v>
          </cell>
        </row>
        <row r="5388">
          <cell r="A5388" t="str">
            <v>9S161015</v>
          </cell>
          <cell r="B5388">
            <v>0</v>
          </cell>
        </row>
        <row r="5389">
          <cell r="A5389" t="str">
            <v>9S161112</v>
          </cell>
          <cell r="B5389">
            <v>0</v>
          </cell>
        </row>
        <row r="5390">
          <cell r="A5390" t="str">
            <v>9S161305</v>
          </cell>
          <cell r="B5390">
            <v>0</v>
          </cell>
        </row>
        <row r="5391">
          <cell r="A5391" t="str">
            <v>9S161306</v>
          </cell>
          <cell r="B5391">
            <v>0</v>
          </cell>
        </row>
        <row r="5392">
          <cell r="A5392" t="str">
            <v>9S161308</v>
          </cell>
          <cell r="B5392">
            <v>0</v>
          </cell>
        </row>
        <row r="5393">
          <cell r="A5393" t="str">
            <v>9S161309</v>
          </cell>
          <cell r="B5393">
            <v>0</v>
          </cell>
        </row>
        <row r="5394">
          <cell r="A5394" t="str">
            <v>9S161310</v>
          </cell>
          <cell r="B5394">
            <v>0</v>
          </cell>
        </row>
        <row r="5395">
          <cell r="A5395" t="str">
            <v>9S161311</v>
          </cell>
          <cell r="B5395">
            <v>0</v>
          </cell>
        </row>
        <row r="5396">
          <cell r="A5396" t="str">
            <v>9S161312</v>
          </cell>
          <cell r="B5396">
            <v>0</v>
          </cell>
        </row>
        <row r="5397">
          <cell r="A5397" t="str">
            <v>9S161406</v>
          </cell>
          <cell r="B5397">
            <v>0</v>
          </cell>
        </row>
        <row r="5398">
          <cell r="A5398" t="str">
            <v>9S161408</v>
          </cell>
          <cell r="B5398">
            <v>0</v>
          </cell>
        </row>
        <row r="5399">
          <cell r="A5399" t="str">
            <v>9S161409</v>
          </cell>
          <cell r="B5399">
            <v>0</v>
          </cell>
        </row>
        <row r="5400">
          <cell r="A5400" t="str">
            <v>9S161410</v>
          </cell>
          <cell r="B5400">
            <v>0</v>
          </cell>
        </row>
        <row r="5401">
          <cell r="A5401" t="str">
            <v>9S161413</v>
          </cell>
          <cell r="B5401">
            <v>0</v>
          </cell>
        </row>
        <row r="5402">
          <cell r="A5402" t="str">
            <v>9S161505</v>
          </cell>
          <cell r="B5402">
            <v>0</v>
          </cell>
        </row>
        <row r="5403">
          <cell r="A5403" t="str">
            <v>9S161509</v>
          </cell>
          <cell r="B5403">
            <v>0</v>
          </cell>
        </row>
        <row r="5404">
          <cell r="A5404" t="str">
            <v>9S161510</v>
          </cell>
          <cell r="B5404">
            <v>0</v>
          </cell>
        </row>
        <row r="5405">
          <cell r="A5405" t="str">
            <v>9S161511</v>
          </cell>
          <cell r="B5405">
            <v>0</v>
          </cell>
        </row>
        <row r="5406">
          <cell r="A5406" t="str">
            <v>9S161515</v>
          </cell>
          <cell r="B5406">
            <v>0</v>
          </cell>
        </row>
        <row r="5407">
          <cell r="A5407" t="str">
            <v>9S161606</v>
          </cell>
          <cell r="B5407">
            <v>0</v>
          </cell>
        </row>
        <row r="5408">
          <cell r="A5408" t="str">
            <v>9S161609</v>
          </cell>
          <cell r="B5408">
            <v>0</v>
          </cell>
        </row>
        <row r="5409">
          <cell r="A5409" t="str">
            <v>9S161610</v>
          </cell>
          <cell r="B5409">
            <v>0</v>
          </cell>
        </row>
        <row r="5410">
          <cell r="A5410" t="str">
            <v>9S161611</v>
          </cell>
          <cell r="B5410">
            <v>0</v>
          </cell>
        </row>
        <row r="5411">
          <cell r="A5411" t="str">
            <v>9S161807</v>
          </cell>
          <cell r="B5411">
            <v>0</v>
          </cell>
        </row>
        <row r="5412">
          <cell r="A5412" t="str">
            <v>9S161809</v>
          </cell>
          <cell r="B5412">
            <v>0</v>
          </cell>
        </row>
        <row r="5413">
          <cell r="A5413" t="str">
            <v>9S161810</v>
          </cell>
          <cell r="B5413">
            <v>0</v>
          </cell>
        </row>
        <row r="5414">
          <cell r="A5414" t="str">
            <v>9S161811</v>
          </cell>
          <cell r="B5414">
            <v>0</v>
          </cell>
        </row>
        <row r="5415">
          <cell r="A5415" t="str">
            <v>9S161814</v>
          </cell>
          <cell r="B5415">
            <v>0</v>
          </cell>
        </row>
        <row r="5416">
          <cell r="A5416" t="str">
            <v>9S161909</v>
          </cell>
          <cell r="B5416">
            <v>0</v>
          </cell>
        </row>
        <row r="5417">
          <cell r="A5417" t="str">
            <v>9S161910</v>
          </cell>
          <cell r="B5417">
            <v>0</v>
          </cell>
        </row>
        <row r="5418">
          <cell r="A5418" t="str">
            <v>9S161911</v>
          </cell>
          <cell r="B5418">
            <v>0</v>
          </cell>
        </row>
        <row r="5419">
          <cell r="A5419" t="str">
            <v>9S161914</v>
          </cell>
          <cell r="B5419">
            <v>0</v>
          </cell>
        </row>
        <row r="5420">
          <cell r="A5420" t="str">
            <v>9S162007</v>
          </cell>
          <cell r="B5420">
            <v>0</v>
          </cell>
        </row>
        <row r="5421">
          <cell r="A5421" t="str">
            <v>9S162009</v>
          </cell>
          <cell r="B5421">
            <v>0</v>
          </cell>
        </row>
        <row r="5422">
          <cell r="A5422" t="str">
            <v>9S162010</v>
          </cell>
          <cell r="B5422">
            <v>0</v>
          </cell>
        </row>
        <row r="5423">
          <cell r="A5423" t="str">
            <v>9S162011</v>
          </cell>
          <cell r="B5423">
            <v>0</v>
          </cell>
        </row>
        <row r="5424">
          <cell r="A5424" t="str">
            <v>9S162013</v>
          </cell>
          <cell r="B5424">
            <v>0</v>
          </cell>
        </row>
        <row r="5425">
          <cell r="A5425" t="str">
            <v>9S162014</v>
          </cell>
          <cell r="B5425">
            <v>0</v>
          </cell>
        </row>
        <row r="5426">
          <cell r="A5426" t="str">
            <v>9S170105</v>
          </cell>
          <cell r="B5426">
            <v>0</v>
          </cell>
        </row>
        <row r="5427">
          <cell r="A5427" t="str">
            <v>9S170199</v>
          </cell>
          <cell r="B5427">
            <v>0</v>
          </cell>
        </row>
        <row r="5428">
          <cell r="A5428" t="str">
            <v>9S170501</v>
          </cell>
          <cell r="B5428">
            <v>0</v>
          </cell>
        </row>
        <row r="5429">
          <cell r="A5429" t="str">
            <v>9S170576</v>
          </cell>
          <cell r="B5429">
            <v>0</v>
          </cell>
        </row>
        <row r="5430">
          <cell r="A5430" t="str">
            <v>9S170578</v>
          </cell>
          <cell r="B5430">
            <v>0</v>
          </cell>
        </row>
        <row r="5431">
          <cell r="A5431" t="str">
            <v>9S173006</v>
          </cell>
          <cell r="B5431">
            <v>0</v>
          </cell>
        </row>
        <row r="5432">
          <cell r="A5432" t="str">
            <v>9S173108</v>
          </cell>
          <cell r="B5432">
            <v>0</v>
          </cell>
        </row>
        <row r="5433">
          <cell r="A5433" t="str">
            <v>9S173203</v>
          </cell>
          <cell r="B5433">
            <v>0</v>
          </cell>
        </row>
        <row r="5434">
          <cell r="A5434" t="str">
            <v>9S173398</v>
          </cell>
          <cell r="B5434">
            <v>0</v>
          </cell>
        </row>
        <row r="5435">
          <cell r="A5435" t="str">
            <v>9S173498</v>
          </cell>
          <cell r="B5435">
            <v>0</v>
          </cell>
        </row>
        <row r="5436">
          <cell r="A5436" t="str">
            <v>9S175009</v>
          </cell>
          <cell r="B5436">
            <v>0</v>
          </cell>
        </row>
        <row r="5437">
          <cell r="A5437" t="str">
            <v>9S175103</v>
          </cell>
          <cell r="B5437">
            <v>0</v>
          </cell>
        </row>
        <row r="5438">
          <cell r="A5438" t="str">
            <v>9S175117</v>
          </cell>
          <cell r="B5438">
            <v>0</v>
          </cell>
        </row>
        <row r="5439">
          <cell r="A5439" t="str">
            <v>9S175118</v>
          </cell>
          <cell r="B5439">
            <v>0</v>
          </cell>
        </row>
        <row r="5440">
          <cell r="A5440" t="str">
            <v>9S175217</v>
          </cell>
          <cell r="B5440">
            <v>0</v>
          </cell>
        </row>
        <row r="5441">
          <cell r="A5441" t="str">
            <v>9S175218</v>
          </cell>
          <cell r="B5441">
            <v>0</v>
          </cell>
        </row>
        <row r="5442">
          <cell r="A5442" t="str">
            <v>9S175317</v>
          </cell>
          <cell r="B5442">
            <v>0</v>
          </cell>
        </row>
        <row r="5443">
          <cell r="A5443" t="str">
            <v>9S180106</v>
          </cell>
          <cell r="B5443">
            <v>0</v>
          </cell>
        </row>
        <row r="5444">
          <cell r="A5444" t="str">
            <v>9S180406</v>
          </cell>
          <cell r="B5444">
            <v>0</v>
          </cell>
        </row>
        <row r="5445">
          <cell r="A5445" t="str">
            <v>9S180569</v>
          </cell>
          <cell r="B5445">
            <v>0</v>
          </cell>
        </row>
        <row r="5446">
          <cell r="A5446" t="str">
            <v>9S180606</v>
          </cell>
          <cell r="B5446">
            <v>0</v>
          </cell>
        </row>
        <row r="5447">
          <cell r="A5447" t="str">
            <v>9S180715</v>
          </cell>
          <cell r="B5447">
            <v>0</v>
          </cell>
        </row>
        <row r="5448">
          <cell r="A5448" t="str">
            <v>9S180815</v>
          </cell>
          <cell r="B5448">
            <v>0</v>
          </cell>
        </row>
        <row r="5449">
          <cell r="A5449" t="str">
            <v>9S180915</v>
          </cell>
          <cell r="B5449">
            <v>0</v>
          </cell>
        </row>
        <row r="5450">
          <cell r="A5450" t="str">
            <v>9S190505</v>
          </cell>
          <cell r="B5450">
            <v>0</v>
          </cell>
        </row>
        <row r="5451">
          <cell r="A5451" t="str">
            <v>9S190511</v>
          </cell>
          <cell r="B5451">
            <v>0</v>
          </cell>
        </row>
        <row r="5452">
          <cell r="A5452" t="str">
            <v>9S200007</v>
          </cell>
          <cell r="B5452">
            <v>0</v>
          </cell>
        </row>
        <row r="5453">
          <cell r="A5453" t="str">
            <v>9S200109</v>
          </cell>
          <cell r="B5453">
            <v>0</v>
          </cell>
        </row>
        <row r="5454">
          <cell r="A5454" t="str">
            <v>9S200110</v>
          </cell>
          <cell r="B5454">
            <v>0</v>
          </cell>
        </row>
        <row r="5455">
          <cell r="A5455" t="str">
            <v>9S200111</v>
          </cell>
          <cell r="B5455">
            <v>0</v>
          </cell>
        </row>
        <row r="5456">
          <cell r="A5456" t="str">
            <v>9S200112</v>
          </cell>
          <cell r="B5456">
            <v>0</v>
          </cell>
        </row>
        <row r="5457">
          <cell r="A5457" t="str">
            <v>9S200113</v>
          </cell>
          <cell r="B5457">
            <v>0</v>
          </cell>
        </row>
        <row r="5458">
          <cell r="A5458" t="str">
            <v>9S200114</v>
          </cell>
          <cell r="B5458">
            <v>0</v>
          </cell>
        </row>
        <row r="5459">
          <cell r="A5459" t="str">
            <v>9S200115</v>
          </cell>
          <cell r="B5459">
            <v>0</v>
          </cell>
        </row>
        <row r="5460">
          <cell r="A5460" t="str">
            <v>9S200116</v>
          </cell>
          <cell r="B5460">
            <v>0</v>
          </cell>
        </row>
        <row r="5461">
          <cell r="A5461" t="str">
            <v>9S200117</v>
          </cell>
          <cell r="B5461">
            <v>0</v>
          </cell>
        </row>
        <row r="5462">
          <cell r="A5462" t="str">
            <v>9S2001XX</v>
          </cell>
          <cell r="B5462">
            <v>0</v>
          </cell>
        </row>
        <row r="5463">
          <cell r="A5463" t="str">
            <v>9S200210</v>
          </cell>
          <cell r="B5463">
            <v>0</v>
          </cell>
        </row>
        <row r="5464">
          <cell r="A5464" t="str">
            <v>9S200211</v>
          </cell>
          <cell r="B5464">
            <v>0</v>
          </cell>
        </row>
        <row r="5465">
          <cell r="A5465" t="str">
            <v>9S200212</v>
          </cell>
          <cell r="B5465">
            <v>0</v>
          </cell>
        </row>
        <row r="5466">
          <cell r="A5466" t="str">
            <v>9S200213</v>
          </cell>
          <cell r="B5466">
            <v>0</v>
          </cell>
        </row>
        <row r="5467">
          <cell r="A5467" t="str">
            <v>9S200214</v>
          </cell>
          <cell r="B5467">
            <v>0</v>
          </cell>
        </row>
        <row r="5468">
          <cell r="A5468" t="str">
            <v>9S200215</v>
          </cell>
          <cell r="B5468">
            <v>0</v>
          </cell>
        </row>
        <row r="5469">
          <cell r="A5469" t="str">
            <v>9S200216</v>
          </cell>
          <cell r="B5469">
            <v>0</v>
          </cell>
        </row>
        <row r="5470">
          <cell r="A5470" t="str">
            <v>9S200217</v>
          </cell>
          <cell r="B5470">
            <v>0</v>
          </cell>
        </row>
        <row r="5471">
          <cell r="A5471" t="str">
            <v>9S200310</v>
          </cell>
          <cell r="B5471">
            <v>0</v>
          </cell>
        </row>
        <row r="5472">
          <cell r="A5472" t="str">
            <v>9S200311</v>
          </cell>
          <cell r="B5472">
            <v>0</v>
          </cell>
        </row>
        <row r="5473">
          <cell r="A5473" t="str">
            <v>9S200312</v>
          </cell>
          <cell r="B5473">
            <v>0</v>
          </cell>
        </row>
        <row r="5474">
          <cell r="A5474" t="str">
            <v>9S200313</v>
          </cell>
          <cell r="B5474">
            <v>0</v>
          </cell>
        </row>
        <row r="5475">
          <cell r="A5475" t="str">
            <v>9S200314</v>
          </cell>
          <cell r="B5475">
            <v>0</v>
          </cell>
        </row>
        <row r="5476">
          <cell r="A5476" t="str">
            <v>9S200315</v>
          </cell>
          <cell r="B5476">
            <v>0</v>
          </cell>
        </row>
        <row r="5477">
          <cell r="A5477" t="str">
            <v>9S200316</v>
          </cell>
          <cell r="B5477">
            <v>0</v>
          </cell>
        </row>
        <row r="5478">
          <cell r="A5478" t="str">
            <v>9S200317</v>
          </cell>
          <cell r="B5478">
            <v>0</v>
          </cell>
        </row>
        <row r="5479">
          <cell r="A5479" t="str">
            <v>9S2003XX</v>
          </cell>
          <cell r="B5479">
            <v>0</v>
          </cell>
        </row>
        <row r="5480">
          <cell r="A5480" t="str">
            <v>9S200410</v>
          </cell>
          <cell r="B5480">
            <v>0</v>
          </cell>
        </row>
        <row r="5481">
          <cell r="A5481" t="str">
            <v>9S200411</v>
          </cell>
          <cell r="B5481">
            <v>0</v>
          </cell>
        </row>
        <row r="5482">
          <cell r="A5482" t="str">
            <v>9S200412</v>
          </cell>
          <cell r="B5482">
            <v>0</v>
          </cell>
        </row>
        <row r="5483">
          <cell r="A5483" t="str">
            <v>9S200413</v>
          </cell>
          <cell r="B5483">
            <v>0</v>
          </cell>
        </row>
        <row r="5484">
          <cell r="A5484" t="str">
            <v>9S200414</v>
          </cell>
          <cell r="B5484">
            <v>0</v>
          </cell>
        </row>
        <row r="5485">
          <cell r="A5485" t="str">
            <v>9S200415</v>
          </cell>
          <cell r="B5485">
            <v>0</v>
          </cell>
        </row>
        <row r="5486">
          <cell r="A5486" t="str">
            <v>9S200416</v>
          </cell>
          <cell r="B5486">
            <v>0</v>
          </cell>
        </row>
        <row r="5487">
          <cell r="A5487" t="str">
            <v>9S200417</v>
          </cell>
          <cell r="B5487">
            <v>0</v>
          </cell>
        </row>
        <row r="5488">
          <cell r="A5488" t="str">
            <v>9S200418</v>
          </cell>
          <cell r="B5488">
            <v>0</v>
          </cell>
        </row>
        <row r="5489">
          <cell r="A5489" t="str">
            <v>9S200510</v>
          </cell>
          <cell r="B5489">
            <v>0</v>
          </cell>
        </row>
        <row r="5490">
          <cell r="A5490" t="str">
            <v>9S200511</v>
          </cell>
          <cell r="B5490">
            <v>0</v>
          </cell>
        </row>
        <row r="5491">
          <cell r="A5491" t="str">
            <v>9S200512</v>
          </cell>
          <cell r="B5491">
            <v>0</v>
          </cell>
        </row>
        <row r="5492">
          <cell r="A5492" t="str">
            <v>9S200513</v>
          </cell>
          <cell r="B5492">
            <v>0</v>
          </cell>
        </row>
        <row r="5493">
          <cell r="A5493" t="str">
            <v>9S200514</v>
          </cell>
          <cell r="B5493">
            <v>0</v>
          </cell>
        </row>
        <row r="5494">
          <cell r="A5494" t="str">
            <v>9S200516</v>
          </cell>
          <cell r="B5494">
            <v>0</v>
          </cell>
        </row>
        <row r="5495">
          <cell r="A5495" t="str">
            <v>9S200517</v>
          </cell>
          <cell r="B5495">
            <v>0</v>
          </cell>
        </row>
        <row r="5496">
          <cell r="A5496" t="str">
            <v>9S200611</v>
          </cell>
          <cell r="B5496">
            <v>0</v>
          </cell>
        </row>
        <row r="5497">
          <cell r="A5497" t="str">
            <v>9S200612</v>
          </cell>
          <cell r="B5497">
            <v>0</v>
          </cell>
        </row>
        <row r="5498">
          <cell r="A5498" t="str">
            <v>9S200613</v>
          </cell>
          <cell r="B5498">
            <v>0</v>
          </cell>
        </row>
        <row r="5499">
          <cell r="A5499" t="str">
            <v>9S200614</v>
          </cell>
          <cell r="B5499">
            <v>0</v>
          </cell>
        </row>
        <row r="5500">
          <cell r="A5500" t="str">
            <v>9S200615</v>
          </cell>
          <cell r="B5500">
            <v>0</v>
          </cell>
        </row>
        <row r="5501">
          <cell r="A5501" t="str">
            <v>9S200616</v>
          </cell>
          <cell r="B5501">
            <v>0</v>
          </cell>
        </row>
        <row r="5502">
          <cell r="A5502" t="str">
            <v>9S200617</v>
          </cell>
          <cell r="B5502">
            <v>0</v>
          </cell>
        </row>
        <row r="5503">
          <cell r="A5503" t="str">
            <v>9S200707</v>
          </cell>
          <cell r="B5503">
            <v>0</v>
          </cell>
        </row>
        <row r="5504">
          <cell r="A5504" t="str">
            <v>9S200708</v>
          </cell>
          <cell r="B5504">
            <v>0</v>
          </cell>
        </row>
        <row r="5505">
          <cell r="A5505" t="str">
            <v>9S200709</v>
          </cell>
          <cell r="B5505">
            <v>0</v>
          </cell>
        </row>
        <row r="5506">
          <cell r="A5506" t="str">
            <v>9S200710</v>
          </cell>
          <cell r="B5506">
            <v>0</v>
          </cell>
        </row>
        <row r="5507">
          <cell r="A5507" t="str">
            <v>9S200711</v>
          </cell>
          <cell r="B5507">
            <v>0</v>
          </cell>
        </row>
        <row r="5508">
          <cell r="A5508" t="str">
            <v>9S200712</v>
          </cell>
          <cell r="B5508">
            <v>0</v>
          </cell>
        </row>
        <row r="5509">
          <cell r="A5509" t="str">
            <v>9S200713</v>
          </cell>
          <cell r="B5509">
            <v>0</v>
          </cell>
        </row>
        <row r="5510">
          <cell r="A5510" t="str">
            <v>9S200716</v>
          </cell>
          <cell r="B5510">
            <v>0</v>
          </cell>
        </row>
        <row r="5511">
          <cell r="A5511" t="str">
            <v>9S200717</v>
          </cell>
          <cell r="B5511">
            <v>0</v>
          </cell>
        </row>
        <row r="5512">
          <cell r="A5512" t="str">
            <v>9S200810</v>
          </cell>
          <cell r="B5512">
            <v>0</v>
          </cell>
        </row>
        <row r="5513">
          <cell r="A5513" t="str">
            <v>9S200811</v>
          </cell>
          <cell r="B5513">
            <v>0</v>
          </cell>
        </row>
        <row r="5514">
          <cell r="A5514" t="str">
            <v>9S200812</v>
          </cell>
          <cell r="B5514">
            <v>0</v>
          </cell>
        </row>
        <row r="5515">
          <cell r="A5515" t="str">
            <v>9S200813</v>
          </cell>
          <cell r="B5515">
            <v>0</v>
          </cell>
        </row>
        <row r="5516">
          <cell r="A5516" t="str">
            <v>9S200814</v>
          </cell>
          <cell r="B5516">
            <v>0</v>
          </cell>
        </row>
        <row r="5517">
          <cell r="A5517" t="str">
            <v>9S200815</v>
          </cell>
          <cell r="B5517">
            <v>0</v>
          </cell>
        </row>
        <row r="5518">
          <cell r="A5518" t="str">
            <v>9S200816</v>
          </cell>
          <cell r="B5518">
            <v>0</v>
          </cell>
        </row>
        <row r="5519">
          <cell r="A5519" t="str">
            <v>9S200817</v>
          </cell>
          <cell r="B5519">
            <v>0</v>
          </cell>
        </row>
        <row r="5520">
          <cell r="A5520" t="str">
            <v>9S200911</v>
          </cell>
          <cell r="B5520">
            <v>0</v>
          </cell>
        </row>
        <row r="5521">
          <cell r="A5521" t="str">
            <v>9S200912</v>
          </cell>
          <cell r="B5521">
            <v>0</v>
          </cell>
        </row>
        <row r="5522">
          <cell r="A5522" t="str">
            <v>9S200913</v>
          </cell>
          <cell r="B5522">
            <v>0</v>
          </cell>
        </row>
        <row r="5523">
          <cell r="A5523" t="str">
            <v>9S200915</v>
          </cell>
          <cell r="B5523">
            <v>0</v>
          </cell>
        </row>
        <row r="5524">
          <cell r="A5524" t="str">
            <v>9S200916</v>
          </cell>
          <cell r="B5524">
            <v>0</v>
          </cell>
        </row>
        <row r="5525">
          <cell r="A5525" t="str">
            <v>9S200917</v>
          </cell>
          <cell r="B5525">
            <v>0</v>
          </cell>
        </row>
        <row r="5526">
          <cell r="A5526" t="str">
            <v>9S201010</v>
          </cell>
          <cell r="B5526">
            <v>0</v>
          </cell>
        </row>
        <row r="5527">
          <cell r="A5527" t="str">
            <v>9S201011</v>
          </cell>
          <cell r="B5527">
            <v>0</v>
          </cell>
        </row>
        <row r="5528">
          <cell r="A5528" t="str">
            <v>9S201012</v>
          </cell>
          <cell r="B5528">
            <v>0</v>
          </cell>
        </row>
        <row r="5529">
          <cell r="A5529" t="str">
            <v>9S201013</v>
          </cell>
          <cell r="B5529">
            <v>0</v>
          </cell>
        </row>
        <row r="5530">
          <cell r="A5530" t="str">
            <v>9S201014</v>
          </cell>
          <cell r="B5530">
            <v>0</v>
          </cell>
        </row>
        <row r="5531">
          <cell r="A5531" t="str">
            <v>9S201015</v>
          </cell>
          <cell r="B5531">
            <v>0</v>
          </cell>
        </row>
        <row r="5532">
          <cell r="A5532" t="str">
            <v>9S201016</v>
          </cell>
          <cell r="B5532">
            <v>0</v>
          </cell>
        </row>
        <row r="5533">
          <cell r="A5533" t="str">
            <v>9S201017</v>
          </cell>
          <cell r="B5533">
            <v>0</v>
          </cell>
        </row>
        <row r="5534">
          <cell r="A5534" t="str">
            <v>9S201018</v>
          </cell>
          <cell r="B5534">
            <v>0</v>
          </cell>
        </row>
        <row r="5535">
          <cell r="A5535" t="str">
            <v>9S201112</v>
          </cell>
          <cell r="B5535">
            <v>0</v>
          </cell>
        </row>
        <row r="5536">
          <cell r="A5536" t="str">
            <v>9S201113</v>
          </cell>
          <cell r="B5536">
            <v>0</v>
          </cell>
        </row>
        <row r="5537">
          <cell r="A5537" t="str">
            <v>9S201114</v>
          </cell>
          <cell r="B5537">
            <v>0</v>
          </cell>
        </row>
        <row r="5538">
          <cell r="A5538" t="str">
            <v>9S201115</v>
          </cell>
          <cell r="B5538">
            <v>0</v>
          </cell>
        </row>
        <row r="5539">
          <cell r="A5539" t="str">
            <v>9S201116</v>
          </cell>
          <cell r="B5539">
            <v>0</v>
          </cell>
        </row>
        <row r="5540">
          <cell r="A5540" t="str">
            <v>9S201117</v>
          </cell>
          <cell r="B5540">
            <v>0</v>
          </cell>
        </row>
        <row r="5541">
          <cell r="A5541" t="str">
            <v>9S201118</v>
          </cell>
          <cell r="B5541">
            <v>0</v>
          </cell>
        </row>
        <row r="5542">
          <cell r="A5542" t="str">
            <v>9S201212</v>
          </cell>
          <cell r="B5542">
            <v>0</v>
          </cell>
        </row>
        <row r="5543">
          <cell r="A5543" t="str">
            <v>9S201317</v>
          </cell>
          <cell r="B5543">
            <v>0</v>
          </cell>
        </row>
        <row r="5544">
          <cell r="A5544" t="str">
            <v>9S201318</v>
          </cell>
          <cell r="B5544">
            <v>0</v>
          </cell>
        </row>
        <row r="5545">
          <cell r="A5545" t="str">
            <v>9S201418</v>
          </cell>
          <cell r="B5545">
            <v>0</v>
          </cell>
        </row>
        <row r="5546">
          <cell r="A5546" t="str">
            <v>9S208014</v>
          </cell>
          <cell r="B5546">
            <v>0</v>
          </cell>
        </row>
        <row r="5547">
          <cell r="A5547" t="str">
            <v>9S208116</v>
          </cell>
          <cell r="B5547">
            <v>0</v>
          </cell>
        </row>
        <row r="5548">
          <cell r="A5548" t="str">
            <v>9S210010</v>
          </cell>
          <cell r="B5548">
            <v>0</v>
          </cell>
        </row>
        <row r="5549">
          <cell r="A5549" t="str">
            <v>9S210011</v>
          </cell>
          <cell r="B5549">
            <v>0</v>
          </cell>
        </row>
        <row r="5550">
          <cell r="A5550" t="str">
            <v>9S210105</v>
          </cell>
          <cell r="B5550">
            <v>0</v>
          </cell>
        </row>
        <row r="5551">
          <cell r="A5551" t="str">
            <v>9S210108</v>
          </cell>
          <cell r="B5551">
            <v>0</v>
          </cell>
        </row>
        <row r="5552">
          <cell r="A5552" t="str">
            <v>9S210109</v>
          </cell>
          <cell r="B5552">
            <v>0</v>
          </cell>
        </row>
        <row r="5553">
          <cell r="A5553" t="str">
            <v>9S210111</v>
          </cell>
          <cell r="B5553">
            <v>0</v>
          </cell>
        </row>
        <row r="5554">
          <cell r="A5554" t="str">
            <v>9S210112</v>
          </cell>
          <cell r="B5554">
            <v>0</v>
          </cell>
        </row>
        <row r="5555">
          <cell r="A5555" t="str">
            <v>9S210113</v>
          </cell>
          <cell r="B5555">
            <v>0</v>
          </cell>
        </row>
        <row r="5556">
          <cell r="A5556" t="str">
            <v>9S210116</v>
          </cell>
          <cell r="B5556">
            <v>0</v>
          </cell>
        </row>
        <row r="5557">
          <cell r="A5557" t="str">
            <v>9S210117</v>
          </cell>
          <cell r="B5557">
            <v>0</v>
          </cell>
        </row>
        <row r="5558">
          <cell r="A5558" t="str">
            <v>9S210210</v>
          </cell>
          <cell r="B5558">
            <v>0</v>
          </cell>
        </row>
        <row r="5559">
          <cell r="A5559" t="str">
            <v>9S210212</v>
          </cell>
          <cell r="B5559">
            <v>0</v>
          </cell>
        </row>
        <row r="5560">
          <cell r="A5560" t="str">
            <v>9S210304</v>
          </cell>
          <cell r="B5560">
            <v>0</v>
          </cell>
        </row>
        <row r="5561">
          <cell r="A5561" t="str">
            <v>9S210306</v>
          </cell>
          <cell r="B5561">
            <v>0</v>
          </cell>
        </row>
        <row r="5562">
          <cell r="A5562" t="str">
            <v>9S210312</v>
          </cell>
          <cell r="B5562">
            <v>0</v>
          </cell>
        </row>
        <row r="5563">
          <cell r="A5563" t="str">
            <v>9S210404</v>
          </cell>
          <cell r="B5563">
            <v>0</v>
          </cell>
        </row>
        <row r="5564">
          <cell r="A5564" t="str">
            <v>9S210508</v>
          </cell>
          <cell r="B5564">
            <v>0</v>
          </cell>
        </row>
        <row r="5565">
          <cell r="A5565" t="str">
            <v>9S210509</v>
          </cell>
          <cell r="B5565">
            <v>0</v>
          </cell>
        </row>
        <row r="5566">
          <cell r="A5566" t="str">
            <v>9S210511</v>
          </cell>
          <cell r="B5566">
            <v>0</v>
          </cell>
        </row>
        <row r="5567">
          <cell r="A5567" t="str">
            <v>9S210512</v>
          </cell>
          <cell r="B5567">
            <v>0</v>
          </cell>
        </row>
        <row r="5568">
          <cell r="A5568" t="str">
            <v>9S210513</v>
          </cell>
          <cell r="B5568">
            <v>0</v>
          </cell>
        </row>
        <row r="5569">
          <cell r="A5569" t="str">
            <v>9S220001</v>
          </cell>
          <cell r="B5569">
            <v>0</v>
          </cell>
        </row>
        <row r="5570">
          <cell r="A5570" t="str">
            <v>9S220005</v>
          </cell>
          <cell r="B5570">
            <v>0</v>
          </cell>
        </row>
        <row r="5571">
          <cell r="A5571" t="str">
            <v>9S220008</v>
          </cell>
          <cell r="B5571">
            <v>0</v>
          </cell>
        </row>
        <row r="5572">
          <cell r="A5572" t="str">
            <v>9S220009</v>
          </cell>
          <cell r="B5572">
            <v>0</v>
          </cell>
        </row>
        <row r="5573">
          <cell r="A5573" t="str">
            <v>9S220011</v>
          </cell>
          <cell r="B5573">
            <v>0</v>
          </cell>
        </row>
        <row r="5574">
          <cell r="A5574" t="str">
            <v>9S220012</v>
          </cell>
          <cell r="B5574">
            <v>0</v>
          </cell>
        </row>
        <row r="5575">
          <cell r="A5575" t="str">
            <v>9S220013</v>
          </cell>
          <cell r="B5575">
            <v>0</v>
          </cell>
        </row>
        <row r="5576">
          <cell r="A5576" t="str">
            <v>9S220014</v>
          </cell>
          <cell r="B5576">
            <v>0</v>
          </cell>
        </row>
        <row r="5577">
          <cell r="A5577" t="str">
            <v>9S220095</v>
          </cell>
          <cell r="B5577">
            <v>0</v>
          </cell>
        </row>
        <row r="5578">
          <cell r="A5578" t="str">
            <v>9S220102</v>
          </cell>
          <cell r="B5578">
            <v>0</v>
          </cell>
        </row>
        <row r="5579">
          <cell r="A5579" t="str">
            <v>9S220111</v>
          </cell>
          <cell r="B5579">
            <v>0</v>
          </cell>
        </row>
        <row r="5580">
          <cell r="A5580" t="str">
            <v>9S220217</v>
          </cell>
          <cell r="B5580">
            <v>0</v>
          </cell>
        </row>
        <row r="5581">
          <cell r="A5581" t="str">
            <v>9S220413</v>
          </cell>
          <cell r="B5581">
            <v>0</v>
          </cell>
        </row>
        <row r="5582">
          <cell r="A5582" t="str">
            <v>9S220497</v>
          </cell>
          <cell r="B5582">
            <v>0</v>
          </cell>
        </row>
        <row r="5583">
          <cell r="A5583" t="str">
            <v>9S220509</v>
          </cell>
          <cell r="B5583">
            <v>0</v>
          </cell>
        </row>
        <row r="5584">
          <cell r="A5584" t="str">
            <v>9S220511</v>
          </cell>
          <cell r="B5584">
            <v>0</v>
          </cell>
        </row>
        <row r="5585">
          <cell r="A5585" t="str">
            <v>9S220605</v>
          </cell>
          <cell r="B5585">
            <v>0</v>
          </cell>
        </row>
        <row r="5586">
          <cell r="A5586" t="str">
            <v>9S220606</v>
          </cell>
          <cell r="B5586">
            <v>0</v>
          </cell>
        </row>
        <row r="5587">
          <cell r="A5587" t="str">
            <v>9S220696</v>
          </cell>
          <cell r="B5587">
            <v>0</v>
          </cell>
        </row>
        <row r="5588">
          <cell r="A5588" t="str">
            <v>9S220700</v>
          </cell>
          <cell r="B5588">
            <v>0</v>
          </cell>
        </row>
        <row r="5589">
          <cell r="A5589" t="str">
            <v>9S220713</v>
          </cell>
          <cell r="B5589">
            <v>0</v>
          </cell>
        </row>
        <row r="5590">
          <cell r="A5590" t="str">
            <v>9S220714</v>
          </cell>
          <cell r="B5590">
            <v>0</v>
          </cell>
        </row>
        <row r="5591">
          <cell r="A5591" t="str">
            <v>9S221011</v>
          </cell>
          <cell r="B5591">
            <v>0</v>
          </cell>
        </row>
        <row r="5592">
          <cell r="A5592" t="str">
            <v>9S221016</v>
          </cell>
          <cell r="B5592">
            <v>0</v>
          </cell>
        </row>
        <row r="5593">
          <cell r="A5593" t="str">
            <v>9S221107</v>
          </cell>
          <cell r="B5593">
            <v>0</v>
          </cell>
        </row>
        <row r="5594">
          <cell r="A5594" t="str">
            <v>9S221109</v>
          </cell>
          <cell r="B5594">
            <v>0</v>
          </cell>
        </row>
        <row r="5595">
          <cell r="A5595" t="str">
            <v>9S221208</v>
          </cell>
          <cell r="B5595">
            <v>0</v>
          </cell>
        </row>
        <row r="5596">
          <cell r="A5596" t="str">
            <v>9S221211</v>
          </cell>
          <cell r="B5596">
            <v>0</v>
          </cell>
        </row>
        <row r="5597">
          <cell r="A5597" t="str">
            <v>9S221212</v>
          </cell>
          <cell r="B5597">
            <v>0</v>
          </cell>
        </row>
        <row r="5598">
          <cell r="A5598" t="str">
            <v>9S221213</v>
          </cell>
          <cell r="B5598">
            <v>0</v>
          </cell>
        </row>
        <row r="5599">
          <cell r="A5599" t="str">
            <v>9S221310</v>
          </cell>
          <cell r="B5599">
            <v>0</v>
          </cell>
        </row>
        <row r="5600">
          <cell r="A5600" t="str">
            <v>9S221311</v>
          </cell>
          <cell r="B5600">
            <v>0</v>
          </cell>
        </row>
        <row r="5601">
          <cell r="A5601" t="str">
            <v>9S230000</v>
          </cell>
          <cell r="B5601">
            <v>0</v>
          </cell>
        </row>
        <row r="5602">
          <cell r="A5602" t="str">
            <v>9S230004</v>
          </cell>
          <cell r="B5602">
            <v>0</v>
          </cell>
        </row>
        <row r="5603">
          <cell r="A5603" t="str">
            <v>9S230006</v>
          </cell>
          <cell r="B5603">
            <v>0</v>
          </cell>
        </row>
        <row r="5604">
          <cell r="A5604" t="str">
            <v>9S230007</v>
          </cell>
          <cell r="B5604">
            <v>0</v>
          </cell>
        </row>
        <row r="5605">
          <cell r="A5605" t="str">
            <v>9S230009</v>
          </cell>
          <cell r="B5605">
            <v>0</v>
          </cell>
        </row>
        <row r="5606">
          <cell r="A5606" t="str">
            <v>9S230010</v>
          </cell>
          <cell r="B5606">
            <v>0</v>
          </cell>
        </row>
        <row r="5607">
          <cell r="A5607" t="str">
            <v>9S230011</v>
          </cell>
          <cell r="B5607">
            <v>0</v>
          </cell>
        </row>
        <row r="5608">
          <cell r="A5608" t="str">
            <v>9S230012</v>
          </cell>
          <cell r="B5608">
            <v>0</v>
          </cell>
        </row>
        <row r="5609">
          <cell r="A5609" t="str">
            <v>9S230013</v>
          </cell>
          <cell r="B5609">
            <v>0</v>
          </cell>
        </row>
        <row r="5610">
          <cell r="A5610" t="str">
            <v>9S230014</v>
          </cell>
          <cell r="B5610">
            <v>0</v>
          </cell>
        </row>
        <row r="5611">
          <cell r="A5611" t="str">
            <v>9S230015</v>
          </cell>
          <cell r="B5611">
            <v>0</v>
          </cell>
        </row>
        <row r="5612">
          <cell r="A5612" t="str">
            <v>9S230017</v>
          </cell>
          <cell r="B5612">
            <v>0</v>
          </cell>
        </row>
        <row r="5613">
          <cell r="A5613" t="str">
            <v>9S230018</v>
          </cell>
          <cell r="B5613">
            <v>0</v>
          </cell>
        </row>
        <row r="5614">
          <cell r="A5614" t="str">
            <v>9S230086</v>
          </cell>
          <cell r="B5614">
            <v>0</v>
          </cell>
        </row>
        <row r="5615">
          <cell r="A5615" t="str">
            <v>9S230099</v>
          </cell>
          <cell r="B5615">
            <v>0</v>
          </cell>
        </row>
        <row r="5616">
          <cell r="A5616" t="str">
            <v>9S230200</v>
          </cell>
          <cell r="B5616">
            <v>0</v>
          </cell>
        </row>
        <row r="5617">
          <cell r="A5617" t="str">
            <v>9S230201</v>
          </cell>
          <cell r="B5617">
            <v>0</v>
          </cell>
        </row>
        <row r="5618">
          <cell r="A5618" t="str">
            <v>9S230202</v>
          </cell>
          <cell r="B5618">
            <v>0</v>
          </cell>
        </row>
        <row r="5619">
          <cell r="A5619" t="str">
            <v>9S230205</v>
          </cell>
          <cell r="B5619">
            <v>0</v>
          </cell>
        </row>
        <row r="5620">
          <cell r="A5620" t="str">
            <v>9S230206</v>
          </cell>
          <cell r="B5620">
            <v>0</v>
          </cell>
        </row>
        <row r="5621">
          <cell r="A5621" t="str">
            <v>9S230207</v>
          </cell>
          <cell r="B5621">
            <v>0</v>
          </cell>
        </row>
        <row r="5622">
          <cell r="A5622" t="str">
            <v>9S230211</v>
          </cell>
          <cell r="B5622">
            <v>0</v>
          </cell>
        </row>
        <row r="5623">
          <cell r="A5623" t="str">
            <v>9S230212</v>
          </cell>
          <cell r="B5623">
            <v>0</v>
          </cell>
        </row>
        <row r="5624">
          <cell r="A5624" t="str">
            <v>9S230213</v>
          </cell>
          <cell r="B5624">
            <v>0</v>
          </cell>
        </row>
        <row r="5625">
          <cell r="A5625" t="str">
            <v>9S230255</v>
          </cell>
          <cell r="B5625">
            <v>0</v>
          </cell>
        </row>
        <row r="5626">
          <cell r="A5626" t="str">
            <v>9S230290</v>
          </cell>
          <cell r="B5626">
            <v>0</v>
          </cell>
        </row>
        <row r="5627">
          <cell r="A5627" t="str">
            <v>9S230292</v>
          </cell>
          <cell r="B5627">
            <v>0</v>
          </cell>
        </row>
        <row r="5628">
          <cell r="A5628" t="str">
            <v>9S230294</v>
          </cell>
          <cell r="B5628">
            <v>0</v>
          </cell>
        </row>
        <row r="5629">
          <cell r="A5629" t="str">
            <v>9S230295</v>
          </cell>
          <cell r="B5629">
            <v>0</v>
          </cell>
        </row>
        <row r="5630">
          <cell r="A5630" t="str">
            <v>9S230297</v>
          </cell>
          <cell r="B5630">
            <v>0</v>
          </cell>
        </row>
        <row r="5631">
          <cell r="A5631" t="str">
            <v>9S230299</v>
          </cell>
          <cell r="B5631">
            <v>0</v>
          </cell>
        </row>
        <row r="5632">
          <cell r="A5632" t="str">
            <v>9S230302</v>
          </cell>
          <cell r="B5632">
            <v>0</v>
          </cell>
        </row>
        <row r="5633">
          <cell r="A5633" t="str">
            <v>9S230304</v>
          </cell>
          <cell r="B5633">
            <v>0</v>
          </cell>
        </row>
        <row r="5634">
          <cell r="A5634" t="str">
            <v>9S230306</v>
          </cell>
          <cell r="B5634">
            <v>0</v>
          </cell>
        </row>
        <row r="5635">
          <cell r="A5635" t="str">
            <v>9S230308</v>
          </cell>
          <cell r="B5635">
            <v>0</v>
          </cell>
        </row>
        <row r="5636">
          <cell r="A5636" t="str">
            <v>9S230311</v>
          </cell>
          <cell r="B5636">
            <v>0</v>
          </cell>
        </row>
        <row r="5637">
          <cell r="A5637" t="str">
            <v>9S230312</v>
          </cell>
          <cell r="B5637">
            <v>0</v>
          </cell>
        </row>
        <row r="5638">
          <cell r="A5638" t="str">
            <v>9S230313</v>
          </cell>
          <cell r="B5638">
            <v>0</v>
          </cell>
        </row>
        <row r="5639">
          <cell r="A5639" t="str">
            <v>9S230383</v>
          </cell>
          <cell r="B5639">
            <v>0</v>
          </cell>
        </row>
        <row r="5640">
          <cell r="A5640" t="str">
            <v>9S230398</v>
          </cell>
          <cell r="B5640">
            <v>0</v>
          </cell>
        </row>
        <row r="5641">
          <cell r="A5641" t="str">
            <v>9S230399</v>
          </cell>
          <cell r="B5641">
            <v>0</v>
          </cell>
        </row>
        <row r="5642">
          <cell r="A5642" t="str">
            <v>9S230400</v>
          </cell>
          <cell r="B5642">
            <v>0</v>
          </cell>
        </row>
        <row r="5643">
          <cell r="A5643" t="str">
            <v>9S230402</v>
          </cell>
          <cell r="B5643">
            <v>0</v>
          </cell>
        </row>
        <row r="5644">
          <cell r="A5644" t="str">
            <v>9S230403</v>
          </cell>
          <cell r="B5644">
            <v>0</v>
          </cell>
        </row>
        <row r="5645">
          <cell r="A5645" t="str">
            <v>9S230406</v>
          </cell>
          <cell r="B5645">
            <v>0</v>
          </cell>
        </row>
        <row r="5646">
          <cell r="A5646" t="str">
            <v>9S230407</v>
          </cell>
          <cell r="B5646">
            <v>0</v>
          </cell>
        </row>
        <row r="5647">
          <cell r="A5647" t="str">
            <v>9S230408</v>
          </cell>
          <cell r="B5647">
            <v>0</v>
          </cell>
        </row>
        <row r="5648">
          <cell r="A5648" t="str">
            <v>9S230410</v>
          </cell>
          <cell r="B5648">
            <v>0</v>
          </cell>
        </row>
        <row r="5649">
          <cell r="A5649" t="str">
            <v>9S230411</v>
          </cell>
          <cell r="B5649">
            <v>0</v>
          </cell>
        </row>
        <row r="5650">
          <cell r="A5650" t="str">
            <v>9S230413</v>
          </cell>
          <cell r="B5650">
            <v>0</v>
          </cell>
        </row>
        <row r="5651">
          <cell r="A5651" t="str">
            <v>9S230499</v>
          </cell>
          <cell r="B5651">
            <v>0</v>
          </cell>
        </row>
        <row r="5652">
          <cell r="A5652" t="str">
            <v>9S230500</v>
          </cell>
          <cell r="B5652">
            <v>0</v>
          </cell>
        </row>
        <row r="5653">
          <cell r="A5653" t="str">
            <v>9S230501</v>
          </cell>
          <cell r="B5653">
            <v>0</v>
          </cell>
        </row>
        <row r="5654">
          <cell r="A5654" t="str">
            <v>9S230505</v>
          </cell>
          <cell r="B5654">
            <v>0</v>
          </cell>
        </row>
        <row r="5655">
          <cell r="A5655" t="str">
            <v>9S230509</v>
          </cell>
          <cell r="B5655">
            <v>0</v>
          </cell>
        </row>
        <row r="5656">
          <cell r="A5656" t="str">
            <v>9S230513</v>
          </cell>
          <cell r="B5656">
            <v>0</v>
          </cell>
        </row>
        <row r="5657">
          <cell r="A5657" t="str">
            <v>9S230514</v>
          </cell>
          <cell r="B5657">
            <v>0</v>
          </cell>
        </row>
        <row r="5658">
          <cell r="A5658" t="str">
            <v>9S230517</v>
          </cell>
          <cell r="B5658">
            <v>0</v>
          </cell>
        </row>
        <row r="5659">
          <cell r="A5659" t="str">
            <v>9S230602</v>
          </cell>
          <cell r="B5659">
            <v>0</v>
          </cell>
        </row>
        <row r="5660">
          <cell r="A5660" t="str">
            <v>9S230604</v>
          </cell>
          <cell r="B5660">
            <v>0</v>
          </cell>
        </row>
        <row r="5661">
          <cell r="A5661" t="str">
            <v>9S230605</v>
          </cell>
          <cell r="B5661">
            <v>0</v>
          </cell>
        </row>
        <row r="5662">
          <cell r="A5662" t="str">
            <v>9S230607</v>
          </cell>
          <cell r="B5662">
            <v>0</v>
          </cell>
        </row>
        <row r="5663">
          <cell r="A5663" t="str">
            <v>9S230611</v>
          </cell>
          <cell r="B5663">
            <v>0</v>
          </cell>
        </row>
        <row r="5664">
          <cell r="A5664" t="str">
            <v>9S230613</v>
          </cell>
          <cell r="B5664">
            <v>0</v>
          </cell>
        </row>
        <row r="5665">
          <cell r="A5665" t="str">
            <v>9S230617</v>
          </cell>
          <cell r="B5665">
            <v>0</v>
          </cell>
        </row>
        <row r="5666">
          <cell r="A5666" t="str">
            <v>9S230697</v>
          </cell>
          <cell r="B5666">
            <v>0</v>
          </cell>
        </row>
        <row r="5667">
          <cell r="A5667" t="str">
            <v>9S230713</v>
          </cell>
          <cell r="B5667">
            <v>0</v>
          </cell>
        </row>
        <row r="5668">
          <cell r="A5668" t="str">
            <v>9S230815</v>
          </cell>
          <cell r="B5668">
            <v>0</v>
          </cell>
        </row>
        <row r="5669">
          <cell r="A5669" t="str">
            <v>9S230817</v>
          </cell>
          <cell r="B5669">
            <v>0</v>
          </cell>
        </row>
        <row r="5670">
          <cell r="A5670" t="str">
            <v>9S230883</v>
          </cell>
          <cell r="B5670">
            <v>0</v>
          </cell>
        </row>
        <row r="5671">
          <cell r="A5671" t="str">
            <v>9S230900</v>
          </cell>
          <cell r="B5671">
            <v>0</v>
          </cell>
        </row>
        <row r="5672">
          <cell r="A5672" t="str">
            <v>9S230901</v>
          </cell>
          <cell r="B5672">
            <v>0</v>
          </cell>
        </row>
        <row r="5673">
          <cell r="A5673" t="str">
            <v>9S240004</v>
          </cell>
          <cell r="B5673">
            <v>0</v>
          </cell>
        </row>
        <row r="5674">
          <cell r="A5674" t="str">
            <v>9S240005</v>
          </cell>
          <cell r="B5674">
            <v>0</v>
          </cell>
        </row>
        <row r="5675">
          <cell r="A5675" t="str">
            <v>9S240006</v>
          </cell>
          <cell r="B5675">
            <v>0</v>
          </cell>
        </row>
        <row r="5676">
          <cell r="A5676" t="str">
            <v>9S240009</v>
          </cell>
          <cell r="B5676">
            <v>0</v>
          </cell>
        </row>
        <row r="5677">
          <cell r="A5677" t="str">
            <v>9S240010</v>
          </cell>
          <cell r="B5677">
            <v>0</v>
          </cell>
        </row>
        <row r="5678">
          <cell r="A5678" t="str">
            <v>9S240011</v>
          </cell>
          <cell r="B5678">
            <v>0</v>
          </cell>
        </row>
        <row r="5679">
          <cell r="A5679" t="str">
            <v>9S240012</v>
          </cell>
          <cell r="B5679">
            <v>0</v>
          </cell>
        </row>
        <row r="5680">
          <cell r="A5680" t="str">
            <v>9S240013</v>
          </cell>
          <cell r="B5680">
            <v>0</v>
          </cell>
        </row>
        <row r="5681">
          <cell r="A5681" t="str">
            <v>9S240014</v>
          </cell>
          <cell r="B5681">
            <v>0</v>
          </cell>
        </row>
        <row r="5682">
          <cell r="A5682" t="str">
            <v>9S240015</v>
          </cell>
          <cell r="B5682">
            <v>0</v>
          </cell>
        </row>
        <row r="5683">
          <cell r="A5683" t="str">
            <v>9S240017</v>
          </cell>
          <cell r="B5683">
            <v>0</v>
          </cell>
        </row>
        <row r="5684">
          <cell r="A5684" t="str">
            <v>9S240018</v>
          </cell>
          <cell r="B5684">
            <v>0</v>
          </cell>
        </row>
        <row r="5685">
          <cell r="A5685" t="str">
            <v>9S240099</v>
          </cell>
          <cell r="B5685">
            <v>0</v>
          </cell>
        </row>
        <row r="5686">
          <cell r="A5686" t="str">
            <v>9S240102</v>
          </cell>
          <cell r="B5686">
            <v>0</v>
          </cell>
        </row>
        <row r="5687">
          <cell r="A5687" t="str">
            <v>9S240107</v>
          </cell>
          <cell r="B5687">
            <v>0</v>
          </cell>
        </row>
        <row r="5688">
          <cell r="A5688" t="str">
            <v>9S240108</v>
          </cell>
          <cell r="B5688">
            <v>0</v>
          </cell>
        </row>
        <row r="5689">
          <cell r="A5689" t="str">
            <v>9S240109</v>
          </cell>
          <cell r="B5689">
            <v>0</v>
          </cell>
        </row>
        <row r="5690">
          <cell r="A5690" t="str">
            <v>9S240110</v>
          </cell>
          <cell r="B5690">
            <v>0</v>
          </cell>
        </row>
        <row r="5691">
          <cell r="A5691" t="str">
            <v>9S240111</v>
          </cell>
          <cell r="B5691">
            <v>0</v>
          </cell>
        </row>
        <row r="5692">
          <cell r="A5692" t="str">
            <v>9S240112</v>
          </cell>
          <cell r="B5692">
            <v>0</v>
          </cell>
        </row>
        <row r="5693">
          <cell r="A5693" t="str">
            <v>9S240113</v>
          </cell>
          <cell r="B5693">
            <v>0</v>
          </cell>
        </row>
        <row r="5694">
          <cell r="A5694" t="str">
            <v>9S240114</v>
          </cell>
          <cell r="B5694">
            <v>0</v>
          </cell>
        </row>
        <row r="5695">
          <cell r="A5695" t="str">
            <v>9S240115</v>
          </cell>
          <cell r="B5695">
            <v>0</v>
          </cell>
        </row>
        <row r="5696">
          <cell r="A5696" t="str">
            <v>9S240117</v>
          </cell>
          <cell r="B5696">
            <v>0</v>
          </cell>
        </row>
        <row r="5697">
          <cell r="A5697" t="str">
            <v>9S240195</v>
          </cell>
          <cell r="B5697">
            <v>0</v>
          </cell>
        </row>
        <row r="5698">
          <cell r="A5698" t="str">
            <v>9S240196</v>
          </cell>
          <cell r="B5698">
            <v>0</v>
          </cell>
        </row>
        <row r="5699">
          <cell r="A5699" t="str">
            <v>9S240199</v>
          </cell>
          <cell r="B5699">
            <v>0</v>
          </cell>
        </row>
        <row r="5700">
          <cell r="A5700" t="str">
            <v>9S240209</v>
          </cell>
          <cell r="B5700">
            <v>0</v>
          </cell>
        </row>
        <row r="5701">
          <cell r="A5701" t="str">
            <v>9S240210</v>
          </cell>
          <cell r="B5701">
            <v>0</v>
          </cell>
        </row>
        <row r="5702">
          <cell r="A5702" t="str">
            <v>9S240211</v>
          </cell>
          <cell r="B5702">
            <v>0</v>
          </cell>
        </row>
        <row r="5703">
          <cell r="A5703" t="str">
            <v>9S240212</v>
          </cell>
          <cell r="B5703">
            <v>0</v>
          </cell>
        </row>
        <row r="5704">
          <cell r="A5704" t="str">
            <v>9S240215</v>
          </cell>
          <cell r="B5704">
            <v>0</v>
          </cell>
        </row>
        <row r="5705">
          <cell r="A5705" t="str">
            <v>9S240296</v>
          </cell>
          <cell r="B5705">
            <v>0</v>
          </cell>
        </row>
        <row r="5706">
          <cell r="A5706" t="str">
            <v>9S240297</v>
          </cell>
          <cell r="B5706">
            <v>0</v>
          </cell>
        </row>
        <row r="5707">
          <cell r="A5707" t="str">
            <v>9S240298</v>
          </cell>
          <cell r="B5707">
            <v>0</v>
          </cell>
        </row>
        <row r="5708">
          <cell r="A5708" t="str">
            <v>9S240304</v>
          </cell>
          <cell r="B5708">
            <v>0</v>
          </cell>
        </row>
        <row r="5709">
          <cell r="A5709" t="str">
            <v>9S240308</v>
          </cell>
          <cell r="B5709">
            <v>0</v>
          </cell>
        </row>
        <row r="5710">
          <cell r="A5710" t="str">
            <v>9S240310</v>
          </cell>
          <cell r="B5710">
            <v>0</v>
          </cell>
        </row>
        <row r="5711">
          <cell r="A5711" t="str">
            <v>9S240311</v>
          </cell>
          <cell r="B5711">
            <v>0</v>
          </cell>
        </row>
        <row r="5712">
          <cell r="A5712" t="str">
            <v>9S240312</v>
          </cell>
          <cell r="B5712">
            <v>0</v>
          </cell>
        </row>
        <row r="5713">
          <cell r="A5713" t="str">
            <v>9S240412</v>
          </cell>
          <cell r="B5713">
            <v>0</v>
          </cell>
        </row>
        <row r="5714">
          <cell r="A5714" t="str">
            <v>9S240413</v>
          </cell>
          <cell r="B5714">
            <v>0</v>
          </cell>
        </row>
        <row r="5715">
          <cell r="A5715" t="str">
            <v>9S240414</v>
          </cell>
          <cell r="B5715">
            <v>0</v>
          </cell>
        </row>
        <row r="5716">
          <cell r="A5716" t="str">
            <v>9S240417</v>
          </cell>
          <cell r="B5716">
            <v>0</v>
          </cell>
        </row>
        <row r="5717">
          <cell r="A5717" t="str">
            <v>9S240518</v>
          </cell>
          <cell r="B5717">
            <v>0</v>
          </cell>
        </row>
        <row r="5718">
          <cell r="A5718" t="str">
            <v>9S240703</v>
          </cell>
          <cell r="B5718">
            <v>0</v>
          </cell>
        </row>
        <row r="5719">
          <cell r="A5719" t="str">
            <v>9S240706</v>
          </cell>
          <cell r="B5719">
            <v>0</v>
          </cell>
        </row>
        <row r="5720">
          <cell r="A5720" t="str">
            <v>9S240707</v>
          </cell>
          <cell r="B5720">
            <v>0</v>
          </cell>
        </row>
        <row r="5721">
          <cell r="A5721" t="str">
            <v>9S240708</v>
          </cell>
          <cell r="B5721">
            <v>0</v>
          </cell>
        </row>
        <row r="5722">
          <cell r="A5722" t="str">
            <v>9S240711</v>
          </cell>
          <cell r="B5722">
            <v>0</v>
          </cell>
        </row>
        <row r="5723">
          <cell r="A5723" t="str">
            <v>9S240713</v>
          </cell>
          <cell r="B5723">
            <v>0</v>
          </cell>
        </row>
        <row r="5724">
          <cell r="A5724" t="str">
            <v>9S240904</v>
          </cell>
          <cell r="B5724">
            <v>0</v>
          </cell>
        </row>
        <row r="5725">
          <cell r="A5725" t="str">
            <v>9S240905</v>
          </cell>
          <cell r="B5725">
            <v>0</v>
          </cell>
        </row>
        <row r="5726">
          <cell r="A5726" t="str">
            <v>9S240906</v>
          </cell>
          <cell r="B5726">
            <v>0</v>
          </cell>
        </row>
        <row r="5727">
          <cell r="A5727" t="str">
            <v>9S240908</v>
          </cell>
          <cell r="B5727">
            <v>0</v>
          </cell>
        </row>
        <row r="5728">
          <cell r="A5728" t="str">
            <v>9S240909</v>
          </cell>
          <cell r="B5728">
            <v>0</v>
          </cell>
        </row>
        <row r="5729">
          <cell r="A5729" t="str">
            <v>9S240910</v>
          </cell>
          <cell r="B5729">
            <v>0</v>
          </cell>
        </row>
        <row r="5730">
          <cell r="A5730" t="str">
            <v>9S240911</v>
          </cell>
          <cell r="B5730">
            <v>0</v>
          </cell>
        </row>
        <row r="5731">
          <cell r="A5731" t="str">
            <v>9S240912</v>
          </cell>
          <cell r="B5731">
            <v>0</v>
          </cell>
        </row>
        <row r="5732">
          <cell r="A5732" t="str">
            <v>9S240913</v>
          </cell>
          <cell r="B5732">
            <v>0</v>
          </cell>
        </row>
        <row r="5733">
          <cell r="A5733" t="str">
            <v>9S240916</v>
          </cell>
          <cell r="B5733">
            <v>0</v>
          </cell>
        </row>
        <row r="5734">
          <cell r="A5734" t="str">
            <v>9S240991</v>
          </cell>
          <cell r="B5734">
            <v>0</v>
          </cell>
        </row>
        <row r="5735">
          <cell r="A5735" t="str">
            <v>9S240996</v>
          </cell>
          <cell r="B5735">
            <v>0</v>
          </cell>
        </row>
        <row r="5736">
          <cell r="A5736" t="str">
            <v>9S240997</v>
          </cell>
          <cell r="B5736">
            <v>0</v>
          </cell>
        </row>
        <row r="5737">
          <cell r="A5737" t="str">
            <v>9S241003</v>
          </cell>
          <cell r="B5737">
            <v>0</v>
          </cell>
        </row>
        <row r="5738">
          <cell r="A5738" t="str">
            <v>9S241005</v>
          </cell>
          <cell r="B5738">
            <v>0</v>
          </cell>
        </row>
        <row r="5739">
          <cell r="A5739" t="str">
            <v>9S241007</v>
          </cell>
          <cell r="B5739">
            <v>0</v>
          </cell>
        </row>
        <row r="5740">
          <cell r="A5740" t="str">
            <v>9S241008</v>
          </cell>
          <cell r="B5740">
            <v>0</v>
          </cell>
        </row>
        <row r="5741">
          <cell r="A5741" t="str">
            <v>9S241009</v>
          </cell>
          <cell r="B5741">
            <v>0</v>
          </cell>
        </row>
        <row r="5742">
          <cell r="A5742" t="str">
            <v>9S241010</v>
          </cell>
          <cell r="B5742">
            <v>0</v>
          </cell>
        </row>
        <row r="5743">
          <cell r="A5743" t="str">
            <v>9S241011</v>
          </cell>
          <cell r="B5743">
            <v>0</v>
          </cell>
        </row>
        <row r="5744">
          <cell r="A5744" t="str">
            <v>9S241012</v>
          </cell>
          <cell r="B5744">
            <v>0</v>
          </cell>
        </row>
        <row r="5745">
          <cell r="A5745" t="str">
            <v>9S241013</v>
          </cell>
          <cell r="B5745">
            <v>0</v>
          </cell>
        </row>
        <row r="5746">
          <cell r="A5746" t="str">
            <v>9S241015</v>
          </cell>
          <cell r="B5746">
            <v>0</v>
          </cell>
        </row>
        <row r="5747">
          <cell r="A5747" t="str">
            <v>9S241095</v>
          </cell>
          <cell r="B5747">
            <v>0</v>
          </cell>
        </row>
        <row r="5748">
          <cell r="A5748" t="str">
            <v>9S241107</v>
          </cell>
          <cell r="B5748">
            <v>0</v>
          </cell>
        </row>
        <row r="5749">
          <cell r="A5749" t="str">
            <v>9S241209</v>
          </cell>
          <cell r="B5749">
            <v>0</v>
          </cell>
        </row>
        <row r="5750">
          <cell r="A5750" t="str">
            <v>9S241211</v>
          </cell>
          <cell r="B5750">
            <v>0</v>
          </cell>
        </row>
        <row r="5751">
          <cell r="A5751" t="str">
            <v>9S241300</v>
          </cell>
          <cell r="B5751">
            <v>0</v>
          </cell>
        </row>
        <row r="5752">
          <cell r="A5752" t="str">
            <v>9S241302</v>
          </cell>
          <cell r="B5752">
            <v>0</v>
          </cell>
        </row>
        <row r="5753">
          <cell r="A5753" t="str">
            <v>9S241304</v>
          </cell>
          <cell r="B5753">
            <v>0</v>
          </cell>
        </row>
        <row r="5754">
          <cell r="A5754" t="str">
            <v>9S241305</v>
          </cell>
          <cell r="B5754">
            <v>0</v>
          </cell>
        </row>
        <row r="5755">
          <cell r="A5755" t="str">
            <v>9S241306</v>
          </cell>
          <cell r="B5755">
            <v>0</v>
          </cell>
        </row>
        <row r="5756">
          <cell r="A5756" t="str">
            <v>9S241312</v>
          </cell>
          <cell r="B5756">
            <v>0</v>
          </cell>
        </row>
        <row r="5757">
          <cell r="A5757" t="str">
            <v>9S241313</v>
          </cell>
          <cell r="B5757">
            <v>0</v>
          </cell>
        </row>
        <row r="5758">
          <cell r="A5758" t="str">
            <v>9S241604</v>
          </cell>
          <cell r="B5758">
            <v>0</v>
          </cell>
        </row>
        <row r="5759">
          <cell r="A5759" t="str">
            <v>9S241606</v>
          </cell>
          <cell r="B5759">
            <v>0</v>
          </cell>
        </row>
        <row r="5760">
          <cell r="A5760" t="str">
            <v>9S241609</v>
          </cell>
          <cell r="B5760">
            <v>0</v>
          </cell>
        </row>
        <row r="5761">
          <cell r="A5761" t="str">
            <v>9S241611</v>
          </cell>
          <cell r="B5761">
            <v>0</v>
          </cell>
        </row>
        <row r="5762">
          <cell r="A5762" t="str">
            <v>9S241613</v>
          </cell>
          <cell r="B5762">
            <v>0</v>
          </cell>
        </row>
        <row r="5763">
          <cell r="A5763" t="str">
            <v>9S241909</v>
          </cell>
          <cell r="B5763">
            <v>0</v>
          </cell>
        </row>
        <row r="5764">
          <cell r="A5764" t="str">
            <v>9S241910</v>
          </cell>
          <cell r="B5764">
            <v>0</v>
          </cell>
        </row>
        <row r="5765">
          <cell r="A5765" t="str">
            <v>9S241911</v>
          </cell>
          <cell r="B5765">
            <v>0</v>
          </cell>
        </row>
        <row r="5766">
          <cell r="A5766" t="str">
            <v>9S241918</v>
          </cell>
          <cell r="B5766">
            <v>0</v>
          </cell>
        </row>
        <row r="5767">
          <cell r="A5767" t="str">
            <v>9S242109</v>
          </cell>
          <cell r="B5767">
            <v>0</v>
          </cell>
        </row>
        <row r="5768">
          <cell r="A5768" t="str">
            <v>9S242207</v>
          </cell>
          <cell r="B5768">
            <v>0</v>
          </cell>
        </row>
        <row r="5769">
          <cell r="A5769" t="str">
            <v>9S242211</v>
          </cell>
          <cell r="B5769">
            <v>0</v>
          </cell>
        </row>
        <row r="5770">
          <cell r="A5770" t="str">
            <v>9S242311</v>
          </cell>
          <cell r="B5770">
            <v>0</v>
          </cell>
        </row>
        <row r="5771">
          <cell r="A5771" t="str">
            <v>9S242312</v>
          </cell>
          <cell r="B5771">
            <v>0</v>
          </cell>
        </row>
        <row r="5772">
          <cell r="A5772" t="str">
            <v>9S242313</v>
          </cell>
          <cell r="B5772">
            <v>0</v>
          </cell>
        </row>
        <row r="5773">
          <cell r="A5773" t="str">
            <v>9S242411</v>
          </cell>
          <cell r="B5773">
            <v>0</v>
          </cell>
        </row>
        <row r="5774">
          <cell r="A5774" t="str">
            <v>9S242412</v>
          </cell>
          <cell r="B5774">
            <v>0</v>
          </cell>
        </row>
        <row r="5775">
          <cell r="A5775" t="str">
            <v>9S242415</v>
          </cell>
          <cell r="B5775">
            <v>0</v>
          </cell>
        </row>
        <row r="5776">
          <cell r="A5776" t="str">
            <v>9S242512</v>
          </cell>
          <cell r="B5776">
            <v>0</v>
          </cell>
        </row>
        <row r="5777">
          <cell r="A5777" t="str">
            <v>9S242616</v>
          </cell>
          <cell r="B5777">
            <v>0</v>
          </cell>
        </row>
        <row r="5778">
          <cell r="A5778" t="str">
            <v>9S253005</v>
          </cell>
          <cell r="B5778">
            <v>0</v>
          </cell>
        </row>
        <row r="5779">
          <cell r="A5779" t="str">
            <v>9S262005</v>
          </cell>
          <cell r="B5779">
            <v>0</v>
          </cell>
        </row>
        <row r="5780">
          <cell r="A5780" t="str">
            <v>9S262087</v>
          </cell>
          <cell r="B5780">
            <v>0</v>
          </cell>
        </row>
        <row r="5781">
          <cell r="A5781" t="str">
            <v>9S265195</v>
          </cell>
          <cell r="B5781">
            <v>0</v>
          </cell>
        </row>
        <row r="5782">
          <cell r="A5782" t="str">
            <v>9S265291</v>
          </cell>
          <cell r="B5782">
            <v>0</v>
          </cell>
        </row>
        <row r="5783">
          <cell r="A5783" t="str">
            <v>9S270303</v>
          </cell>
          <cell r="B5783">
            <v>0</v>
          </cell>
        </row>
        <row r="5784">
          <cell r="A5784" t="str">
            <v>9S270409</v>
          </cell>
          <cell r="B5784">
            <v>0</v>
          </cell>
        </row>
        <row r="5785">
          <cell r="A5785" t="str">
            <v>9S280214</v>
          </cell>
          <cell r="B5785">
            <v>0</v>
          </cell>
        </row>
        <row r="5786">
          <cell r="A5786" t="str">
            <v>9S280607</v>
          </cell>
          <cell r="B5786">
            <v>0</v>
          </cell>
        </row>
        <row r="5787">
          <cell r="A5787" t="str">
            <v>9S280700</v>
          </cell>
          <cell r="B5787">
            <v>0</v>
          </cell>
        </row>
        <row r="5788">
          <cell r="A5788" t="str">
            <v>9S300400</v>
          </cell>
          <cell r="B5788">
            <v>0</v>
          </cell>
        </row>
        <row r="5789">
          <cell r="A5789" t="str">
            <v>9S300499</v>
          </cell>
          <cell r="B5789">
            <v>0</v>
          </cell>
        </row>
        <row r="5790">
          <cell r="A5790" t="str">
            <v>9S320000</v>
          </cell>
          <cell r="B5790">
            <v>0</v>
          </cell>
        </row>
        <row r="5791">
          <cell r="A5791" t="str">
            <v>9S321102</v>
          </cell>
          <cell r="B5791">
            <v>0</v>
          </cell>
        </row>
        <row r="5792">
          <cell r="A5792" t="str">
            <v>9S321103</v>
          </cell>
          <cell r="B5792">
            <v>0</v>
          </cell>
        </row>
        <row r="5793">
          <cell r="A5793" t="str">
            <v>9S321104</v>
          </cell>
          <cell r="B5793">
            <v>0</v>
          </cell>
        </row>
        <row r="5794">
          <cell r="A5794" t="str">
            <v>9S321105</v>
          </cell>
          <cell r="B5794">
            <v>0</v>
          </cell>
        </row>
        <row r="5795">
          <cell r="A5795" t="str">
            <v>9S321106</v>
          </cell>
          <cell r="B5795">
            <v>0</v>
          </cell>
        </row>
        <row r="5796">
          <cell r="A5796" t="str">
            <v>9S321108</v>
          </cell>
          <cell r="B5796">
            <v>0</v>
          </cell>
        </row>
        <row r="5797">
          <cell r="A5797" t="str">
            <v>9S321109</v>
          </cell>
          <cell r="B5797">
            <v>0</v>
          </cell>
        </row>
        <row r="5798">
          <cell r="A5798" t="str">
            <v>9S321110</v>
          </cell>
          <cell r="B5798">
            <v>0</v>
          </cell>
        </row>
        <row r="5799">
          <cell r="A5799" t="str">
            <v>9S321111</v>
          </cell>
          <cell r="B5799">
            <v>0</v>
          </cell>
        </row>
        <row r="5800">
          <cell r="A5800" t="str">
            <v>9S321113</v>
          </cell>
          <cell r="B5800">
            <v>0</v>
          </cell>
        </row>
        <row r="5801">
          <cell r="A5801" t="str">
            <v>9S321114</v>
          </cell>
          <cell r="B5801">
            <v>0</v>
          </cell>
        </row>
        <row r="5802">
          <cell r="A5802" t="str">
            <v>9S321115</v>
          </cell>
          <cell r="B5802">
            <v>0</v>
          </cell>
        </row>
        <row r="5803">
          <cell r="A5803" t="str">
            <v>9S321117</v>
          </cell>
          <cell r="B5803">
            <v>0</v>
          </cell>
        </row>
        <row r="5804">
          <cell r="A5804" t="str">
            <v>9S321196</v>
          </cell>
          <cell r="B5804">
            <v>0</v>
          </cell>
        </row>
        <row r="5805">
          <cell r="A5805" t="str">
            <v>9S321205</v>
          </cell>
          <cell r="B5805">
            <v>0</v>
          </cell>
        </row>
        <row r="5806">
          <cell r="A5806" t="str">
            <v>9S321310</v>
          </cell>
          <cell r="B5806">
            <v>0</v>
          </cell>
        </row>
        <row r="5807">
          <cell r="A5807" t="str">
            <v>9S321509</v>
          </cell>
          <cell r="B5807">
            <v>0</v>
          </cell>
        </row>
        <row r="5808">
          <cell r="A5808" t="str">
            <v>9S321598</v>
          </cell>
          <cell r="B5808">
            <v>0</v>
          </cell>
        </row>
        <row r="5809">
          <cell r="A5809" t="str">
            <v>9S321698</v>
          </cell>
          <cell r="B5809">
            <v>0</v>
          </cell>
        </row>
        <row r="5810">
          <cell r="A5810" t="str">
            <v>9S325012</v>
          </cell>
          <cell r="B5810">
            <v>0</v>
          </cell>
        </row>
        <row r="5811">
          <cell r="A5811" t="str">
            <v>9S325114</v>
          </cell>
          <cell r="B5811">
            <v>0</v>
          </cell>
        </row>
        <row r="5812">
          <cell r="A5812" t="str">
            <v>9S340011</v>
          </cell>
          <cell r="B5812">
            <v>0</v>
          </cell>
        </row>
        <row r="5813">
          <cell r="A5813" t="str">
            <v>9S340012</v>
          </cell>
          <cell r="B5813">
            <v>0</v>
          </cell>
        </row>
        <row r="5814">
          <cell r="A5814" t="str">
            <v>9S340013</v>
          </cell>
          <cell r="B5814">
            <v>0</v>
          </cell>
        </row>
        <row r="5815">
          <cell r="A5815" t="str">
            <v>9S340014</v>
          </cell>
          <cell r="B5815">
            <v>0</v>
          </cell>
        </row>
        <row r="5816">
          <cell r="A5816" t="str">
            <v>9S340015</v>
          </cell>
          <cell r="B5816">
            <v>0</v>
          </cell>
        </row>
        <row r="5817">
          <cell r="A5817" t="str">
            <v>9S340017</v>
          </cell>
          <cell r="B5817">
            <v>0</v>
          </cell>
        </row>
        <row r="5818">
          <cell r="A5818" t="str">
            <v>9S340079</v>
          </cell>
          <cell r="B5818">
            <v>0</v>
          </cell>
        </row>
        <row r="5819">
          <cell r="A5819" t="str">
            <v>9S340109</v>
          </cell>
          <cell r="B5819">
            <v>0</v>
          </cell>
        </row>
        <row r="5820">
          <cell r="A5820" t="str">
            <v>9S340110</v>
          </cell>
          <cell r="B5820">
            <v>0</v>
          </cell>
        </row>
        <row r="5821">
          <cell r="A5821" t="str">
            <v>9S340111</v>
          </cell>
          <cell r="B5821">
            <v>0</v>
          </cell>
        </row>
        <row r="5822">
          <cell r="A5822" t="str">
            <v>9S340112</v>
          </cell>
          <cell r="B5822">
            <v>0</v>
          </cell>
        </row>
        <row r="5823">
          <cell r="A5823" t="str">
            <v>9S340113</v>
          </cell>
          <cell r="B5823">
            <v>0</v>
          </cell>
        </row>
        <row r="5824">
          <cell r="A5824" t="str">
            <v>9S340114</v>
          </cell>
          <cell r="B5824">
            <v>0</v>
          </cell>
        </row>
        <row r="5825">
          <cell r="A5825" t="str">
            <v>9S340117</v>
          </cell>
          <cell r="B5825">
            <v>0</v>
          </cell>
        </row>
        <row r="5826">
          <cell r="A5826" t="str">
            <v>9S340118</v>
          </cell>
          <cell r="B5826">
            <v>0</v>
          </cell>
        </row>
        <row r="5827">
          <cell r="A5827" t="str">
            <v>9S340302</v>
          </cell>
          <cell r="B5827">
            <v>0</v>
          </cell>
        </row>
        <row r="5828">
          <cell r="A5828" t="str">
            <v>9S340303</v>
          </cell>
          <cell r="B5828">
            <v>0</v>
          </cell>
        </row>
        <row r="5829">
          <cell r="A5829" t="str">
            <v>9S340308</v>
          </cell>
          <cell r="B5829">
            <v>0</v>
          </cell>
        </row>
        <row r="5830">
          <cell r="A5830" t="str">
            <v>9S340311</v>
          </cell>
          <cell r="B5830">
            <v>0</v>
          </cell>
        </row>
        <row r="5831">
          <cell r="A5831" t="str">
            <v>9S340312</v>
          </cell>
          <cell r="B5831">
            <v>0</v>
          </cell>
        </row>
        <row r="5832">
          <cell r="A5832" t="str">
            <v>9S340313</v>
          </cell>
          <cell r="B5832">
            <v>0</v>
          </cell>
        </row>
        <row r="5833">
          <cell r="A5833" t="str">
            <v>9S340317</v>
          </cell>
          <cell r="B5833">
            <v>0</v>
          </cell>
        </row>
        <row r="5834">
          <cell r="A5834" t="str">
            <v>9S340403</v>
          </cell>
          <cell r="B5834">
            <v>0</v>
          </cell>
        </row>
        <row r="5835">
          <cell r="A5835" t="str">
            <v>9S340408</v>
          </cell>
          <cell r="B5835">
            <v>0</v>
          </cell>
        </row>
        <row r="5836">
          <cell r="A5836" t="str">
            <v>9S340498</v>
          </cell>
          <cell r="B5836">
            <v>0</v>
          </cell>
        </row>
        <row r="5837">
          <cell r="A5837" t="str">
            <v>9S340610</v>
          </cell>
          <cell r="B5837">
            <v>0</v>
          </cell>
        </row>
        <row r="5838">
          <cell r="A5838" t="str">
            <v>9S340612</v>
          </cell>
          <cell r="B5838">
            <v>0</v>
          </cell>
        </row>
        <row r="5839">
          <cell r="A5839" t="str">
            <v>9S340617</v>
          </cell>
          <cell r="B5839">
            <v>0</v>
          </cell>
        </row>
        <row r="5840">
          <cell r="A5840" t="str">
            <v>9S340706</v>
          </cell>
          <cell r="B5840">
            <v>0</v>
          </cell>
        </row>
        <row r="5841">
          <cell r="A5841" t="str">
            <v>9S340708</v>
          </cell>
          <cell r="B5841">
            <v>0</v>
          </cell>
        </row>
        <row r="5842">
          <cell r="A5842" t="str">
            <v>9S340709</v>
          </cell>
          <cell r="B5842">
            <v>0</v>
          </cell>
        </row>
        <row r="5843">
          <cell r="A5843" t="str">
            <v>9S340711</v>
          </cell>
          <cell r="B5843">
            <v>0</v>
          </cell>
        </row>
        <row r="5844">
          <cell r="A5844" t="str">
            <v>9S340712</v>
          </cell>
          <cell r="B5844">
            <v>0</v>
          </cell>
        </row>
        <row r="5845">
          <cell r="A5845" t="str">
            <v>9S340714</v>
          </cell>
          <cell r="B5845">
            <v>0</v>
          </cell>
        </row>
        <row r="5846">
          <cell r="A5846" t="str">
            <v>9S340790</v>
          </cell>
          <cell r="B5846">
            <v>0</v>
          </cell>
        </row>
        <row r="5847">
          <cell r="A5847" t="str">
            <v>9S340913</v>
          </cell>
          <cell r="B5847">
            <v>0</v>
          </cell>
        </row>
        <row r="5848">
          <cell r="A5848" t="str">
            <v>9S340996</v>
          </cell>
          <cell r="B5848">
            <v>0</v>
          </cell>
        </row>
        <row r="5849">
          <cell r="A5849" t="str">
            <v>9S340999</v>
          </cell>
          <cell r="B5849">
            <v>0</v>
          </cell>
        </row>
        <row r="5850">
          <cell r="A5850" t="str">
            <v>9S341014</v>
          </cell>
          <cell r="B5850">
            <v>0</v>
          </cell>
        </row>
        <row r="5851">
          <cell r="A5851" t="str">
            <v>9S350010</v>
          </cell>
          <cell r="B5851">
            <v>0</v>
          </cell>
        </row>
        <row r="5852">
          <cell r="A5852" t="str">
            <v>9S350011</v>
          </cell>
          <cell r="B5852">
            <v>0</v>
          </cell>
        </row>
        <row r="5853">
          <cell r="A5853" t="str">
            <v>9S350012</v>
          </cell>
          <cell r="B5853">
            <v>0</v>
          </cell>
        </row>
        <row r="5854">
          <cell r="A5854" t="str">
            <v>9S350013</v>
          </cell>
          <cell r="B5854">
            <v>0</v>
          </cell>
        </row>
        <row r="5855">
          <cell r="A5855" t="str">
            <v>9S350014</v>
          </cell>
          <cell r="B5855">
            <v>0</v>
          </cell>
        </row>
        <row r="5856">
          <cell r="A5856" t="str">
            <v>9S350015</v>
          </cell>
          <cell r="B5856">
            <v>0</v>
          </cell>
        </row>
        <row r="5857">
          <cell r="A5857" t="str">
            <v>9S350016</v>
          </cell>
          <cell r="B5857">
            <v>0</v>
          </cell>
        </row>
        <row r="5858">
          <cell r="A5858" t="str">
            <v>9S350017</v>
          </cell>
          <cell r="B5858">
            <v>0</v>
          </cell>
        </row>
        <row r="5859">
          <cell r="A5859" t="str">
            <v>9S350110</v>
          </cell>
          <cell r="B5859">
            <v>0</v>
          </cell>
        </row>
        <row r="5860">
          <cell r="A5860" t="str">
            <v>9S350111</v>
          </cell>
          <cell r="B5860">
            <v>0</v>
          </cell>
        </row>
        <row r="5861">
          <cell r="A5861" t="str">
            <v>9S350112</v>
          </cell>
          <cell r="B5861">
            <v>0</v>
          </cell>
        </row>
        <row r="5862">
          <cell r="A5862" t="str">
            <v>9S350113</v>
          </cell>
          <cell r="B5862">
            <v>0</v>
          </cell>
        </row>
        <row r="5863">
          <cell r="A5863" t="str">
            <v>9S350114</v>
          </cell>
          <cell r="B5863">
            <v>0</v>
          </cell>
        </row>
        <row r="5864">
          <cell r="A5864" t="str">
            <v>9S350115</v>
          </cell>
          <cell r="B5864">
            <v>0</v>
          </cell>
        </row>
        <row r="5865">
          <cell r="A5865" t="str">
            <v>9S350116</v>
          </cell>
          <cell r="B5865">
            <v>0</v>
          </cell>
        </row>
        <row r="5866">
          <cell r="A5866" t="str">
            <v>9S350207</v>
          </cell>
          <cell r="B5866">
            <v>0</v>
          </cell>
        </row>
        <row r="5867">
          <cell r="A5867" t="str">
            <v>9S350209</v>
          </cell>
          <cell r="B5867">
            <v>0</v>
          </cell>
        </row>
        <row r="5868">
          <cell r="A5868" t="str">
            <v>9S350210</v>
          </cell>
          <cell r="B5868">
            <v>0</v>
          </cell>
        </row>
        <row r="5869">
          <cell r="A5869" t="str">
            <v>9S350211</v>
          </cell>
          <cell r="B5869">
            <v>0</v>
          </cell>
        </row>
        <row r="5870">
          <cell r="A5870" t="str">
            <v>9S350212</v>
          </cell>
          <cell r="B5870">
            <v>0</v>
          </cell>
        </row>
        <row r="5871">
          <cell r="A5871" t="str">
            <v>9S350215</v>
          </cell>
          <cell r="B5871">
            <v>0</v>
          </cell>
        </row>
        <row r="5872">
          <cell r="A5872" t="str">
            <v>9S350307</v>
          </cell>
          <cell r="B5872">
            <v>0</v>
          </cell>
        </row>
        <row r="5873">
          <cell r="A5873" t="str">
            <v>9S350310</v>
          </cell>
          <cell r="B5873">
            <v>0</v>
          </cell>
        </row>
        <row r="5874">
          <cell r="A5874" t="str">
            <v>9S350311</v>
          </cell>
          <cell r="B5874">
            <v>0</v>
          </cell>
        </row>
        <row r="5875">
          <cell r="A5875" t="str">
            <v>9S350312</v>
          </cell>
          <cell r="B5875">
            <v>0</v>
          </cell>
        </row>
        <row r="5876">
          <cell r="A5876" t="str">
            <v>9S350313</v>
          </cell>
          <cell r="B5876">
            <v>0</v>
          </cell>
        </row>
        <row r="5877">
          <cell r="A5877" t="str">
            <v>9S350315</v>
          </cell>
          <cell r="B5877">
            <v>0</v>
          </cell>
        </row>
        <row r="5878">
          <cell r="A5878" t="str">
            <v>9S350316</v>
          </cell>
          <cell r="B5878">
            <v>0</v>
          </cell>
        </row>
        <row r="5879">
          <cell r="A5879" t="str">
            <v>9S350317</v>
          </cell>
          <cell r="B5879">
            <v>0</v>
          </cell>
        </row>
        <row r="5880">
          <cell r="A5880" t="str">
            <v>9S3503XX</v>
          </cell>
          <cell r="B5880">
            <v>0</v>
          </cell>
        </row>
        <row r="5881">
          <cell r="A5881" t="str">
            <v>9S350411</v>
          </cell>
          <cell r="B5881">
            <v>0</v>
          </cell>
        </row>
        <row r="5882">
          <cell r="A5882" t="str">
            <v>9S350412</v>
          </cell>
          <cell r="B5882">
            <v>0</v>
          </cell>
        </row>
        <row r="5883">
          <cell r="A5883" t="str">
            <v>9S350415</v>
          </cell>
          <cell r="B5883">
            <v>0</v>
          </cell>
        </row>
        <row r="5884">
          <cell r="A5884" t="str">
            <v>9S350511</v>
          </cell>
          <cell r="B5884">
            <v>0</v>
          </cell>
        </row>
        <row r="5885">
          <cell r="A5885" t="str">
            <v>9S350512</v>
          </cell>
          <cell r="B5885">
            <v>0</v>
          </cell>
        </row>
        <row r="5886">
          <cell r="A5886" t="str">
            <v>9S350515</v>
          </cell>
          <cell r="B5886">
            <v>0</v>
          </cell>
        </row>
        <row r="5887">
          <cell r="A5887" t="str">
            <v>9S350610</v>
          </cell>
          <cell r="B5887">
            <v>0</v>
          </cell>
        </row>
        <row r="5888">
          <cell r="A5888" t="str">
            <v>9S350714</v>
          </cell>
          <cell r="B5888">
            <v>0</v>
          </cell>
        </row>
        <row r="5889">
          <cell r="A5889" t="str">
            <v>9S3507XX</v>
          </cell>
          <cell r="B5889">
            <v>0</v>
          </cell>
        </row>
        <row r="5890">
          <cell r="A5890" t="str">
            <v>9S350817</v>
          </cell>
          <cell r="B5890">
            <v>0</v>
          </cell>
        </row>
        <row r="5891">
          <cell r="A5891" t="str">
            <v>9S355010</v>
          </cell>
          <cell r="B5891">
            <v>0</v>
          </cell>
        </row>
        <row r="5892">
          <cell r="A5892" t="str">
            <v>9S355108</v>
          </cell>
          <cell r="B5892">
            <v>0</v>
          </cell>
        </row>
        <row r="5893">
          <cell r="A5893" t="str">
            <v>9S355210</v>
          </cell>
          <cell r="B5893">
            <v>0</v>
          </cell>
        </row>
        <row r="5894">
          <cell r="A5894" t="str">
            <v>9S355311</v>
          </cell>
          <cell r="B5894">
            <v>0</v>
          </cell>
        </row>
        <row r="5895">
          <cell r="A5895" t="str">
            <v>9S355312</v>
          </cell>
          <cell r="B5895">
            <v>0</v>
          </cell>
        </row>
        <row r="5896">
          <cell r="A5896" t="str">
            <v>9S355415</v>
          </cell>
          <cell r="B5896">
            <v>0</v>
          </cell>
        </row>
        <row r="5897">
          <cell r="A5897" t="str">
            <v>9S355513</v>
          </cell>
          <cell r="B5897">
            <v>0</v>
          </cell>
        </row>
        <row r="5898">
          <cell r="A5898" t="str">
            <v>9S360009</v>
          </cell>
          <cell r="B5898">
            <v>0</v>
          </cell>
        </row>
        <row r="5899">
          <cell r="A5899" t="str">
            <v>9S360016</v>
          </cell>
          <cell r="B5899">
            <v>0</v>
          </cell>
        </row>
        <row r="5900">
          <cell r="A5900" t="str">
            <v>9S360112</v>
          </cell>
          <cell r="B5900">
            <v>0</v>
          </cell>
        </row>
        <row r="5901">
          <cell r="A5901" t="str">
            <v>9S360113</v>
          </cell>
          <cell r="B5901">
            <v>0</v>
          </cell>
        </row>
        <row r="5902">
          <cell r="A5902" t="str">
            <v>9S360211</v>
          </cell>
          <cell r="B5902">
            <v>0</v>
          </cell>
        </row>
        <row r="5903">
          <cell r="A5903" t="str">
            <v>9S360501</v>
          </cell>
          <cell r="B5903">
            <v>0</v>
          </cell>
        </row>
        <row r="5904">
          <cell r="A5904" t="str">
            <v>9S360513</v>
          </cell>
          <cell r="B5904">
            <v>0</v>
          </cell>
        </row>
        <row r="5905">
          <cell r="A5905" t="str">
            <v>9S360611</v>
          </cell>
          <cell r="B5905">
            <v>0</v>
          </cell>
        </row>
        <row r="5906">
          <cell r="A5906" t="str">
            <v>9S360616</v>
          </cell>
          <cell r="B5906">
            <v>0</v>
          </cell>
        </row>
        <row r="5907">
          <cell r="A5907" t="str">
            <v>9S360806</v>
          </cell>
          <cell r="B5907">
            <v>0</v>
          </cell>
        </row>
        <row r="5908">
          <cell r="A5908" t="str">
            <v>9S360911</v>
          </cell>
          <cell r="B5908">
            <v>0</v>
          </cell>
        </row>
        <row r="5909">
          <cell r="A5909" t="str">
            <v>9S361009</v>
          </cell>
          <cell r="B5909">
            <v>0</v>
          </cell>
        </row>
        <row r="5910">
          <cell r="A5910" t="str">
            <v>9S370007</v>
          </cell>
          <cell r="B5910">
            <v>0</v>
          </cell>
        </row>
        <row r="5911">
          <cell r="A5911" t="str">
            <v>9S370008</v>
          </cell>
          <cell r="B5911">
            <v>0</v>
          </cell>
        </row>
        <row r="5912">
          <cell r="A5912" t="str">
            <v>9S370113</v>
          </cell>
          <cell r="B5912">
            <v>0</v>
          </cell>
        </row>
        <row r="5913">
          <cell r="A5913" t="str">
            <v>9S370117</v>
          </cell>
          <cell r="B5913">
            <v>0</v>
          </cell>
        </row>
        <row r="5914">
          <cell r="A5914" t="str">
            <v>9S370203</v>
          </cell>
          <cell r="B5914">
            <v>0</v>
          </cell>
        </row>
        <row r="5915">
          <cell r="A5915" t="str">
            <v>9S370208</v>
          </cell>
          <cell r="B5915">
            <v>0</v>
          </cell>
        </row>
        <row r="5916">
          <cell r="A5916" t="str">
            <v>9S370298</v>
          </cell>
          <cell r="B5916">
            <v>0</v>
          </cell>
        </row>
        <row r="5917">
          <cell r="A5917" t="str">
            <v>9S370402</v>
          </cell>
          <cell r="B5917">
            <v>0</v>
          </cell>
        </row>
        <row r="5918">
          <cell r="A5918" t="str">
            <v>9S370608</v>
          </cell>
          <cell r="B5918">
            <v>0</v>
          </cell>
        </row>
        <row r="5919">
          <cell r="A5919" t="str">
            <v>9S370611</v>
          </cell>
          <cell r="B5919">
            <v>0</v>
          </cell>
        </row>
        <row r="5920">
          <cell r="A5920" t="str">
            <v>9S370704</v>
          </cell>
          <cell r="B5920">
            <v>0</v>
          </cell>
        </row>
        <row r="5921">
          <cell r="A5921" t="str">
            <v>9S370910</v>
          </cell>
          <cell r="B5921">
            <v>0</v>
          </cell>
        </row>
        <row r="5922">
          <cell r="A5922" t="str">
            <v>9S371108</v>
          </cell>
          <cell r="B5922">
            <v>0</v>
          </cell>
        </row>
        <row r="5923">
          <cell r="A5923" t="str">
            <v>9S371111</v>
          </cell>
          <cell r="B5923">
            <v>0</v>
          </cell>
        </row>
        <row r="5924">
          <cell r="A5924" t="str">
            <v>9S373010</v>
          </cell>
          <cell r="B5924">
            <v>0</v>
          </cell>
        </row>
        <row r="5925">
          <cell r="A5925" t="str">
            <v>9S373110</v>
          </cell>
          <cell r="B5925">
            <v>0</v>
          </cell>
        </row>
        <row r="5926">
          <cell r="A5926" t="str">
            <v>9S373209</v>
          </cell>
          <cell r="B5926">
            <v>0</v>
          </cell>
        </row>
        <row r="5927">
          <cell r="A5927" t="str">
            <v>9S373308</v>
          </cell>
          <cell r="B5927">
            <v>0</v>
          </cell>
        </row>
        <row r="5928">
          <cell r="A5928" t="str">
            <v>9S373310</v>
          </cell>
          <cell r="B5928">
            <v>0</v>
          </cell>
        </row>
        <row r="5929">
          <cell r="A5929" t="str">
            <v>9S373410</v>
          </cell>
          <cell r="B5929">
            <v>0</v>
          </cell>
        </row>
        <row r="5930">
          <cell r="A5930" t="str">
            <v>9S373512</v>
          </cell>
          <cell r="B5930">
            <v>0</v>
          </cell>
        </row>
        <row r="5931">
          <cell r="A5931" t="str">
            <v>9S373611</v>
          </cell>
          <cell r="B5931">
            <v>0</v>
          </cell>
        </row>
        <row r="5932">
          <cell r="A5932" t="str">
            <v>9S373711</v>
          </cell>
          <cell r="B5932">
            <v>0</v>
          </cell>
        </row>
        <row r="5933">
          <cell r="A5933" t="str">
            <v>9S375003</v>
          </cell>
          <cell r="B5933">
            <v>0</v>
          </cell>
        </row>
        <row r="5934">
          <cell r="A5934" t="str">
            <v>9S375103</v>
          </cell>
          <cell r="B5934">
            <v>0</v>
          </cell>
        </row>
        <row r="5935">
          <cell r="A5935" t="str">
            <v>9S375203</v>
          </cell>
          <cell r="B5935">
            <v>0</v>
          </cell>
        </row>
        <row r="5936">
          <cell r="A5936" t="str">
            <v>9S376116</v>
          </cell>
          <cell r="B5936">
            <v>0</v>
          </cell>
        </row>
        <row r="5937">
          <cell r="A5937" t="str">
            <v>9S376217</v>
          </cell>
          <cell r="B5937">
            <v>0</v>
          </cell>
        </row>
        <row r="5938">
          <cell r="A5938" t="str">
            <v>9S376316</v>
          </cell>
          <cell r="B5938">
            <v>0</v>
          </cell>
        </row>
        <row r="5939">
          <cell r="A5939" t="str">
            <v>9S377011</v>
          </cell>
          <cell r="B5939">
            <v>0</v>
          </cell>
        </row>
        <row r="5940">
          <cell r="A5940" t="str">
            <v>9S380209</v>
          </cell>
          <cell r="B5940">
            <v>0</v>
          </cell>
        </row>
        <row r="5941">
          <cell r="A5941" t="str">
            <v>9S380409</v>
          </cell>
          <cell r="B5941">
            <v>0</v>
          </cell>
        </row>
        <row r="5942">
          <cell r="A5942" t="str">
            <v>9S380710</v>
          </cell>
          <cell r="B5942">
            <v>0</v>
          </cell>
        </row>
        <row r="5943">
          <cell r="A5943" t="str">
            <v>9S380898</v>
          </cell>
          <cell r="B5943">
            <v>0</v>
          </cell>
        </row>
        <row r="5944">
          <cell r="A5944" t="str">
            <v>9S390013</v>
          </cell>
          <cell r="B5944">
            <v>0</v>
          </cell>
        </row>
        <row r="5945">
          <cell r="A5945" t="str">
            <v>9S390209</v>
          </cell>
          <cell r="B5945">
            <v>0</v>
          </cell>
        </row>
        <row r="5946">
          <cell r="A5946" t="str">
            <v>9S390210</v>
          </cell>
          <cell r="B5946">
            <v>0</v>
          </cell>
        </row>
        <row r="5947">
          <cell r="A5947" t="str">
            <v>9S390211</v>
          </cell>
          <cell r="B5947">
            <v>0</v>
          </cell>
        </row>
        <row r="5948">
          <cell r="A5948" t="str">
            <v>9S390212</v>
          </cell>
          <cell r="B5948">
            <v>0</v>
          </cell>
        </row>
        <row r="5949">
          <cell r="A5949" t="str">
            <v>9S390213</v>
          </cell>
          <cell r="B5949">
            <v>0</v>
          </cell>
        </row>
        <row r="5950">
          <cell r="A5950" t="str">
            <v>9S390216</v>
          </cell>
          <cell r="B5950">
            <v>0</v>
          </cell>
        </row>
        <row r="5951">
          <cell r="A5951" t="str">
            <v>9S390310</v>
          </cell>
          <cell r="B5951">
            <v>0</v>
          </cell>
        </row>
        <row r="5952">
          <cell r="A5952" t="str">
            <v>9S390311</v>
          </cell>
          <cell r="B5952">
            <v>0</v>
          </cell>
        </row>
        <row r="5953">
          <cell r="A5953" t="str">
            <v>9S390312</v>
          </cell>
          <cell r="B5953">
            <v>0</v>
          </cell>
        </row>
        <row r="5954">
          <cell r="A5954" t="str">
            <v>9S390313</v>
          </cell>
          <cell r="B5954">
            <v>0</v>
          </cell>
        </row>
        <row r="5955">
          <cell r="A5955" t="str">
            <v>9S390315</v>
          </cell>
          <cell r="B5955">
            <v>0</v>
          </cell>
        </row>
        <row r="5956">
          <cell r="A5956" t="str">
            <v>9S390316</v>
          </cell>
          <cell r="B5956">
            <v>0</v>
          </cell>
        </row>
        <row r="5957">
          <cell r="A5957" t="str">
            <v>9S390317</v>
          </cell>
          <cell r="B5957">
            <v>0</v>
          </cell>
        </row>
        <row r="5958">
          <cell r="A5958" t="str">
            <v>9S390411</v>
          </cell>
          <cell r="B5958">
            <v>0</v>
          </cell>
        </row>
        <row r="5959">
          <cell r="A5959" t="str">
            <v>9S390412</v>
          </cell>
          <cell r="B5959">
            <v>0</v>
          </cell>
        </row>
        <row r="5960">
          <cell r="A5960" t="str">
            <v>9S390413</v>
          </cell>
          <cell r="B5960">
            <v>0</v>
          </cell>
        </row>
        <row r="5961">
          <cell r="A5961" t="str">
            <v>9S390415</v>
          </cell>
          <cell r="B5961">
            <v>0</v>
          </cell>
        </row>
        <row r="5962">
          <cell r="A5962" t="str">
            <v>9S390416</v>
          </cell>
          <cell r="B5962">
            <v>0</v>
          </cell>
        </row>
        <row r="5963">
          <cell r="A5963" t="str">
            <v>9S390608</v>
          </cell>
          <cell r="B5963">
            <v>0</v>
          </cell>
        </row>
        <row r="5964">
          <cell r="A5964" t="str">
            <v>9S390611</v>
          </cell>
          <cell r="B5964">
            <v>0</v>
          </cell>
        </row>
        <row r="5965">
          <cell r="A5965" t="str">
            <v>9S390612</v>
          </cell>
          <cell r="B5965">
            <v>0</v>
          </cell>
        </row>
        <row r="5966">
          <cell r="A5966" t="str">
            <v>9S390613</v>
          </cell>
          <cell r="B5966">
            <v>0</v>
          </cell>
        </row>
        <row r="5967">
          <cell r="A5967" t="str">
            <v>9S390614</v>
          </cell>
          <cell r="B5967">
            <v>0</v>
          </cell>
        </row>
        <row r="5968">
          <cell r="A5968" t="str">
            <v>9S390615</v>
          </cell>
          <cell r="B5968">
            <v>0</v>
          </cell>
        </row>
        <row r="5969">
          <cell r="A5969" t="str">
            <v>9S390616</v>
          </cell>
          <cell r="B5969">
            <v>0</v>
          </cell>
        </row>
        <row r="5970">
          <cell r="A5970" t="str">
            <v>9S390710</v>
          </cell>
          <cell r="B5970">
            <v>0</v>
          </cell>
        </row>
        <row r="5971">
          <cell r="A5971" t="str">
            <v>9S390711</v>
          </cell>
          <cell r="B5971">
            <v>0</v>
          </cell>
        </row>
        <row r="5972">
          <cell r="A5972" t="str">
            <v>9S390712</v>
          </cell>
          <cell r="B5972">
            <v>0</v>
          </cell>
        </row>
        <row r="5973">
          <cell r="A5973" t="str">
            <v>9S390713</v>
          </cell>
          <cell r="B5973">
            <v>0</v>
          </cell>
        </row>
        <row r="5974">
          <cell r="A5974" t="str">
            <v>9S390714</v>
          </cell>
          <cell r="B5974">
            <v>0</v>
          </cell>
        </row>
        <row r="5975">
          <cell r="A5975" t="str">
            <v>9S390715</v>
          </cell>
          <cell r="B5975">
            <v>0</v>
          </cell>
        </row>
        <row r="5976">
          <cell r="A5976" t="str">
            <v>9S390716</v>
          </cell>
          <cell r="B5976">
            <v>0</v>
          </cell>
        </row>
        <row r="5977">
          <cell r="A5977" t="str">
            <v>9S390717</v>
          </cell>
          <cell r="B5977">
            <v>0</v>
          </cell>
        </row>
        <row r="5978">
          <cell r="A5978" t="str">
            <v>9S390718</v>
          </cell>
          <cell r="B5978">
            <v>0</v>
          </cell>
        </row>
        <row r="5979">
          <cell r="A5979" t="str">
            <v>9S390807</v>
          </cell>
          <cell r="B5979">
            <v>0</v>
          </cell>
        </row>
        <row r="5980">
          <cell r="A5980" t="str">
            <v>9S390808</v>
          </cell>
          <cell r="B5980">
            <v>0</v>
          </cell>
        </row>
        <row r="5981">
          <cell r="A5981" t="str">
            <v>9S390813</v>
          </cell>
          <cell r="B5981">
            <v>0</v>
          </cell>
        </row>
        <row r="5982">
          <cell r="A5982" t="str">
            <v>9S390814</v>
          </cell>
          <cell r="B5982">
            <v>0</v>
          </cell>
        </row>
        <row r="5983">
          <cell r="A5983" t="str">
            <v>9S390816</v>
          </cell>
          <cell r="B5983">
            <v>0</v>
          </cell>
        </row>
        <row r="5984">
          <cell r="A5984" t="str">
            <v>9S390817</v>
          </cell>
          <cell r="B5984">
            <v>0</v>
          </cell>
        </row>
        <row r="5985">
          <cell r="A5985" t="str">
            <v>9S390911</v>
          </cell>
          <cell r="B5985">
            <v>0</v>
          </cell>
        </row>
        <row r="5986">
          <cell r="A5986" t="str">
            <v>9S390912</v>
          </cell>
          <cell r="B5986">
            <v>0</v>
          </cell>
        </row>
        <row r="5987">
          <cell r="A5987" t="str">
            <v>9S390913</v>
          </cell>
          <cell r="B5987">
            <v>0</v>
          </cell>
        </row>
        <row r="5988">
          <cell r="A5988" t="str">
            <v>9S390915</v>
          </cell>
          <cell r="B5988">
            <v>0</v>
          </cell>
        </row>
        <row r="5989">
          <cell r="A5989" t="str">
            <v>9S390916</v>
          </cell>
          <cell r="B5989">
            <v>0</v>
          </cell>
        </row>
        <row r="5990">
          <cell r="A5990" t="str">
            <v>9S390917</v>
          </cell>
          <cell r="B5990">
            <v>0</v>
          </cell>
        </row>
        <row r="5991">
          <cell r="A5991" t="str">
            <v>9S390918</v>
          </cell>
          <cell r="B5991">
            <v>0</v>
          </cell>
        </row>
        <row r="5992">
          <cell r="A5992" t="str">
            <v>9S391009</v>
          </cell>
          <cell r="B5992">
            <v>0</v>
          </cell>
        </row>
        <row r="5993">
          <cell r="A5993" t="str">
            <v>9S391010</v>
          </cell>
          <cell r="B5993">
            <v>0</v>
          </cell>
        </row>
        <row r="5994">
          <cell r="A5994" t="str">
            <v>9S391011</v>
          </cell>
          <cell r="B5994">
            <v>0</v>
          </cell>
        </row>
        <row r="5995">
          <cell r="A5995" t="str">
            <v>9S391012</v>
          </cell>
          <cell r="B5995">
            <v>0</v>
          </cell>
        </row>
        <row r="5996">
          <cell r="A5996" t="str">
            <v>9S391013</v>
          </cell>
          <cell r="B5996">
            <v>0</v>
          </cell>
        </row>
        <row r="5997">
          <cell r="A5997" t="str">
            <v>9S391109</v>
          </cell>
          <cell r="B5997">
            <v>0</v>
          </cell>
        </row>
        <row r="5998">
          <cell r="A5998" t="str">
            <v>9S391111</v>
          </cell>
          <cell r="B5998">
            <v>0</v>
          </cell>
        </row>
        <row r="5999">
          <cell r="A5999" t="str">
            <v>9S391112</v>
          </cell>
          <cell r="B5999">
            <v>0</v>
          </cell>
        </row>
        <row r="6000">
          <cell r="A6000" t="str">
            <v>9S391113</v>
          </cell>
          <cell r="B6000">
            <v>0</v>
          </cell>
        </row>
        <row r="6001">
          <cell r="A6001" t="str">
            <v>9S391115</v>
          </cell>
          <cell r="B6001">
            <v>0</v>
          </cell>
        </row>
        <row r="6002">
          <cell r="A6002" t="str">
            <v>9S391116</v>
          </cell>
          <cell r="B6002">
            <v>0</v>
          </cell>
        </row>
        <row r="6003">
          <cell r="A6003" t="str">
            <v>9S391117</v>
          </cell>
          <cell r="B6003">
            <v>0</v>
          </cell>
        </row>
        <row r="6004">
          <cell r="A6004" t="str">
            <v>9S391208</v>
          </cell>
          <cell r="B6004">
            <v>0</v>
          </cell>
        </row>
        <row r="6005">
          <cell r="A6005" t="str">
            <v>9S391209</v>
          </cell>
          <cell r="B6005">
            <v>0</v>
          </cell>
        </row>
        <row r="6006">
          <cell r="A6006" t="str">
            <v>9S391210</v>
          </cell>
          <cell r="B6006">
            <v>0</v>
          </cell>
        </row>
        <row r="6007">
          <cell r="A6007" t="str">
            <v>9S391211</v>
          </cell>
          <cell r="B6007">
            <v>0</v>
          </cell>
        </row>
        <row r="6008">
          <cell r="A6008" t="str">
            <v>9S391212</v>
          </cell>
          <cell r="B6008">
            <v>0</v>
          </cell>
        </row>
        <row r="6009">
          <cell r="A6009" t="str">
            <v>9S391213</v>
          </cell>
          <cell r="B6009">
            <v>0</v>
          </cell>
        </row>
        <row r="6010">
          <cell r="A6010" t="str">
            <v>9S391217</v>
          </cell>
          <cell r="B6010">
            <v>0</v>
          </cell>
        </row>
        <row r="6011">
          <cell r="A6011" t="str">
            <v>9S391307</v>
          </cell>
          <cell r="B6011">
            <v>0</v>
          </cell>
        </row>
        <row r="6012">
          <cell r="A6012" t="str">
            <v>9S391308</v>
          </cell>
          <cell r="B6012">
            <v>0</v>
          </cell>
        </row>
        <row r="6013">
          <cell r="A6013" t="str">
            <v>9S391310</v>
          </cell>
          <cell r="B6013">
            <v>0</v>
          </cell>
        </row>
        <row r="6014">
          <cell r="A6014" t="str">
            <v>9S391311</v>
          </cell>
          <cell r="B6014">
            <v>0</v>
          </cell>
        </row>
        <row r="6015">
          <cell r="A6015" t="str">
            <v>9S391312</v>
          </cell>
          <cell r="B6015">
            <v>0</v>
          </cell>
        </row>
        <row r="6016">
          <cell r="A6016" t="str">
            <v>9S391313</v>
          </cell>
          <cell r="B6016">
            <v>0</v>
          </cell>
        </row>
        <row r="6017">
          <cell r="A6017" t="str">
            <v>9S391314</v>
          </cell>
          <cell r="B6017">
            <v>0</v>
          </cell>
        </row>
        <row r="6018">
          <cell r="A6018" t="str">
            <v>9S391315</v>
          </cell>
          <cell r="B6018">
            <v>0</v>
          </cell>
        </row>
        <row r="6019">
          <cell r="A6019" t="str">
            <v>9S391316</v>
          </cell>
          <cell r="B6019">
            <v>0</v>
          </cell>
        </row>
        <row r="6020">
          <cell r="A6020" t="str">
            <v>9S391317</v>
          </cell>
          <cell r="B6020">
            <v>0</v>
          </cell>
        </row>
        <row r="6021">
          <cell r="A6021" t="str">
            <v>9S391411</v>
          </cell>
          <cell r="B6021">
            <v>0</v>
          </cell>
        </row>
        <row r="6022">
          <cell r="A6022" t="str">
            <v>9S391412</v>
          </cell>
          <cell r="B6022">
            <v>0</v>
          </cell>
        </row>
        <row r="6023">
          <cell r="A6023" t="str">
            <v>9S391413</v>
          </cell>
          <cell r="B6023">
            <v>0</v>
          </cell>
        </row>
        <row r="6024">
          <cell r="A6024" t="str">
            <v>9S391414</v>
          </cell>
          <cell r="B6024">
            <v>0</v>
          </cell>
        </row>
        <row r="6025">
          <cell r="A6025" t="str">
            <v>9S391415</v>
          </cell>
          <cell r="B6025">
            <v>0</v>
          </cell>
        </row>
        <row r="6026">
          <cell r="A6026" t="str">
            <v>9S391416</v>
          </cell>
          <cell r="B6026">
            <v>0</v>
          </cell>
        </row>
        <row r="6027">
          <cell r="A6027" t="str">
            <v>9S391417</v>
          </cell>
          <cell r="B6027">
            <v>0</v>
          </cell>
        </row>
        <row r="6028">
          <cell r="A6028" t="str">
            <v>9S391418</v>
          </cell>
          <cell r="B6028">
            <v>0</v>
          </cell>
        </row>
        <row r="6029">
          <cell r="A6029" t="str">
            <v>9S391508</v>
          </cell>
          <cell r="B6029">
            <v>0</v>
          </cell>
        </row>
        <row r="6030">
          <cell r="A6030" t="str">
            <v>9S391511</v>
          </cell>
          <cell r="B6030">
            <v>0</v>
          </cell>
        </row>
        <row r="6031">
          <cell r="A6031" t="str">
            <v>9S391512</v>
          </cell>
          <cell r="B6031">
            <v>0</v>
          </cell>
        </row>
        <row r="6032">
          <cell r="A6032" t="str">
            <v>9S391513</v>
          </cell>
          <cell r="B6032">
            <v>0</v>
          </cell>
        </row>
        <row r="6033">
          <cell r="A6033" t="str">
            <v>9S391514</v>
          </cell>
          <cell r="B6033">
            <v>0</v>
          </cell>
        </row>
        <row r="6034">
          <cell r="A6034" t="str">
            <v>9S391516</v>
          </cell>
          <cell r="B6034">
            <v>0</v>
          </cell>
        </row>
        <row r="6035">
          <cell r="A6035" t="str">
            <v>9S391610</v>
          </cell>
          <cell r="B6035">
            <v>0</v>
          </cell>
        </row>
        <row r="6036">
          <cell r="A6036" t="str">
            <v>9S391616</v>
          </cell>
          <cell r="B6036">
            <v>0</v>
          </cell>
        </row>
        <row r="6037">
          <cell r="A6037" t="str">
            <v>9S391711</v>
          </cell>
          <cell r="B6037">
            <v>0</v>
          </cell>
        </row>
        <row r="6038">
          <cell r="A6038" t="str">
            <v>9S391816</v>
          </cell>
          <cell r="B6038">
            <v>0</v>
          </cell>
        </row>
        <row r="6039">
          <cell r="A6039" t="str">
            <v>9S391817</v>
          </cell>
          <cell r="B6039">
            <v>0</v>
          </cell>
        </row>
        <row r="6040">
          <cell r="A6040" t="str">
            <v>9S391913</v>
          </cell>
          <cell r="B6040">
            <v>0</v>
          </cell>
        </row>
        <row r="6041">
          <cell r="A6041" t="str">
            <v>9S400308</v>
          </cell>
          <cell r="B6041">
            <v>0</v>
          </cell>
        </row>
        <row r="6042">
          <cell r="A6042" t="str">
            <v>9S400407</v>
          </cell>
          <cell r="B6042">
            <v>0</v>
          </cell>
        </row>
        <row r="6043">
          <cell r="A6043" t="str">
            <v>9S400510</v>
          </cell>
          <cell r="B6043">
            <v>0</v>
          </cell>
        </row>
        <row r="6044">
          <cell r="A6044" t="str">
            <v>9S400606</v>
          </cell>
          <cell r="B6044">
            <v>0</v>
          </cell>
        </row>
        <row r="6045">
          <cell r="A6045" t="str">
            <v>9S402009</v>
          </cell>
          <cell r="B6045">
            <v>0</v>
          </cell>
        </row>
        <row r="6046">
          <cell r="A6046" t="str">
            <v>9S402011</v>
          </cell>
          <cell r="B6046">
            <v>0</v>
          </cell>
        </row>
        <row r="6047">
          <cell r="A6047" t="str">
            <v>9S402205</v>
          </cell>
          <cell r="B6047">
            <v>0</v>
          </cell>
        </row>
        <row r="6048">
          <cell r="A6048" t="str">
            <v>9S402591</v>
          </cell>
          <cell r="B6048">
            <v>0</v>
          </cell>
        </row>
        <row r="6049">
          <cell r="A6049" t="str">
            <v>9S402906</v>
          </cell>
          <cell r="B6049">
            <v>0</v>
          </cell>
        </row>
        <row r="6050">
          <cell r="A6050" t="str">
            <v>9S403206</v>
          </cell>
          <cell r="B6050">
            <v>0</v>
          </cell>
        </row>
        <row r="6051">
          <cell r="A6051" t="str">
            <v>9S403510</v>
          </cell>
          <cell r="B6051">
            <v>0</v>
          </cell>
        </row>
        <row r="6052">
          <cell r="A6052" t="str">
            <v>9S403608</v>
          </cell>
          <cell r="B6052">
            <v>0</v>
          </cell>
        </row>
        <row r="6053">
          <cell r="A6053" t="str">
            <v>9S403710</v>
          </cell>
          <cell r="B6053">
            <v>0</v>
          </cell>
        </row>
        <row r="6054">
          <cell r="A6054" t="str">
            <v>9S403810</v>
          </cell>
          <cell r="B6054">
            <v>0</v>
          </cell>
        </row>
        <row r="6055">
          <cell r="A6055" t="str">
            <v>9S403912</v>
          </cell>
          <cell r="B6055">
            <v>0</v>
          </cell>
        </row>
        <row r="6056">
          <cell r="A6056" t="str">
            <v>9S404012</v>
          </cell>
          <cell r="B6056">
            <v>0</v>
          </cell>
        </row>
        <row r="6057">
          <cell r="A6057" t="str">
            <v>9S404112</v>
          </cell>
          <cell r="B6057">
            <v>0</v>
          </cell>
        </row>
        <row r="6058">
          <cell r="A6058" t="str">
            <v>9S404211</v>
          </cell>
          <cell r="B6058">
            <v>0</v>
          </cell>
        </row>
        <row r="6059">
          <cell r="A6059" t="str">
            <v>9S404311</v>
          </cell>
          <cell r="B6059">
            <v>0</v>
          </cell>
        </row>
        <row r="6060">
          <cell r="A6060" t="str">
            <v>9S404406</v>
          </cell>
          <cell r="B6060">
            <v>0</v>
          </cell>
        </row>
        <row r="6061">
          <cell r="A6061" t="str">
            <v>9S404596</v>
          </cell>
          <cell r="B6061">
            <v>0</v>
          </cell>
        </row>
        <row r="6062">
          <cell r="A6062" t="str">
            <v>9S404607</v>
          </cell>
          <cell r="B6062">
            <v>0</v>
          </cell>
        </row>
        <row r="6063">
          <cell r="A6063" t="str">
            <v>9S410010</v>
          </cell>
          <cell r="B6063">
            <v>0</v>
          </cell>
        </row>
        <row r="6064">
          <cell r="A6064" t="str">
            <v>9S410011</v>
          </cell>
          <cell r="B6064">
            <v>0</v>
          </cell>
        </row>
        <row r="6065">
          <cell r="A6065" t="str">
            <v>9S410012</v>
          </cell>
          <cell r="B6065">
            <v>0</v>
          </cell>
        </row>
        <row r="6066">
          <cell r="A6066" t="str">
            <v>9S410013</v>
          </cell>
          <cell r="B6066">
            <v>0</v>
          </cell>
        </row>
        <row r="6067">
          <cell r="A6067" t="str">
            <v>9S410014</v>
          </cell>
          <cell r="B6067">
            <v>0</v>
          </cell>
        </row>
        <row r="6068">
          <cell r="A6068" t="str">
            <v>9S410015</v>
          </cell>
          <cell r="B6068">
            <v>0</v>
          </cell>
        </row>
        <row r="6069">
          <cell r="A6069" t="str">
            <v>9S410016</v>
          </cell>
          <cell r="B6069">
            <v>0</v>
          </cell>
        </row>
        <row r="6070">
          <cell r="A6070" t="str">
            <v>9S410017</v>
          </cell>
          <cell r="B6070">
            <v>0</v>
          </cell>
        </row>
        <row r="6071">
          <cell r="A6071" t="str">
            <v>9S410110</v>
          </cell>
          <cell r="B6071">
            <v>0</v>
          </cell>
        </row>
        <row r="6072">
          <cell r="A6072" t="str">
            <v>9S410111</v>
          </cell>
          <cell r="B6072">
            <v>0</v>
          </cell>
        </row>
        <row r="6073">
          <cell r="A6073" t="str">
            <v>9S410112</v>
          </cell>
          <cell r="B6073">
            <v>0</v>
          </cell>
        </row>
        <row r="6074">
          <cell r="A6074" t="str">
            <v>9S410113</v>
          </cell>
          <cell r="B6074">
            <v>0</v>
          </cell>
        </row>
        <row r="6075">
          <cell r="A6075" t="str">
            <v>9S410114</v>
          </cell>
          <cell r="B6075">
            <v>0</v>
          </cell>
        </row>
        <row r="6076">
          <cell r="A6076" t="str">
            <v>9S410115</v>
          </cell>
          <cell r="B6076">
            <v>0</v>
          </cell>
        </row>
        <row r="6077">
          <cell r="A6077" t="str">
            <v>9S410116</v>
          </cell>
          <cell r="B6077">
            <v>0</v>
          </cell>
        </row>
        <row r="6078">
          <cell r="A6078" t="str">
            <v>9S410117</v>
          </cell>
          <cell r="B6078">
            <v>0</v>
          </cell>
        </row>
        <row r="6079">
          <cell r="A6079" t="str">
            <v>9S410209</v>
          </cell>
          <cell r="B6079">
            <v>0</v>
          </cell>
        </row>
        <row r="6080">
          <cell r="A6080" t="str">
            <v>9S410309</v>
          </cell>
          <cell r="B6080">
            <v>0</v>
          </cell>
        </row>
        <row r="6081">
          <cell r="A6081" t="str">
            <v>9S410310</v>
          </cell>
          <cell r="B6081">
            <v>0</v>
          </cell>
        </row>
        <row r="6082">
          <cell r="A6082" t="str">
            <v>9S410311</v>
          </cell>
          <cell r="B6082">
            <v>0</v>
          </cell>
        </row>
        <row r="6083">
          <cell r="A6083" t="str">
            <v>9S410312</v>
          </cell>
          <cell r="B6083">
            <v>0</v>
          </cell>
        </row>
        <row r="6084">
          <cell r="A6084" t="str">
            <v>9S410313</v>
          </cell>
          <cell r="B6084">
            <v>0</v>
          </cell>
        </row>
        <row r="6085">
          <cell r="A6085" t="str">
            <v>9S410314</v>
          </cell>
          <cell r="B6085">
            <v>0</v>
          </cell>
        </row>
        <row r="6086">
          <cell r="A6086" t="str">
            <v>9S410315</v>
          </cell>
          <cell r="B6086">
            <v>0</v>
          </cell>
        </row>
        <row r="6087">
          <cell r="A6087" t="str">
            <v>9S410316</v>
          </cell>
          <cell r="B6087">
            <v>0</v>
          </cell>
        </row>
        <row r="6088">
          <cell r="A6088" t="str">
            <v>9S410317</v>
          </cell>
          <cell r="B6088">
            <v>0</v>
          </cell>
        </row>
        <row r="6089">
          <cell r="A6089" t="str">
            <v>9S410408</v>
          </cell>
          <cell r="B6089">
            <v>0</v>
          </cell>
        </row>
        <row r="6090">
          <cell r="A6090" t="str">
            <v>9S410409</v>
          </cell>
          <cell r="B6090">
            <v>0</v>
          </cell>
        </row>
        <row r="6091">
          <cell r="A6091" t="str">
            <v>9S410410</v>
          </cell>
          <cell r="B6091">
            <v>0</v>
          </cell>
        </row>
        <row r="6092">
          <cell r="A6092" t="str">
            <v>9S410411</v>
          </cell>
          <cell r="B6092">
            <v>0</v>
          </cell>
        </row>
        <row r="6093">
          <cell r="A6093" t="str">
            <v>9S410412</v>
          </cell>
          <cell r="B6093">
            <v>0</v>
          </cell>
        </row>
        <row r="6094">
          <cell r="A6094" t="str">
            <v>9S410413</v>
          </cell>
          <cell r="B6094">
            <v>0</v>
          </cell>
        </row>
        <row r="6095">
          <cell r="A6095" t="str">
            <v>9S410414</v>
          </cell>
          <cell r="B6095">
            <v>0</v>
          </cell>
        </row>
        <row r="6096">
          <cell r="A6096" t="str">
            <v>9S410415</v>
          </cell>
          <cell r="B6096">
            <v>0</v>
          </cell>
        </row>
        <row r="6097">
          <cell r="A6097" t="str">
            <v>9S410416</v>
          </cell>
          <cell r="B6097">
            <v>0</v>
          </cell>
        </row>
        <row r="6098">
          <cell r="A6098" t="str">
            <v>9S410417</v>
          </cell>
          <cell r="B6098">
            <v>0</v>
          </cell>
        </row>
        <row r="6099">
          <cell r="A6099" t="str">
            <v>9S410418</v>
          </cell>
          <cell r="B6099">
            <v>0</v>
          </cell>
        </row>
        <row r="6100">
          <cell r="A6100" t="str">
            <v>9S410510</v>
          </cell>
          <cell r="B6100">
            <v>0</v>
          </cell>
        </row>
        <row r="6101">
          <cell r="A6101" t="str">
            <v>9S410511</v>
          </cell>
          <cell r="B6101">
            <v>0</v>
          </cell>
        </row>
        <row r="6102">
          <cell r="A6102" t="str">
            <v>9S410512</v>
          </cell>
          <cell r="B6102">
            <v>0</v>
          </cell>
        </row>
        <row r="6103">
          <cell r="A6103" t="str">
            <v>9S410513</v>
          </cell>
          <cell r="B6103">
            <v>0</v>
          </cell>
        </row>
        <row r="6104">
          <cell r="A6104" t="str">
            <v>9S410514</v>
          </cell>
          <cell r="B6104">
            <v>0</v>
          </cell>
        </row>
        <row r="6105">
          <cell r="A6105" t="str">
            <v>9S410515</v>
          </cell>
          <cell r="B6105">
            <v>0</v>
          </cell>
        </row>
        <row r="6106">
          <cell r="A6106" t="str">
            <v>9S410516</v>
          </cell>
          <cell r="B6106">
            <v>0</v>
          </cell>
        </row>
        <row r="6107">
          <cell r="A6107" t="str">
            <v>9S410517</v>
          </cell>
          <cell r="B6107">
            <v>0</v>
          </cell>
        </row>
        <row r="6108">
          <cell r="A6108" t="str">
            <v>9S410518</v>
          </cell>
          <cell r="B6108">
            <v>0</v>
          </cell>
        </row>
        <row r="6109">
          <cell r="A6109" t="str">
            <v>9S410519</v>
          </cell>
          <cell r="B6109">
            <v>0</v>
          </cell>
        </row>
        <row r="6110">
          <cell r="A6110" t="str">
            <v>9S410609</v>
          </cell>
          <cell r="B6110">
            <v>0</v>
          </cell>
        </row>
        <row r="6111">
          <cell r="A6111" t="str">
            <v>9S410610</v>
          </cell>
          <cell r="B6111">
            <v>0</v>
          </cell>
        </row>
        <row r="6112">
          <cell r="A6112" t="str">
            <v>9S410611</v>
          </cell>
          <cell r="B6112">
            <v>0</v>
          </cell>
        </row>
        <row r="6113">
          <cell r="A6113" t="str">
            <v>9S410612</v>
          </cell>
          <cell r="B6113">
            <v>0</v>
          </cell>
        </row>
        <row r="6114">
          <cell r="A6114" t="str">
            <v>9S410613</v>
          </cell>
          <cell r="B6114">
            <v>0</v>
          </cell>
        </row>
        <row r="6115">
          <cell r="A6115" t="str">
            <v>9S410614</v>
          </cell>
          <cell r="B6115">
            <v>0</v>
          </cell>
        </row>
        <row r="6116">
          <cell r="A6116" t="str">
            <v>9S410615</v>
          </cell>
          <cell r="B6116">
            <v>0</v>
          </cell>
        </row>
        <row r="6117">
          <cell r="A6117" t="str">
            <v>9S410616</v>
          </cell>
          <cell r="B6117">
            <v>0</v>
          </cell>
        </row>
        <row r="6118">
          <cell r="A6118" t="str">
            <v>9S410617</v>
          </cell>
          <cell r="B6118">
            <v>0</v>
          </cell>
        </row>
        <row r="6119">
          <cell r="A6119" t="str">
            <v>9S410810</v>
          </cell>
          <cell r="B6119">
            <v>0</v>
          </cell>
        </row>
        <row r="6120">
          <cell r="A6120" t="str">
            <v>9S410811</v>
          </cell>
          <cell r="B6120">
            <v>0</v>
          </cell>
        </row>
        <row r="6121">
          <cell r="A6121" t="str">
            <v>9S410814</v>
          </cell>
          <cell r="B6121">
            <v>0</v>
          </cell>
        </row>
        <row r="6122">
          <cell r="A6122" t="str">
            <v>9S410816</v>
          </cell>
          <cell r="B6122">
            <v>0</v>
          </cell>
        </row>
        <row r="6123">
          <cell r="A6123" t="str">
            <v>9S410817</v>
          </cell>
          <cell r="B6123">
            <v>0</v>
          </cell>
        </row>
        <row r="6124">
          <cell r="A6124" t="str">
            <v>9S410996</v>
          </cell>
          <cell r="B6124">
            <v>0</v>
          </cell>
        </row>
        <row r="6125">
          <cell r="A6125" t="str">
            <v>9S411019</v>
          </cell>
          <cell r="B6125">
            <v>0</v>
          </cell>
        </row>
        <row r="6126">
          <cell r="A6126" t="str">
            <v>9S412011</v>
          </cell>
          <cell r="B6126">
            <v>0</v>
          </cell>
        </row>
        <row r="6127">
          <cell r="A6127" t="str">
            <v>9S412117</v>
          </cell>
          <cell r="B6127">
            <v>0</v>
          </cell>
        </row>
        <row r="6128">
          <cell r="A6128" t="str">
            <v>9S413018</v>
          </cell>
          <cell r="B6128">
            <v>0</v>
          </cell>
        </row>
        <row r="6129">
          <cell r="A6129" t="str">
            <v>9S420009</v>
          </cell>
          <cell r="B6129">
            <v>0</v>
          </cell>
        </row>
        <row r="6130">
          <cell r="A6130" t="str">
            <v>9S420010</v>
          </cell>
          <cell r="B6130">
            <v>0</v>
          </cell>
        </row>
        <row r="6131">
          <cell r="A6131" t="str">
            <v>9S420011</v>
          </cell>
          <cell r="B6131">
            <v>0</v>
          </cell>
        </row>
        <row r="6132">
          <cell r="A6132" t="str">
            <v>9S420013</v>
          </cell>
          <cell r="B6132">
            <v>0</v>
          </cell>
        </row>
        <row r="6133">
          <cell r="A6133" t="str">
            <v>9S420014</v>
          </cell>
          <cell r="B6133">
            <v>0</v>
          </cell>
        </row>
        <row r="6134">
          <cell r="A6134" t="str">
            <v>9S420016</v>
          </cell>
          <cell r="B6134">
            <v>0</v>
          </cell>
        </row>
        <row r="6135">
          <cell r="A6135" t="str">
            <v>9S420101</v>
          </cell>
          <cell r="B6135">
            <v>0</v>
          </cell>
        </row>
        <row r="6136">
          <cell r="A6136" t="str">
            <v>9S420110</v>
          </cell>
          <cell r="B6136">
            <v>0</v>
          </cell>
        </row>
        <row r="6137">
          <cell r="A6137" t="str">
            <v>9S420111</v>
          </cell>
          <cell r="B6137">
            <v>0</v>
          </cell>
        </row>
        <row r="6138">
          <cell r="A6138" t="str">
            <v>9S420112</v>
          </cell>
          <cell r="B6138">
            <v>0</v>
          </cell>
        </row>
        <row r="6139">
          <cell r="A6139" t="str">
            <v>9S420114</v>
          </cell>
          <cell r="B6139">
            <v>0</v>
          </cell>
        </row>
        <row r="6140">
          <cell r="A6140" t="str">
            <v>9S4201XX</v>
          </cell>
          <cell r="B6140">
            <v>0</v>
          </cell>
        </row>
        <row r="6141">
          <cell r="A6141" t="str">
            <v>9S420210</v>
          </cell>
          <cell r="B6141">
            <v>0</v>
          </cell>
        </row>
        <row r="6142">
          <cell r="A6142" t="str">
            <v>9S420213</v>
          </cell>
          <cell r="B6142">
            <v>0</v>
          </cell>
        </row>
        <row r="6143">
          <cell r="A6143" t="str">
            <v>9S420215</v>
          </cell>
          <cell r="B6143">
            <v>0</v>
          </cell>
        </row>
        <row r="6144">
          <cell r="A6144" t="str">
            <v>9S420305</v>
          </cell>
          <cell r="B6144">
            <v>0</v>
          </cell>
        </row>
        <row r="6145">
          <cell r="A6145" t="str">
            <v>9S420309</v>
          </cell>
          <cell r="B6145">
            <v>0</v>
          </cell>
        </row>
        <row r="6146">
          <cell r="A6146" t="str">
            <v>9S420310</v>
          </cell>
          <cell r="B6146">
            <v>0</v>
          </cell>
        </row>
        <row r="6147">
          <cell r="A6147" t="str">
            <v>9S420313</v>
          </cell>
          <cell r="B6147">
            <v>0</v>
          </cell>
        </row>
        <row r="6148">
          <cell r="A6148" t="str">
            <v>9S420315</v>
          </cell>
          <cell r="B6148">
            <v>0</v>
          </cell>
        </row>
        <row r="6149">
          <cell r="A6149" t="str">
            <v>9S420399</v>
          </cell>
          <cell r="B6149">
            <v>0</v>
          </cell>
        </row>
        <row r="6150">
          <cell r="A6150" t="str">
            <v>9S420410</v>
          </cell>
          <cell r="B6150">
            <v>0</v>
          </cell>
        </row>
        <row r="6151">
          <cell r="A6151" t="str">
            <v>9S420411</v>
          </cell>
          <cell r="B6151">
            <v>0</v>
          </cell>
        </row>
        <row r="6152">
          <cell r="A6152" t="str">
            <v>9S420507</v>
          </cell>
          <cell r="B6152">
            <v>0</v>
          </cell>
        </row>
        <row r="6153">
          <cell r="A6153" t="str">
            <v>9S420513</v>
          </cell>
          <cell r="B6153">
            <v>0</v>
          </cell>
        </row>
        <row r="6154">
          <cell r="A6154" t="str">
            <v>9S420515</v>
          </cell>
          <cell r="B6154">
            <v>0</v>
          </cell>
        </row>
        <row r="6155">
          <cell r="A6155" t="str">
            <v>9S420516</v>
          </cell>
          <cell r="B6155">
            <v>0</v>
          </cell>
        </row>
        <row r="6156">
          <cell r="A6156" t="str">
            <v>9S420609</v>
          </cell>
          <cell r="B6156">
            <v>0</v>
          </cell>
        </row>
        <row r="6157">
          <cell r="A6157" t="str">
            <v>9S420610</v>
          </cell>
          <cell r="B6157">
            <v>0</v>
          </cell>
        </row>
        <row r="6158">
          <cell r="A6158" t="str">
            <v>9S420705</v>
          </cell>
          <cell r="B6158">
            <v>0</v>
          </cell>
        </row>
        <row r="6159">
          <cell r="A6159" t="str">
            <v>9S420709</v>
          </cell>
          <cell r="B6159">
            <v>0</v>
          </cell>
        </row>
        <row r="6160">
          <cell r="A6160" t="str">
            <v>9S420710</v>
          </cell>
          <cell r="B6160">
            <v>0</v>
          </cell>
        </row>
        <row r="6161">
          <cell r="A6161" t="str">
            <v>9S420712</v>
          </cell>
          <cell r="B6161">
            <v>0</v>
          </cell>
        </row>
        <row r="6162">
          <cell r="A6162" t="str">
            <v>9S420715</v>
          </cell>
          <cell r="B6162">
            <v>0</v>
          </cell>
        </row>
        <row r="6163">
          <cell r="A6163" t="str">
            <v>9S420716</v>
          </cell>
          <cell r="B6163">
            <v>0</v>
          </cell>
        </row>
        <row r="6164">
          <cell r="A6164" t="str">
            <v>9S420799</v>
          </cell>
          <cell r="B6164">
            <v>0</v>
          </cell>
        </row>
        <row r="6165">
          <cell r="A6165" t="str">
            <v>9S420803</v>
          </cell>
          <cell r="B6165">
            <v>0</v>
          </cell>
        </row>
        <row r="6166">
          <cell r="A6166" t="str">
            <v>9S420807</v>
          </cell>
          <cell r="B6166">
            <v>0</v>
          </cell>
        </row>
        <row r="6167">
          <cell r="A6167" t="str">
            <v>9S420809</v>
          </cell>
          <cell r="B6167">
            <v>0</v>
          </cell>
        </row>
        <row r="6168">
          <cell r="A6168" t="str">
            <v>9S420811</v>
          </cell>
          <cell r="B6168">
            <v>0</v>
          </cell>
        </row>
        <row r="6169">
          <cell r="A6169" t="str">
            <v>9S420904</v>
          </cell>
          <cell r="B6169">
            <v>0</v>
          </cell>
        </row>
        <row r="6170">
          <cell r="A6170" t="str">
            <v>9S420906</v>
          </cell>
          <cell r="B6170">
            <v>0</v>
          </cell>
        </row>
        <row r="6171">
          <cell r="A6171" t="str">
            <v>9S420907</v>
          </cell>
          <cell r="B6171">
            <v>0</v>
          </cell>
        </row>
        <row r="6172">
          <cell r="A6172" t="str">
            <v>9S420908</v>
          </cell>
          <cell r="B6172">
            <v>0</v>
          </cell>
        </row>
        <row r="6173">
          <cell r="A6173" t="str">
            <v>9S420911</v>
          </cell>
          <cell r="B6173">
            <v>0</v>
          </cell>
        </row>
        <row r="6174">
          <cell r="A6174" t="str">
            <v>9S420912</v>
          </cell>
          <cell r="B6174">
            <v>0</v>
          </cell>
        </row>
        <row r="6175">
          <cell r="A6175" t="str">
            <v>9S420915</v>
          </cell>
          <cell r="B6175">
            <v>0</v>
          </cell>
        </row>
        <row r="6176">
          <cell r="A6176" t="str">
            <v>9S420916</v>
          </cell>
          <cell r="B6176">
            <v>0</v>
          </cell>
        </row>
        <row r="6177">
          <cell r="A6177" t="str">
            <v>9S421007</v>
          </cell>
          <cell r="B6177">
            <v>0</v>
          </cell>
        </row>
        <row r="6178">
          <cell r="A6178" t="str">
            <v>9S421009</v>
          </cell>
          <cell r="B6178">
            <v>0</v>
          </cell>
        </row>
        <row r="6179">
          <cell r="A6179" t="str">
            <v>9S421010</v>
          </cell>
          <cell r="B6179">
            <v>0</v>
          </cell>
        </row>
        <row r="6180">
          <cell r="A6180" t="str">
            <v>9S421105</v>
          </cell>
          <cell r="B6180">
            <v>0</v>
          </cell>
        </row>
        <row r="6181">
          <cell r="A6181" t="str">
            <v>9S421110</v>
          </cell>
          <cell r="B6181">
            <v>0</v>
          </cell>
        </row>
        <row r="6182">
          <cell r="A6182" t="str">
            <v>9S421210</v>
          </cell>
          <cell r="B6182">
            <v>0</v>
          </cell>
        </row>
        <row r="6183">
          <cell r="A6183" t="str">
            <v>9S421211</v>
          </cell>
          <cell r="B6183">
            <v>0</v>
          </cell>
        </row>
        <row r="6184">
          <cell r="A6184" t="str">
            <v>9S421309</v>
          </cell>
          <cell r="B6184">
            <v>0</v>
          </cell>
        </row>
        <row r="6185">
          <cell r="A6185" t="str">
            <v>9S421408</v>
          </cell>
          <cell r="B6185">
            <v>0</v>
          </cell>
        </row>
        <row r="6186">
          <cell r="A6186" t="str">
            <v>9S421516</v>
          </cell>
          <cell r="B6186">
            <v>0</v>
          </cell>
        </row>
        <row r="6187">
          <cell r="A6187" t="str">
            <v>9S421616</v>
          </cell>
          <cell r="B6187">
            <v>0</v>
          </cell>
        </row>
        <row r="6188">
          <cell r="A6188" t="str">
            <v>9S430117</v>
          </cell>
          <cell r="B6188">
            <v>0</v>
          </cell>
        </row>
        <row r="6189">
          <cell r="A6189" t="str">
            <v>9S430309</v>
          </cell>
          <cell r="B6189">
            <v>0</v>
          </cell>
        </row>
        <row r="6190">
          <cell r="A6190" t="str">
            <v>9S430410</v>
          </cell>
          <cell r="B6190">
            <v>0</v>
          </cell>
        </row>
        <row r="6191">
          <cell r="A6191" t="str">
            <v>9S430508</v>
          </cell>
          <cell r="B6191">
            <v>0</v>
          </cell>
        </row>
        <row r="6192">
          <cell r="A6192" t="str">
            <v>9S430613</v>
          </cell>
          <cell r="B6192">
            <v>0</v>
          </cell>
        </row>
        <row r="6193">
          <cell r="A6193" t="str">
            <v>9S430706</v>
          </cell>
          <cell r="B6193">
            <v>0</v>
          </cell>
        </row>
        <row r="6194">
          <cell r="A6194" t="str">
            <v>9S440212</v>
          </cell>
          <cell r="B6194">
            <v>0</v>
          </cell>
        </row>
        <row r="6195">
          <cell r="A6195" t="str">
            <v>9S440316</v>
          </cell>
          <cell r="B6195">
            <v>0</v>
          </cell>
        </row>
        <row r="6196">
          <cell r="A6196" t="str">
            <v>9S440412</v>
          </cell>
          <cell r="B6196">
            <v>0</v>
          </cell>
        </row>
        <row r="6197">
          <cell r="A6197" t="str">
            <v>9S440512</v>
          </cell>
          <cell r="B6197">
            <v>0</v>
          </cell>
        </row>
        <row r="6198">
          <cell r="A6198" t="str">
            <v>9S440614</v>
          </cell>
          <cell r="B6198">
            <v>0</v>
          </cell>
        </row>
        <row r="6199">
          <cell r="A6199" t="str">
            <v>9S440714</v>
          </cell>
          <cell r="B6199">
            <v>0</v>
          </cell>
        </row>
        <row r="6200">
          <cell r="A6200" t="str">
            <v>9S440811</v>
          </cell>
          <cell r="B6200">
            <v>0</v>
          </cell>
        </row>
        <row r="6201">
          <cell r="A6201" t="str">
            <v>9S440816</v>
          </cell>
          <cell r="B6201">
            <v>0</v>
          </cell>
        </row>
        <row r="6202">
          <cell r="A6202" t="str">
            <v>9S440917</v>
          </cell>
          <cell r="B6202">
            <v>0</v>
          </cell>
        </row>
        <row r="6203">
          <cell r="A6203" t="str">
            <v>9S441011</v>
          </cell>
          <cell r="B6203">
            <v>0</v>
          </cell>
        </row>
        <row r="6204">
          <cell r="A6204" t="str">
            <v>9S441114</v>
          </cell>
          <cell r="B6204">
            <v>0</v>
          </cell>
        </row>
        <row r="6205">
          <cell r="A6205" t="str">
            <v>9S443003</v>
          </cell>
          <cell r="B6205">
            <v>0</v>
          </cell>
        </row>
        <row r="6206">
          <cell r="A6206" t="str">
            <v>9S443010</v>
          </cell>
          <cell r="B6206">
            <v>0</v>
          </cell>
        </row>
        <row r="6207">
          <cell r="A6207" t="str">
            <v>9S450003</v>
          </cell>
          <cell r="B6207">
            <v>0</v>
          </cell>
        </row>
        <row r="6208">
          <cell r="A6208" t="str">
            <v>9S450004</v>
          </cell>
          <cell r="B6208">
            <v>0</v>
          </cell>
        </row>
        <row r="6209">
          <cell r="A6209" t="str">
            <v>9S450005</v>
          </cell>
          <cell r="B6209">
            <v>0</v>
          </cell>
        </row>
        <row r="6210">
          <cell r="A6210" t="str">
            <v>9S450007</v>
          </cell>
          <cell r="B6210">
            <v>0</v>
          </cell>
        </row>
        <row r="6211">
          <cell r="A6211" t="str">
            <v>9S450009</v>
          </cell>
          <cell r="B6211">
            <v>0</v>
          </cell>
        </row>
        <row r="6212">
          <cell r="A6212" t="str">
            <v>9S450010</v>
          </cell>
          <cell r="B6212">
            <v>0</v>
          </cell>
        </row>
        <row r="6213">
          <cell r="A6213" t="str">
            <v>9S450012</v>
          </cell>
          <cell r="B6213">
            <v>0</v>
          </cell>
        </row>
        <row r="6214">
          <cell r="A6214" t="str">
            <v>9S450108</v>
          </cell>
          <cell r="B6214">
            <v>0</v>
          </cell>
        </row>
        <row r="6215">
          <cell r="A6215" t="str">
            <v>9S450310</v>
          </cell>
          <cell r="B6215">
            <v>0</v>
          </cell>
        </row>
        <row r="6216">
          <cell r="A6216" t="str">
            <v>9S450998</v>
          </cell>
          <cell r="B6216">
            <v>0</v>
          </cell>
        </row>
        <row r="6217">
          <cell r="A6217" t="str">
            <v>9S451201</v>
          </cell>
          <cell r="B6217">
            <v>0</v>
          </cell>
        </row>
        <row r="6218">
          <cell r="A6218" t="str">
            <v>9S451388</v>
          </cell>
          <cell r="B6218">
            <v>0</v>
          </cell>
        </row>
        <row r="6219">
          <cell r="A6219" t="str">
            <v>9S451392</v>
          </cell>
          <cell r="B6219">
            <v>0</v>
          </cell>
        </row>
        <row r="6220">
          <cell r="A6220" t="str">
            <v>9S451408</v>
          </cell>
          <cell r="B6220">
            <v>0</v>
          </cell>
        </row>
        <row r="6221">
          <cell r="A6221" t="str">
            <v>9S451506</v>
          </cell>
          <cell r="B6221">
            <v>0</v>
          </cell>
        </row>
        <row r="6222">
          <cell r="A6222" t="str">
            <v>9S451605</v>
          </cell>
          <cell r="B6222">
            <v>0</v>
          </cell>
        </row>
        <row r="6223">
          <cell r="A6223" t="str">
            <v>9S462416</v>
          </cell>
          <cell r="B6223">
            <v>0</v>
          </cell>
        </row>
        <row r="6224">
          <cell r="A6224" t="str">
            <v>9S462417</v>
          </cell>
          <cell r="B6224">
            <v>0</v>
          </cell>
        </row>
        <row r="6225">
          <cell r="A6225" t="str">
            <v>9S462418</v>
          </cell>
          <cell r="B6225">
            <v>0</v>
          </cell>
        </row>
        <row r="6226">
          <cell r="A6226" t="str">
            <v>9S462516</v>
          </cell>
          <cell r="B6226">
            <v>0</v>
          </cell>
        </row>
        <row r="6227">
          <cell r="A6227" t="str">
            <v>9S462517</v>
          </cell>
          <cell r="B6227">
            <v>0</v>
          </cell>
        </row>
        <row r="6228">
          <cell r="A6228" t="str">
            <v>9S463006</v>
          </cell>
          <cell r="B6228">
            <v>0</v>
          </cell>
        </row>
        <row r="6229">
          <cell r="A6229" t="str">
            <v>9S463106</v>
          </cell>
          <cell r="B6229">
            <v>0</v>
          </cell>
        </row>
        <row r="6230">
          <cell r="A6230" t="str">
            <v>9S463208</v>
          </cell>
          <cell r="B6230">
            <v>0</v>
          </cell>
        </row>
        <row r="6231">
          <cell r="A6231" t="str">
            <v>9S463308</v>
          </cell>
          <cell r="B6231">
            <v>0</v>
          </cell>
        </row>
        <row r="6232">
          <cell r="A6232" t="str">
            <v>9S463406</v>
          </cell>
          <cell r="B6232">
            <v>0</v>
          </cell>
        </row>
        <row r="6233">
          <cell r="A6233" t="str">
            <v>9S465099</v>
          </cell>
          <cell r="B6233">
            <v>0</v>
          </cell>
        </row>
        <row r="6234">
          <cell r="A6234" t="str">
            <v>9S466007</v>
          </cell>
          <cell r="B6234">
            <v>0</v>
          </cell>
        </row>
        <row r="6235">
          <cell r="A6235" t="str">
            <v>9S471009</v>
          </cell>
          <cell r="B6235">
            <v>0</v>
          </cell>
        </row>
        <row r="6236">
          <cell r="A6236" t="str">
            <v>9S471100</v>
          </cell>
          <cell r="B6236">
            <v>0</v>
          </cell>
        </row>
        <row r="6237">
          <cell r="A6237" t="str">
            <v>9S471101</v>
          </cell>
          <cell r="B6237">
            <v>0</v>
          </cell>
        </row>
        <row r="6238">
          <cell r="A6238" t="str">
            <v>9S471105</v>
          </cell>
          <cell r="B6238">
            <v>0</v>
          </cell>
        </row>
        <row r="6239">
          <cell r="A6239" t="str">
            <v>9S471107</v>
          </cell>
          <cell r="B6239">
            <v>0</v>
          </cell>
        </row>
        <row r="6240">
          <cell r="A6240" t="str">
            <v>9S471207</v>
          </cell>
          <cell r="B6240">
            <v>0</v>
          </cell>
        </row>
        <row r="6241">
          <cell r="A6241" t="str">
            <v>9S471209</v>
          </cell>
          <cell r="B6241">
            <v>0</v>
          </cell>
        </row>
        <row r="6242">
          <cell r="A6242" t="str">
            <v>9S471212</v>
          </cell>
          <cell r="B6242">
            <v>0</v>
          </cell>
        </row>
        <row r="6243">
          <cell r="A6243" t="str">
            <v>9S471298</v>
          </cell>
          <cell r="B6243">
            <v>0</v>
          </cell>
        </row>
        <row r="6244">
          <cell r="A6244" t="str">
            <v>9S471406</v>
          </cell>
          <cell r="B6244">
            <v>0</v>
          </cell>
        </row>
        <row r="6245">
          <cell r="A6245" t="str">
            <v>9S471408</v>
          </cell>
          <cell r="B6245">
            <v>0</v>
          </cell>
        </row>
        <row r="6246">
          <cell r="A6246" t="str">
            <v>9S471702</v>
          </cell>
          <cell r="B6246">
            <v>0</v>
          </cell>
        </row>
        <row r="6247">
          <cell r="A6247" t="str">
            <v>9S471710</v>
          </cell>
          <cell r="B6247">
            <v>0</v>
          </cell>
        </row>
        <row r="6248">
          <cell r="A6248" t="str">
            <v>9S471896</v>
          </cell>
          <cell r="B6248">
            <v>0</v>
          </cell>
        </row>
        <row r="6249">
          <cell r="A6249" t="str">
            <v>9S471897</v>
          </cell>
          <cell r="B6249">
            <v>0</v>
          </cell>
        </row>
        <row r="6250">
          <cell r="A6250" t="str">
            <v>9S475008</v>
          </cell>
          <cell r="B6250">
            <v>0</v>
          </cell>
        </row>
        <row r="6251">
          <cell r="A6251" t="str">
            <v>9S475009</v>
          </cell>
          <cell r="B6251">
            <v>0</v>
          </cell>
        </row>
        <row r="6252">
          <cell r="A6252" t="str">
            <v>9S475014</v>
          </cell>
          <cell r="B6252">
            <v>0</v>
          </cell>
        </row>
        <row r="6253">
          <cell r="A6253" t="str">
            <v>9S475015</v>
          </cell>
          <cell r="B6253">
            <v>0</v>
          </cell>
        </row>
        <row r="6254">
          <cell r="A6254" t="str">
            <v>9S475016</v>
          </cell>
          <cell r="B6254">
            <v>0</v>
          </cell>
        </row>
        <row r="6255">
          <cell r="A6255" t="str">
            <v>9S475109</v>
          </cell>
          <cell r="B6255">
            <v>0</v>
          </cell>
        </row>
        <row r="6256">
          <cell r="A6256" t="str">
            <v>9S475114</v>
          </cell>
          <cell r="B6256">
            <v>0</v>
          </cell>
        </row>
        <row r="6257">
          <cell r="A6257" t="str">
            <v>9S475115</v>
          </cell>
          <cell r="B6257">
            <v>0</v>
          </cell>
        </row>
        <row r="6258">
          <cell r="A6258" t="str">
            <v>9S475211</v>
          </cell>
          <cell r="B6258">
            <v>0</v>
          </cell>
        </row>
        <row r="6259">
          <cell r="A6259" t="str">
            <v>9S475303</v>
          </cell>
          <cell r="B6259">
            <v>0</v>
          </cell>
        </row>
        <row r="6260">
          <cell r="A6260" t="str">
            <v>9S475309</v>
          </cell>
          <cell r="B6260">
            <v>0</v>
          </cell>
        </row>
        <row r="6261">
          <cell r="A6261" t="str">
            <v>9S475390</v>
          </cell>
          <cell r="B6261">
            <v>0</v>
          </cell>
        </row>
        <row r="6262">
          <cell r="A6262" t="str">
            <v>9S475399</v>
          </cell>
          <cell r="B6262">
            <v>0</v>
          </cell>
        </row>
        <row r="6263">
          <cell r="A6263" t="str">
            <v>9S475411</v>
          </cell>
          <cell r="B6263">
            <v>0</v>
          </cell>
        </row>
        <row r="6264">
          <cell r="A6264" t="str">
            <v>9S475413</v>
          </cell>
          <cell r="B6264">
            <v>0</v>
          </cell>
        </row>
        <row r="6265">
          <cell r="A6265" t="str">
            <v>9S475414</v>
          </cell>
          <cell r="B6265">
            <v>0</v>
          </cell>
        </row>
        <row r="6266">
          <cell r="A6266" t="str">
            <v>9S475512</v>
          </cell>
          <cell r="B6266">
            <v>0</v>
          </cell>
        </row>
        <row r="6267">
          <cell r="A6267" t="str">
            <v>9S475614</v>
          </cell>
          <cell r="B6267">
            <v>0</v>
          </cell>
        </row>
        <row r="6268">
          <cell r="A6268" t="str">
            <v>9S475714</v>
          </cell>
          <cell r="B6268">
            <v>0</v>
          </cell>
        </row>
        <row r="6269">
          <cell r="A6269" t="str">
            <v>9S475716</v>
          </cell>
          <cell r="B6269">
            <v>0</v>
          </cell>
        </row>
        <row r="6270">
          <cell r="A6270" t="str">
            <v>9S475814</v>
          </cell>
          <cell r="B6270">
            <v>0</v>
          </cell>
        </row>
        <row r="6271">
          <cell r="A6271" t="str">
            <v>9S475914</v>
          </cell>
          <cell r="B6271">
            <v>0</v>
          </cell>
        </row>
        <row r="6272">
          <cell r="A6272" t="str">
            <v>9S475916</v>
          </cell>
          <cell r="B6272">
            <v>0</v>
          </cell>
        </row>
        <row r="6273">
          <cell r="A6273" t="str">
            <v>9S476014</v>
          </cell>
          <cell r="B6273">
            <v>0</v>
          </cell>
        </row>
        <row r="6274">
          <cell r="A6274" t="str">
            <v>9S476114</v>
          </cell>
          <cell r="B6274">
            <v>0</v>
          </cell>
        </row>
        <row r="6275">
          <cell r="A6275" t="str">
            <v>9S476212</v>
          </cell>
          <cell r="B6275">
            <v>0</v>
          </cell>
        </row>
        <row r="6276">
          <cell r="A6276" t="str">
            <v>9S476314</v>
          </cell>
          <cell r="B6276">
            <v>0</v>
          </cell>
        </row>
        <row r="6277">
          <cell r="A6277" t="str">
            <v>9S480011</v>
          </cell>
          <cell r="B6277">
            <v>0</v>
          </cell>
        </row>
        <row r="6278">
          <cell r="A6278" t="str">
            <v>9S480012</v>
          </cell>
          <cell r="B6278">
            <v>0</v>
          </cell>
        </row>
        <row r="6279">
          <cell r="A6279" t="str">
            <v>9S480013</v>
          </cell>
          <cell r="B6279">
            <v>0</v>
          </cell>
        </row>
        <row r="6280">
          <cell r="A6280" t="str">
            <v>9S480014</v>
          </cell>
          <cell r="B6280">
            <v>0</v>
          </cell>
        </row>
        <row r="6281">
          <cell r="A6281" t="str">
            <v>9S480015</v>
          </cell>
          <cell r="B6281">
            <v>0</v>
          </cell>
        </row>
        <row r="6282">
          <cell r="A6282" t="str">
            <v>9S480016</v>
          </cell>
          <cell r="B6282">
            <v>0</v>
          </cell>
        </row>
        <row r="6283">
          <cell r="A6283" t="str">
            <v>9S480017</v>
          </cell>
          <cell r="B6283">
            <v>0</v>
          </cell>
        </row>
        <row r="6284">
          <cell r="A6284" t="str">
            <v>9S480074</v>
          </cell>
          <cell r="B6284">
            <v>0</v>
          </cell>
        </row>
        <row r="6285">
          <cell r="A6285" t="str">
            <v>9S480076</v>
          </cell>
          <cell r="B6285">
            <v>0</v>
          </cell>
        </row>
        <row r="6286">
          <cell r="A6286" t="str">
            <v>9S480082</v>
          </cell>
          <cell r="B6286">
            <v>0</v>
          </cell>
        </row>
        <row r="6287">
          <cell r="A6287" t="str">
            <v>9S480094</v>
          </cell>
          <cell r="B6287">
            <v>0</v>
          </cell>
        </row>
        <row r="6288">
          <cell r="A6288" t="str">
            <v>9S480111</v>
          </cell>
          <cell r="B6288">
            <v>0</v>
          </cell>
        </row>
        <row r="6289">
          <cell r="A6289" t="str">
            <v>9S480112</v>
          </cell>
          <cell r="B6289">
            <v>0</v>
          </cell>
        </row>
        <row r="6290">
          <cell r="A6290" t="str">
            <v>9S480113</v>
          </cell>
          <cell r="B6290">
            <v>0</v>
          </cell>
        </row>
        <row r="6291">
          <cell r="A6291" t="str">
            <v>9S480114</v>
          </cell>
          <cell r="B6291">
            <v>0</v>
          </cell>
        </row>
        <row r="6292">
          <cell r="A6292" t="str">
            <v>9S480115</v>
          </cell>
          <cell r="B6292">
            <v>0</v>
          </cell>
        </row>
        <row r="6293">
          <cell r="A6293" t="str">
            <v>9S480116</v>
          </cell>
          <cell r="B6293">
            <v>0</v>
          </cell>
        </row>
        <row r="6294">
          <cell r="A6294" t="str">
            <v>9S480117</v>
          </cell>
          <cell r="B6294">
            <v>0</v>
          </cell>
        </row>
        <row r="6295">
          <cell r="A6295" t="str">
            <v>9S480118</v>
          </cell>
          <cell r="B6295">
            <v>0</v>
          </cell>
        </row>
        <row r="6296">
          <cell r="A6296" t="str">
            <v>9S480209</v>
          </cell>
          <cell r="B6296">
            <v>0</v>
          </cell>
        </row>
        <row r="6297">
          <cell r="A6297" t="str">
            <v>9S480211</v>
          </cell>
          <cell r="B6297">
            <v>0</v>
          </cell>
        </row>
        <row r="6298">
          <cell r="A6298" t="str">
            <v>9S480212</v>
          </cell>
          <cell r="B6298">
            <v>0</v>
          </cell>
        </row>
        <row r="6299">
          <cell r="A6299" t="str">
            <v>9S480213</v>
          </cell>
          <cell r="B6299">
            <v>0</v>
          </cell>
        </row>
        <row r="6300">
          <cell r="A6300" t="str">
            <v>9S480215</v>
          </cell>
          <cell r="B6300">
            <v>0</v>
          </cell>
        </row>
        <row r="6301">
          <cell r="A6301" t="str">
            <v>9S480216</v>
          </cell>
          <cell r="B6301">
            <v>0</v>
          </cell>
        </row>
        <row r="6302">
          <cell r="A6302" t="str">
            <v>9S480217</v>
          </cell>
          <cell r="B6302">
            <v>0</v>
          </cell>
        </row>
        <row r="6303">
          <cell r="A6303" t="str">
            <v>9S480264</v>
          </cell>
          <cell r="B6303">
            <v>0</v>
          </cell>
        </row>
        <row r="6304">
          <cell r="A6304" t="str">
            <v>9S480276</v>
          </cell>
          <cell r="B6304">
            <v>0</v>
          </cell>
        </row>
        <row r="6305">
          <cell r="A6305" t="str">
            <v>9S480299</v>
          </cell>
          <cell r="B6305">
            <v>0</v>
          </cell>
        </row>
        <row r="6306">
          <cell r="A6306" t="str">
            <v>9S480311</v>
          </cell>
          <cell r="B6306">
            <v>0</v>
          </cell>
        </row>
        <row r="6307">
          <cell r="A6307" t="str">
            <v>9S480312</v>
          </cell>
          <cell r="B6307">
            <v>0</v>
          </cell>
        </row>
        <row r="6308">
          <cell r="A6308" t="str">
            <v>9S480313</v>
          </cell>
          <cell r="B6308">
            <v>0</v>
          </cell>
        </row>
        <row r="6309">
          <cell r="A6309" t="str">
            <v>9S480314</v>
          </cell>
          <cell r="B6309">
            <v>0</v>
          </cell>
        </row>
        <row r="6310">
          <cell r="A6310" t="str">
            <v>9S480315</v>
          </cell>
          <cell r="B6310">
            <v>0</v>
          </cell>
        </row>
        <row r="6311">
          <cell r="A6311" t="str">
            <v>9S480316</v>
          </cell>
          <cell r="B6311">
            <v>0</v>
          </cell>
        </row>
        <row r="6312">
          <cell r="A6312" t="str">
            <v>9S480317</v>
          </cell>
          <cell r="B6312">
            <v>0</v>
          </cell>
        </row>
        <row r="6313">
          <cell r="A6313" t="str">
            <v>9S480318</v>
          </cell>
          <cell r="B6313">
            <v>0</v>
          </cell>
        </row>
        <row r="6314">
          <cell r="A6314" t="str">
            <v>9S480374</v>
          </cell>
          <cell r="B6314">
            <v>0</v>
          </cell>
        </row>
        <row r="6315">
          <cell r="A6315" t="str">
            <v>9S480408</v>
          </cell>
          <cell r="B6315">
            <v>0</v>
          </cell>
        </row>
        <row r="6316">
          <cell r="A6316" t="str">
            <v>9S480410</v>
          </cell>
          <cell r="B6316">
            <v>0</v>
          </cell>
        </row>
        <row r="6317">
          <cell r="A6317" t="str">
            <v>9S480411</v>
          </cell>
          <cell r="B6317">
            <v>0</v>
          </cell>
        </row>
        <row r="6318">
          <cell r="A6318" t="str">
            <v>9S480412</v>
          </cell>
          <cell r="B6318">
            <v>0</v>
          </cell>
        </row>
        <row r="6319">
          <cell r="A6319" t="str">
            <v>9S480413</v>
          </cell>
          <cell r="B6319">
            <v>0</v>
          </cell>
        </row>
        <row r="6320">
          <cell r="A6320" t="str">
            <v>9S480414</v>
          </cell>
          <cell r="B6320">
            <v>0</v>
          </cell>
        </row>
        <row r="6321">
          <cell r="A6321" t="str">
            <v>9S480415</v>
          </cell>
          <cell r="B6321">
            <v>0</v>
          </cell>
        </row>
        <row r="6322">
          <cell r="A6322" t="str">
            <v>9S480416</v>
          </cell>
          <cell r="B6322">
            <v>0</v>
          </cell>
        </row>
        <row r="6323">
          <cell r="A6323" t="str">
            <v>9S480417</v>
          </cell>
          <cell r="B6323">
            <v>0</v>
          </cell>
        </row>
        <row r="6324">
          <cell r="A6324" t="str">
            <v>9S480418</v>
          </cell>
          <cell r="B6324">
            <v>0</v>
          </cell>
        </row>
        <row r="6325">
          <cell r="A6325" t="str">
            <v>9S480476</v>
          </cell>
          <cell r="B6325">
            <v>0</v>
          </cell>
        </row>
        <row r="6326">
          <cell r="A6326" t="str">
            <v>9S480508</v>
          </cell>
          <cell r="B6326">
            <v>0</v>
          </cell>
        </row>
        <row r="6327">
          <cell r="A6327" t="str">
            <v>9S480509</v>
          </cell>
          <cell r="B6327">
            <v>0</v>
          </cell>
        </row>
        <row r="6328">
          <cell r="A6328" t="str">
            <v>9S480510</v>
          </cell>
          <cell r="B6328">
            <v>0</v>
          </cell>
        </row>
        <row r="6329">
          <cell r="A6329" t="str">
            <v>9S480511</v>
          </cell>
          <cell r="B6329">
            <v>0</v>
          </cell>
        </row>
        <row r="6330">
          <cell r="A6330" t="str">
            <v>9S480512</v>
          </cell>
          <cell r="B6330">
            <v>0</v>
          </cell>
        </row>
        <row r="6331">
          <cell r="A6331" t="str">
            <v>9S480513</v>
          </cell>
          <cell r="B6331">
            <v>0</v>
          </cell>
        </row>
        <row r="6332">
          <cell r="A6332" t="str">
            <v>9S480514</v>
          </cell>
          <cell r="B6332">
            <v>0</v>
          </cell>
        </row>
        <row r="6333">
          <cell r="A6333" t="str">
            <v>9S480515</v>
          </cell>
          <cell r="B6333">
            <v>0</v>
          </cell>
        </row>
        <row r="6334">
          <cell r="A6334" t="str">
            <v>9S480516</v>
          </cell>
          <cell r="B6334">
            <v>0</v>
          </cell>
        </row>
        <row r="6335">
          <cell r="A6335" t="str">
            <v>9S480517</v>
          </cell>
          <cell r="B6335">
            <v>0</v>
          </cell>
        </row>
        <row r="6336">
          <cell r="A6336" t="str">
            <v>9S480518</v>
          </cell>
          <cell r="B6336">
            <v>0</v>
          </cell>
        </row>
        <row r="6337">
          <cell r="A6337" t="str">
            <v>9S480610</v>
          </cell>
          <cell r="B6337">
            <v>0</v>
          </cell>
        </row>
        <row r="6338">
          <cell r="A6338" t="str">
            <v>9S480611</v>
          </cell>
          <cell r="B6338">
            <v>0</v>
          </cell>
        </row>
        <row r="6339">
          <cell r="A6339" t="str">
            <v>9S480612</v>
          </cell>
          <cell r="B6339">
            <v>0</v>
          </cell>
        </row>
        <row r="6340">
          <cell r="A6340" t="str">
            <v>9S480613</v>
          </cell>
          <cell r="B6340">
            <v>0</v>
          </cell>
        </row>
        <row r="6341">
          <cell r="A6341" t="str">
            <v>9S480614</v>
          </cell>
          <cell r="B6341">
            <v>0</v>
          </cell>
        </row>
        <row r="6342">
          <cell r="A6342" t="str">
            <v>9S480615</v>
          </cell>
          <cell r="B6342">
            <v>0</v>
          </cell>
        </row>
        <row r="6343">
          <cell r="A6343" t="str">
            <v>9S480616</v>
          </cell>
          <cell r="B6343">
            <v>0</v>
          </cell>
        </row>
        <row r="6344">
          <cell r="A6344" t="str">
            <v>9S480617</v>
          </cell>
          <cell r="B6344">
            <v>0</v>
          </cell>
        </row>
        <row r="6345">
          <cell r="A6345" t="str">
            <v>9S480618</v>
          </cell>
          <cell r="B6345">
            <v>0</v>
          </cell>
        </row>
        <row r="6346">
          <cell r="A6346" t="str">
            <v>9S480710</v>
          </cell>
          <cell r="B6346">
            <v>0</v>
          </cell>
        </row>
        <row r="6347">
          <cell r="A6347" t="str">
            <v>9S480711</v>
          </cell>
          <cell r="B6347">
            <v>0</v>
          </cell>
        </row>
        <row r="6348">
          <cell r="A6348" t="str">
            <v>9S480712</v>
          </cell>
          <cell r="B6348">
            <v>0</v>
          </cell>
        </row>
        <row r="6349">
          <cell r="A6349" t="str">
            <v>9S480713</v>
          </cell>
          <cell r="B6349">
            <v>0</v>
          </cell>
        </row>
        <row r="6350">
          <cell r="A6350" t="str">
            <v>9S480714</v>
          </cell>
          <cell r="B6350">
            <v>0</v>
          </cell>
        </row>
        <row r="6351">
          <cell r="A6351" t="str">
            <v>9S480715</v>
          </cell>
          <cell r="B6351">
            <v>0</v>
          </cell>
        </row>
        <row r="6352">
          <cell r="A6352" t="str">
            <v>9S480716</v>
          </cell>
          <cell r="B6352">
            <v>0</v>
          </cell>
        </row>
        <row r="6353">
          <cell r="A6353" t="str">
            <v>9S480717</v>
          </cell>
          <cell r="B6353">
            <v>0</v>
          </cell>
        </row>
        <row r="6354">
          <cell r="A6354" t="str">
            <v>9S480718</v>
          </cell>
          <cell r="B6354">
            <v>0</v>
          </cell>
        </row>
        <row r="6355">
          <cell r="A6355" t="str">
            <v>9S480811</v>
          </cell>
          <cell r="B6355">
            <v>0</v>
          </cell>
        </row>
        <row r="6356">
          <cell r="A6356" t="str">
            <v>9S480812</v>
          </cell>
          <cell r="B6356">
            <v>0</v>
          </cell>
        </row>
        <row r="6357">
          <cell r="A6357" t="str">
            <v>9S480813</v>
          </cell>
          <cell r="B6357">
            <v>0</v>
          </cell>
        </row>
        <row r="6358">
          <cell r="A6358" t="str">
            <v>9S480814</v>
          </cell>
          <cell r="B6358">
            <v>0</v>
          </cell>
        </row>
        <row r="6359">
          <cell r="A6359" t="str">
            <v>9S480815</v>
          </cell>
          <cell r="B6359">
            <v>0</v>
          </cell>
        </row>
        <row r="6360">
          <cell r="A6360" t="str">
            <v>9S480816</v>
          </cell>
          <cell r="B6360">
            <v>0</v>
          </cell>
        </row>
        <row r="6361">
          <cell r="A6361" t="str">
            <v>9S480817</v>
          </cell>
          <cell r="B6361">
            <v>0</v>
          </cell>
        </row>
        <row r="6362">
          <cell r="A6362" t="str">
            <v>9S480818</v>
          </cell>
          <cell r="B6362">
            <v>0</v>
          </cell>
        </row>
        <row r="6363">
          <cell r="A6363" t="str">
            <v>9S480909</v>
          </cell>
          <cell r="B6363">
            <v>0</v>
          </cell>
        </row>
        <row r="6364">
          <cell r="A6364" t="str">
            <v>9S480911</v>
          </cell>
          <cell r="B6364">
            <v>0</v>
          </cell>
        </row>
        <row r="6365">
          <cell r="A6365" t="str">
            <v>9S480912</v>
          </cell>
          <cell r="B6365">
            <v>0</v>
          </cell>
        </row>
        <row r="6366">
          <cell r="A6366" t="str">
            <v>9S480913</v>
          </cell>
          <cell r="B6366">
            <v>0</v>
          </cell>
        </row>
        <row r="6367">
          <cell r="A6367" t="str">
            <v>9S480914</v>
          </cell>
          <cell r="B6367">
            <v>0</v>
          </cell>
        </row>
        <row r="6368">
          <cell r="A6368" t="str">
            <v>9S480915</v>
          </cell>
          <cell r="B6368">
            <v>0</v>
          </cell>
        </row>
        <row r="6369">
          <cell r="A6369" t="str">
            <v>9S480916</v>
          </cell>
          <cell r="B6369">
            <v>0</v>
          </cell>
        </row>
        <row r="6370">
          <cell r="A6370" t="str">
            <v>9S480917</v>
          </cell>
          <cell r="B6370">
            <v>0</v>
          </cell>
        </row>
        <row r="6371">
          <cell r="A6371" t="str">
            <v>9S481010</v>
          </cell>
          <cell r="B6371">
            <v>0</v>
          </cell>
        </row>
        <row r="6372">
          <cell r="A6372" t="str">
            <v>9S481011</v>
          </cell>
          <cell r="B6372">
            <v>0</v>
          </cell>
        </row>
        <row r="6373">
          <cell r="A6373" t="str">
            <v>9S481012</v>
          </cell>
          <cell r="B6373">
            <v>0</v>
          </cell>
        </row>
        <row r="6374">
          <cell r="A6374" t="str">
            <v>9S481013</v>
          </cell>
          <cell r="B6374">
            <v>0</v>
          </cell>
        </row>
        <row r="6375">
          <cell r="A6375" t="str">
            <v>9S481014</v>
          </cell>
          <cell r="B6375">
            <v>0</v>
          </cell>
        </row>
        <row r="6376">
          <cell r="A6376" t="str">
            <v>9S481015</v>
          </cell>
          <cell r="B6376">
            <v>0</v>
          </cell>
        </row>
        <row r="6377">
          <cell r="A6377" t="str">
            <v>9S481016</v>
          </cell>
          <cell r="B6377">
            <v>0</v>
          </cell>
        </row>
        <row r="6378">
          <cell r="A6378" t="str">
            <v>9S481017</v>
          </cell>
          <cell r="B6378">
            <v>0</v>
          </cell>
        </row>
        <row r="6379">
          <cell r="A6379" t="str">
            <v>9S481018</v>
          </cell>
          <cell r="B6379">
            <v>0</v>
          </cell>
        </row>
        <row r="6380">
          <cell r="A6380" t="str">
            <v>9S481110</v>
          </cell>
          <cell r="B6380">
            <v>0</v>
          </cell>
        </row>
        <row r="6381">
          <cell r="A6381" t="str">
            <v>9S481111</v>
          </cell>
          <cell r="B6381">
            <v>0</v>
          </cell>
        </row>
        <row r="6382">
          <cell r="A6382" t="str">
            <v>9S481112</v>
          </cell>
          <cell r="B6382">
            <v>0</v>
          </cell>
        </row>
        <row r="6383">
          <cell r="A6383" t="str">
            <v>9S481113</v>
          </cell>
          <cell r="B6383">
            <v>0</v>
          </cell>
        </row>
        <row r="6384">
          <cell r="A6384" t="str">
            <v>9S481114</v>
          </cell>
          <cell r="B6384">
            <v>0</v>
          </cell>
        </row>
        <row r="6385">
          <cell r="A6385" t="str">
            <v>9S481115</v>
          </cell>
          <cell r="B6385">
            <v>0</v>
          </cell>
        </row>
        <row r="6386">
          <cell r="A6386" t="str">
            <v>9S481116</v>
          </cell>
          <cell r="B6386">
            <v>0</v>
          </cell>
        </row>
        <row r="6387">
          <cell r="A6387" t="str">
            <v>9S481313</v>
          </cell>
          <cell r="B6387">
            <v>0</v>
          </cell>
        </row>
        <row r="6388">
          <cell r="A6388" t="str">
            <v>9S481476</v>
          </cell>
          <cell r="B6388">
            <v>0</v>
          </cell>
        </row>
        <row r="6389">
          <cell r="A6389" t="str">
            <v>9S481576</v>
          </cell>
          <cell r="B6389">
            <v>0</v>
          </cell>
        </row>
        <row r="6390">
          <cell r="A6390" t="str">
            <v>9S481676</v>
          </cell>
          <cell r="B6390">
            <v>0</v>
          </cell>
        </row>
        <row r="6391">
          <cell r="A6391" t="str">
            <v>9S481716</v>
          </cell>
          <cell r="B6391">
            <v>0</v>
          </cell>
        </row>
        <row r="6392">
          <cell r="A6392" t="str">
            <v>9S481717</v>
          </cell>
          <cell r="B6392">
            <v>0</v>
          </cell>
        </row>
        <row r="6393">
          <cell r="A6393" t="str">
            <v>9S481718</v>
          </cell>
          <cell r="B6393">
            <v>0</v>
          </cell>
        </row>
        <row r="6394">
          <cell r="A6394" t="str">
            <v>9S495011</v>
          </cell>
          <cell r="B6394">
            <v>0</v>
          </cell>
        </row>
        <row r="6395">
          <cell r="A6395" t="str">
            <v>9S495012</v>
          </cell>
          <cell r="B6395">
            <v>0</v>
          </cell>
        </row>
        <row r="6396">
          <cell r="A6396" t="str">
            <v>9S495013</v>
          </cell>
          <cell r="B6396">
            <v>0</v>
          </cell>
        </row>
        <row r="6397">
          <cell r="A6397" t="str">
            <v>9S495014</v>
          </cell>
          <cell r="B6397">
            <v>0</v>
          </cell>
        </row>
        <row r="6398">
          <cell r="A6398" t="str">
            <v>9S495015</v>
          </cell>
          <cell r="B6398">
            <v>0</v>
          </cell>
        </row>
        <row r="6399">
          <cell r="A6399" t="str">
            <v>9S495016</v>
          </cell>
          <cell r="B6399">
            <v>0</v>
          </cell>
        </row>
        <row r="6400">
          <cell r="A6400" t="str">
            <v>9S495111</v>
          </cell>
          <cell r="B6400">
            <v>0</v>
          </cell>
        </row>
        <row r="6401">
          <cell r="A6401" t="str">
            <v>9S495114</v>
          </cell>
          <cell r="B6401">
            <v>0</v>
          </cell>
        </row>
        <row r="6402">
          <cell r="A6402" t="str">
            <v>9S495115</v>
          </cell>
          <cell r="B6402">
            <v>0</v>
          </cell>
        </row>
        <row r="6403">
          <cell r="A6403" t="str">
            <v>9S495116</v>
          </cell>
          <cell r="B6403">
            <v>0</v>
          </cell>
        </row>
        <row r="6404">
          <cell r="A6404" t="str">
            <v>9S495211</v>
          </cell>
          <cell r="B6404">
            <v>0</v>
          </cell>
        </row>
        <row r="6405">
          <cell r="A6405" t="str">
            <v>9S495213</v>
          </cell>
          <cell r="B6405">
            <v>0</v>
          </cell>
        </row>
        <row r="6406">
          <cell r="A6406" t="str">
            <v>9S495214</v>
          </cell>
          <cell r="B6406">
            <v>0</v>
          </cell>
        </row>
        <row r="6407">
          <cell r="A6407" t="str">
            <v>9S495215</v>
          </cell>
          <cell r="B6407">
            <v>0</v>
          </cell>
        </row>
        <row r="6408">
          <cell r="A6408" t="str">
            <v>9S495216</v>
          </cell>
          <cell r="B6408">
            <v>0</v>
          </cell>
        </row>
        <row r="6409">
          <cell r="A6409" t="str">
            <v>9S495311</v>
          </cell>
          <cell r="B6409">
            <v>0</v>
          </cell>
        </row>
        <row r="6410">
          <cell r="A6410" t="str">
            <v>9S495315</v>
          </cell>
          <cell r="B6410">
            <v>0</v>
          </cell>
        </row>
        <row r="6411">
          <cell r="A6411" t="str">
            <v>9S495316</v>
          </cell>
          <cell r="B6411">
            <v>0</v>
          </cell>
        </row>
        <row r="6412">
          <cell r="A6412" t="str">
            <v>9S495412</v>
          </cell>
          <cell r="B6412">
            <v>0</v>
          </cell>
        </row>
        <row r="6413">
          <cell r="A6413" t="str">
            <v>9S495413</v>
          </cell>
          <cell r="B6413">
            <v>0</v>
          </cell>
        </row>
        <row r="6414">
          <cell r="A6414" t="str">
            <v>9S495415</v>
          </cell>
          <cell r="B6414">
            <v>0</v>
          </cell>
        </row>
        <row r="6415">
          <cell r="A6415" t="str">
            <v>9S495416</v>
          </cell>
          <cell r="B6415">
            <v>0</v>
          </cell>
        </row>
        <row r="6416">
          <cell r="A6416" t="str">
            <v>9S495513</v>
          </cell>
          <cell r="B6416">
            <v>0</v>
          </cell>
        </row>
        <row r="6417">
          <cell r="A6417" t="str">
            <v>9S495514</v>
          </cell>
          <cell r="B6417">
            <v>0</v>
          </cell>
        </row>
        <row r="6418">
          <cell r="A6418" t="str">
            <v>9S495515</v>
          </cell>
          <cell r="B6418">
            <v>0</v>
          </cell>
        </row>
        <row r="6419">
          <cell r="A6419" t="str">
            <v>9S495516</v>
          </cell>
          <cell r="B6419">
            <v>0</v>
          </cell>
        </row>
        <row r="6420">
          <cell r="A6420" t="str">
            <v>9S495517</v>
          </cell>
          <cell r="B6420">
            <v>0</v>
          </cell>
        </row>
        <row r="6421">
          <cell r="A6421" t="str">
            <v>9S495518</v>
          </cell>
          <cell r="B6421">
            <v>0</v>
          </cell>
        </row>
        <row r="6422">
          <cell r="A6422" t="str">
            <v>9S495613</v>
          </cell>
          <cell r="B6422">
            <v>0</v>
          </cell>
        </row>
        <row r="6423">
          <cell r="A6423" t="str">
            <v>9S495614</v>
          </cell>
          <cell r="B6423">
            <v>0</v>
          </cell>
        </row>
        <row r="6424">
          <cell r="A6424" t="str">
            <v>9S495615</v>
          </cell>
          <cell r="B6424">
            <v>0</v>
          </cell>
        </row>
        <row r="6425">
          <cell r="A6425" t="str">
            <v>9S495616</v>
          </cell>
          <cell r="B6425">
            <v>0</v>
          </cell>
        </row>
        <row r="6426">
          <cell r="A6426" t="str">
            <v>9S495713</v>
          </cell>
          <cell r="B6426">
            <v>0</v>
          </cell>
        </row>
        <row r="6427">
          <cell r="A6427" t="str">
            <v>9S495714</v>
          </cell>
          <cell r="B6427">
            <v>0</v>
          </cell>
        </row>
        <row r="6428">
          <cell r="A6428" t="str">
            <v>9S495715</v>
          </cell>
          <cell r="B6428">
            <v>0</v>
          </cell>
        </row>
        <row r="6429">
          <cell r="A6429" t="str">
            <v>9S495716</v>
          </cell>
          <cell r="B6429">
            <v>0</v>
          </cell>
        </row>
        <row r="6430">
          <cell r="A6430" t="str">
            <v>9S495717</v>
          </cell>
          <cell r="B6430">
            <v>0</v>
          </cell>
        </row>
        <row r="6431">
          <cell r="A6431" t="str">
            <v>9S495718</v>
          </cell>
          <cell r="B6431">
            <v>0</v>
          </cell>
        </row>
        <row r="6432">
          <cell r="A6432" t="str">
            <v>9S495813</v>
          </cell>
          <cell r="B6432">
            <v>0</v>
          </cell>
        </row>
        <row r="6433">
          <cell r="A6433" t="str">
            <v>9S495814</v>
          </cell>
          <cell r="B6433">
            <v>0</v>
          </cell>
        </row>
        <row r="6434">
          <cell r="A6434" t="str">
            <v>9S495815</v>
          </cell>
          <cell r="B6434">
            <v>0</v>
          </cell>
        </row>
        <row r="6435">
          <cell r="A6435" t="str">
            <v>9S495817</v>
          </cell>
          <cell r="B6435">
            <v>0</v>
          </cell>
        </row>
        <row r="6436">
          <cell r="A6436" t="str">
            <v>9S495818</v>
          </cell>
          <cell r="B6436">
            <v>0</v>
          </cell>
        </row>
        <row r="6437">
          <cell r="A6437" t="str">
            <v>9S495914</v>
          </cell>
          <cell r="B6437">
            <v>0</v>
          </cell>
        </row>
        <row r="6438">
          <cell r="A6438" t="str">
            <v>9S496016</v>
          </cell>
          <cell r="B6438">
            <v>0</v>
          </cell>
        </row>
        <row r="6439">
          <cell r="A6439" t="str">
            <v>9S496017</v>
          </cell>
          <cell r="B6439">
            <v>0</v>
          </cell>
        </row>
        <row r="6440">
          <cell r="A6440" t="str">
            <v>9S496116</v>
          </cell>
          <cell r="B6440">
            <v>0</v>
          </cell>
        </row>
        <row r="6441">
          <cell r="A6441" t="str">
            <v>9S496317</v>
          </cell>
          <cell r="B6441">
            <v>0</v>
          </cell>
        </row>
        <row r="6442">
          <cell r="A6442" t="str">
            <v>9S496318</v>
          </cell>
          <cell r="B6442">
            <v>0</v>
          </cell>
        </row>
        <row r="6443">
          <cell r="A6443" t="str">
            <v>9S496518</v>
          </cell>
          <cell r="B6443">
            <v>0</v>
          </cell>
        </row>
        <row r="6444">
          <cell r="A6444" t="str">
            <v>9S496617</v>
          </cell>
          <cell r="B6444">
            <v>0</v>
          </cell>
        </row>
        <row r="6445">
          <cell r="A6445" t="str">
            <v>9S496618</v>
          </cell>
          <cell r="B6445">
            <v>0</v>
          </cell>
        </row>
        <row r="6446">
          <cell r="A6446" t="str">
            <v>9S496717</v>
          </cell>
          <cell r="B6446">
            <v>0</v>
          </cell>
        </row>
        <row r="6447">
          <cell r="A6447" t="str">
            <v>9S496718</v>
          </cell>
          <cell r="B6447">
            <v>0</v>
          </cell>
        </row>
        <row r="6448">
          <cell r="A6448" t="str">
            <v>9S496817</v>
          </cell>
          <cell r="B6448">
            <v>0</v>
          </cell>
        </row>
        <row r="6449">
          <cell r="A6449" t="str">
            <v>9S496818</v>
          </cell>
          <cell r="B6449">
            <v>0</v>
          </cell>
        </row>
        <row r="6450">
          <cell r="A6450" t="str">
            <v>9S496917</v>
          </cell>
          <cell r="B6450">
            <v>0</v>
          </cell>
        </row>
        <row r="6451">
          <cell r="A6451" t="str">
            <v>9S496918</v>
          </cell>
          <cell r="B6451">
            <v>0</v>
          </cell>
        </row>
        <row r="6452">
          <cell r="A6452" t="str">
            <v>9S510309</v>
          </cell>
          <cell r="B6452">
            <v>0</v>
          </cell>
        </row>
        <row r="6453">
          <cell r="A6453" t="str">
            <v>9S510310</v>
          </cell>
          <cell r="B6453">
            <v>0</v>
          </cell>
        </row>
        <row r="6454">
          <cell r="A6454" t="str">
            <v>9S510412</v>
          </cell>
          <cell r="B6454">
            <v>0</v>
          </cell>
        </row>
        <row r="6455">
          <cell r="A6455" t="str">
            <v>9S520296</v>
          </cell>
          <cell r="B6455">
            <v>0</v>
          </cell>
        </row>
        <row r="6456">
          <cell r="A6456" t="str">
            <v>9S520499</v>
          </cell>
          <cell r="B6456">
            <v>0</v>
          </cell>
        </row>
        <row r="6457">
          <cell r="A6457" t="str">
            <v>9S520501</v>
          </cell>
          <cell r="B6457">
            <v>0</v>
          </cell>
        </row>
        <row r="6458">
          <cell r="A6458" t="str">
            <v>9S520607</v>
          </cell>
          <cell r="B6458">
            <v>0</v>
          </cell>
        </row>
        <row r="6459">
          <cell r="A6459" t="str">
            <v>9S520702</v>
          </cell>
          <cell r="B6459">
            <v>0</v>
          </cell>
        </row>
        <row r="6460">
          <cell r="A6460" t="str">
            <v>9S520899</v>
          </cell>
          <cell r="B6460">
            <v>0</v>
          </cell>
        </row>
        <row r="6461">
          <cell r="A6461" t="str">
            <v>9S520996</v>
          </cell>
          <cell r="B6461">
            <v>0</v>
          </cell>
        </row>
        <row r="6462">
          <cell r="A6462" t="str">
            <v>9S521001</v>
          </cell>
          <cell r="B6462">
            <v>0</v>
          </cell>
        </row>
        <row r="6463">
          <cell r="A6463" t="str">
            <v>9S521101</v>
          </cell>
          <cell r="B6463">
            <v>0</v>
          </cell>
        </row>
        <row r="6464">
          <cell r="A6464" t="str">
            <v>9S521205</v>
          </cell>
          <cell r="B6464">
            <v>0</v>
          </cell>
        </row>
        <row r="6465">
          <cell r="A6465" t="str">
            <v>9S521301</v>
          </cell>
          <cell r="B6465">
            <v>0</v>
          </cell>
        </row>
        <row r="6466">
          <cell r="A6466" t="str">
            <v>9S521401</v>
          </cell>
          <cell r="B6466">
            <v>0</v>
          </cell>
        </row>
        <row r="6467">
          <cell r="A6467" t="str">
            <v>9S521404</v>
          </cell>
          <cell r="B6467">
            <v>0</v>
          </cell>
        </row>
        <row r="6468">
          <cell r="A6468" t="str">
            <v>9S521505</v>
          </cell>
          <cell r="B6468">
            <v>0</v>
          </cell>
        </row>
        <row r="6469">
          <cell r="A6469" t="str">
            <v>9S521795</v>
          </cell>
          <cell r="B6469">
            <v>0</v>
          </cell>
        </row>
        <row r="6470">
          <cell r="A6470" t="str">
            <v>9S521896</v>
          </cell>
          <cell r="B6470">
            <v>0</v>
          </cell>
        </row>
        <row r="6471">
          <cell r="A6471" t="str">
            <v>9S521901</v>
          </cell>
          <cell r="B6471">
            <v>0</v>
          </cell>
        </row>
        <row r="6472">
          <cell r="A6472" t="str">
            <v>9S522005</v>
          </cell>
          <cell r="B6472">
            <v>0</v>
          </cell>
        </row>
        <row r="6473">
          <cell r="A6473" t="str">
            <v>9S522100</v>
          </cell>
          <cell r="B6473">
            <v>0</v>
          </cell>
        </row>
        <row r="6474">
          <cell r="A6474" t="str">
            <v>9S522205</v>
          </cell>
          <cell r="B6474">
            <v>0</v>
          </cell>
        </row>
        <row r="6475">
          <cell r="A6475" t="str">
            <v>9S522401</v>
          </cell>
          <cell r="B6475">
            <v>0</v>
          </cell>
        </row>
        <row r="6476">
          <cell r="A6476" t="str">
            <v>9S522510</v>
          </cell>
          <cell r="B6476">
            <v>0</v>
          </cell>
        </row>
        <row r="6477">
          <cell r="A6477" t="str">
            <v>9S522514</v>
          </cell>
          <cell r="B6477">
            <v>0</v>
          </cell>
        </row>
        <row r="6478">
          <cell r="A6478" t="str">
            <v>9S522603</v>
          </cell>
          <cell r="B6478">
            <v>0</v>
          </cell>
        </row>
        <row r="6479">
          <cell r="A6479" t="str">
            <v>9S522701</v>
          </cell>
          <cell r="B6479">
            <v>0</v>
          </cell>
        </row>
        <row r="6480">
          <cell r="A6480" t="str">
            <v>9S522817</v>
          </cell>
          <cell r="B6480">
            <v>0</v>
          </cell>
        </row>
        <row r="6481">
          <cell r="A6481" t="str">
            <v>9S522900</v>
          </cell>
          <cell r="B6481">
            <v>0</v>
          </cell>
        </row>
        <row r="6482">
          <cell r="A6482" t="str">
            <v>9S523010</v>
          </cell>
          <cell r="B6482">
            <v>0</v>
          </cell>
        </row>
        <row r="6483">
          <cell r="A6483" t="str">
            <v>9S525091</v>
          </cell>
          <cell r="B6483">
            <v>0</v>
          </cell>
        </row>
        <row r="6484">
          <cell r="A6484" t="str">
            <v>9S525106</v>
          </cell>
          <cell r="B6484">
            <v>0</v>
          </cell>
        </row>
        <row r="6485">
          <cell r="A6485" t="str">
            <v>9S530104</v>
          </cell>
          <cell r="B6485">
            <v>0</v>
          </cell>
        </row>
        <row r="6486">
          <cell r="A6486" t="str">
            <v>9S530105</v>
          </cell>
          <cell r="B6486">
            <v>0</v>
          </cell>
        </row>
        <row r="6487">
          <cell r="A6487" t="str">
            <v>9S530110</v>
          </cell>
          <cell r="B6487">
            <v>0</v>
          </cell>
        </row>
        <row r="6488">
          <cell r="A6488" t="str">
            <v>9S530198</v>
          </cell>
          <cell r="B6488">
            <v>0</v>
          </cell>
        </row>
        <row r="6489">
          <cell r="A6489" t="str">
            <v>9S530201</v>
          </cell>
          <cell r="B6489">
            <v>0</v>
          </cell>
        </row>
        <row r="6490">
          <cell r="A6490" t="str">
            <v>9S532196</v>
          </cell>
          <cell r="B6490">
            <v>0</v>
          </cell>
        </row>
        <row r="6491">
          <cell r="A6491" t="str">
            <v>9S532206</v>
          </cell>
          <cell r="B6491">
            <v>0</v>
          </cell>
        </row>
        <row r="6492">
          <cell r="A6492" t="str">
            <v>9S532296</v>
          </cell>
          <cell r="B6492">
            <v>0</v>
          </cell>
        </row>
        <row r="6493">
          <cell r="A6493" t="str">
            <v>9S532301</v>
          </cell>
          <cell r="B6493">
            <v>0</v>
          </cell>
        </row>
        <row r="6494">
          <cell r="A6494" t="str">
            <v>9S532405</v>
          </cell>
          <cell r="B6494">
            <v>0</v>
          </cell>
        </row>
        <row r="6495">
          <cell r="A6495" t="str">
            <v>9S532501</v>
          </cell>
          <cell r="B6495">
            <v>0</v>
          </cell>
        </row>
        <row r="6496">
          <cell r="A6496" t="str">
            <v>9S532690</v>
          </cell>
          <cell r="B6496">
            <v>0</v>
          </cell>
        </row>
        <row r="6497">
          <cell r="A6497" t="str">
            <v>9S540001</v>
          </cell>
          <cell r="B6497">
            <v>0</v>
          </cell>
        </row>
        <row r="6498">
          <cell r="A6498" t="str">
            <v>9S540004</v>
          </cell>
          <cell r="B6498">
            <v>0</v>
          </cell>
        </row>
        <row r="6499">
          <cell r="A6499" t="str">
            <v>9S540099</v>
          </cell>
          <cell r="B6499">
            <v>0</v>
          </cell>
        </row>
        <row r="6500">
          <cell r="A6500" t="str">
            <v>9S540100</v>
          </cell>
          <cell r="B6500">
            <v>0</v>
          </cell>
        </row>
        <row r="6501">
          <cell r="A6501" t="str">
            <v>9S540101</v>
          </cell>
          <cell r="B6501">
            <v>0</v>
          </cell>
        </row>
        <row r="6502">
          <cell r="A6502" t="str">
            <v>9S540108</v>
          </cell>
          <cell r="B6502">
            <v>0</v>
          </cell>
        </row>
        <row r="6503">
          <cell r="A6503" t="str">
            <v>9S540182</v>
          </cell>
          <cell r="B6503">
            <v>0</v>
          </cell>
        </row>
        <row r="6504">
          <cell r="A6504" t="str">
            <v>9S540198</v>
          </cell>
          <cell r="B6504">
            <v>0</v>
          </cell>
        </row>
        <row r="6505">
          <cell r="A6505" t="str">
            <v>9S540199</v>
          </cell>
          <cell r="B6505">
            <v>0</v>
          </cell>
        </row>
        <row r="6506">
          <cell r="A6506" t="str">
            <v>9S540200</v>
          </cell>
          <cell r="B6506">
            <v>0</v>
          </cell>
        </row>
        <row r="6507">
          <cell r="A6507" t="str">
            <v>9S540201</v>
          </cell>
          <cell r="B6507">
            <v>0</v>
          </cell>
        </row>
        <row r="6508">
          <cell r="A6508" t="str">
            <v>9S540206</v>
          </cell>
          <cell r="B6508">
            <v>0</v>
          </cell>
        </row>
        <row r="6509">
          <cell r="A6509" t="str">
            <v>9S540207</v>
          </cell>
          <cell r="B6509">
            <v>0</v>
          </cell>
        </row>
        <row r="6510">
          <cell r="A6510" t="str">
            <v>9S540298</v>
          </cell>
          <cell r="B6510">
            <v>0</v>
          </cell>
        </row>
        <row r="6511">
          <cell r="A6511" t="str">
            <v>9S540300</v>
          </cell>
          <cell r="B6511">
            <v>0</v>
          </cell>
        </row>
        <row r="6512">
          <cell r="A6512" t="str">
            <v>9S540304</v>
          </cell>
          <cell r="B6512">
            <v>0</v>
          </cell>
        </row>
        <row r="6513">
          <cell r="A6513" t="str">
            <v>9S540396</v>
          </cell>
          <cell r="B6513">
            <v>0</v>
          </cell>
        </row>
        <row r="6514">
          <cell r="A6514" t="str">
            <v>9S540397</v>
          </cell>
          <cell r="B6514">
            <v>0</v>
          </cell>
        </row>
        <row r="6515">
          <cell r="A6515" t="str">
            <v>9S540408</v>
          </cell>
          <cell r="B6515">
            <v>0</v>
          </cell>
        </row>
        <row r="6516">
          <cell r="A6516" t="str">
            <v>9S540500</v>
          </cell>
          <cell r="B6516">
            <v>0</v>
          </cell>
        </row>
        <row r="6517">
          <cell r="A6517" t="str">
            <v>9S540501</v>
          </cell>
          <cell r="B6517">
            <v>0</v>
          </cell>
        </row>
        <row r="6518">
          <cell r="A6518" t="str">
            <v>9S540502</v>
          </cell>
          <cell r="B6518">
            <v>0</v>
          </cell>
        </row>
        <row r="6519">
          <cell r="A6519" t="str">
            <v>9S540504</v>
          </cell>
          <cell r="B6519">
            <v>0</v>
          </cell>
        </row>
        <row r="6520">
          <cell r="A6520" t="str">
            <v>9S540505</v>
          </cell>
          <cell r="B6520">
            <v>0</v>
          </cell>
        </row>
        <row r="6521">
          <cell r="A6521" t="str">
            <v>9S540506</v>
          </cell>
          <cell r="B6521">
            <v>0</v>
          </cell>
        </row>
        <row r="6522">
          <cell r="A6522" t="str">
            <v>9S540507</v>
          </cell>
          <cell r="B6522">
            <v>0</v>
          </cell>
        </row>
        <row r="6523">
          <cell r="A6523" t="str">
            <v>9S540508</v>
          </cell>
          <cell r="B6523">
            <v>0</v>
          </cell>
        </row>
        <row r="6524">
          <cell r="A6524" t="str">
            <v>9S540512</v>
          </cell>
          <cell r="B6524">
            <v>0</v>
          </cell>
        </row>
        <row r="6525">
          <cell r="A6525" t="str">
            <v>9S540596</v>
          </cell>
          <cell r="B6525">
            <v>0</v>
          </cell>
        </row>
        <row r="6526">
          <cell r="A6526" t="str">
            <v>9S540598</v>
          </cell>
          <cell r="B6526">
            <v>0</v>
          </cell>
        </row>
        <row r="6527">
          <cell r="A6527" t="str">
            <v>9S540697</v>
          </cell>
          <cell r="B6527">
            <v>0</v>
          </cell>
        </row>
        <row r="6528">
          <cell r="A6528" t="str">
            <v>9S540704</v>
          </cell>
          <cell r="B6528">
            <v>0</v>
          </cell>
        </row>
        <row r="6529">
          <cell r="A6529" t="str">
            <v>9S540706</v>
          </cell>
          <cell r="B6529">
            <v>0</v>
          </cell>
        </row>
        <row r="6530">
          <cell r="A6530" t="str">
            <v>9S540707</v>
          </cell>
          <cell r="B6530">
            <v>0</v>
          </cell>
        </row>
        <row r="6531">
          <cell r="A6531" t="str">
            <v>9S540710</v>
          </cell>
          <cell r="B6531">
            <v>0</v>
          </cell>
        </row>
        <row r="6532">
          <cell r="A6532" t="str">
            <v>9S540798</v>
          </cell>
          <cell r="B6532">
            <v>0</v>
          </cell>
        </row>
        <row r="6533">
          <cell r="A6533" t="str">
            <v>9S540799</v>
          </cell>
          <cell r="B6533">
            <v>0</v>
          </cell>
        </row>
        <row r="6534">
          <cell r="A6534" t="str">
            <v>9S540802</v>
          </cell>
          <cell r="B6534">
            <v>0</v>
          </cell>
        </row>
        <row r="6535">
          <cell r="A6535" t="str">
            <v>9S540806</v>
          </cell>
          <cell r="B6535">
            <v>0</v>
          </cell>
        </row>
        <row r="6536">
          <cell r="A6536" t="str">
            <v>9S540807</v>
          </cell>
          <cell r="B6536">
            <v>0</v>
          </cell>
        </row>
        <row r="6537">
          <cell r="A6537" t="str">
            <v>9S540810</v>
          </cell>
          <cell r="B6537">
            <v>0</v>
          </cell>
        </row>
        <row r="6538">
          <cell r="A6538" t="str">
            <v>9S540814</v>
          </cell>
          <cell r="B6538">
            <v>0</v>
          </cell>
        </row>
        <row r="6539">
          <cell r="A6539" t="str">
            <v>9S540892</v>
          </cell>
          <cell r="B6539">
            <v>0</v>
          </cell>
        </row>
        <row r="6540">
          <cell r="A6540" t="str">
            <v>9S540894</v>
          </cell>
          <cell r="B6540">
            <v>0</v>
          </cell>
        </row>
        <row r="6541">
          <cell r="A6541" t="str">
            <v>9S540896</v>
          </cell>
          <cell r="B6541">
            <v>0</v>
          </cell>
        </row>
        <row r="6542">
          <cell r="A6542" t="str">
            <v>9S540897</v>
          </cell>
          <cell r="B6542">
            <v>0</v>
          </cell>
        </row>
        <row r="6543">
          <cell r="A6543" t="str">
            <v>9S540898</v>
          </cell>
          <cell r="B6543">
            <v>0</v>
          </cell>
        </row>
        <row r="6544">
          <cell r="A6544" t="str">
            <v>9S540901</v>
          </cell>
          <cell r="B6544">
            <v>0</v>
          </cell>
        </row>
        <row r="6545">
          <cell r="A6545" t="str">
            <v>9S540906</v>
          </cell>
          <cell r="B6545">
            <v>0</v>
          </cell>
        </row>
        <row r="6546">
          <cell r="A6546" t="str">
            <v>9S540908</v>
          </cell>
          <cell r="B6546">
            <v>0</v>
          </cell>
        </row>
        <row r="6547">
          <cell r="A6547" t="str">
            <v>9S540910</v>
          </cell>
          <cell r="B6547">
            <v>0</v>
          </cell>
        </row>
        <row r="6548">
          <cell r="A6548" t="str">
            <v>9S540911</v>
          </cell>
          <cell r="B6548">
            <v>0</v>
          </cell>
        </row>
        <row r="6549">
          <cell r="A6549" t="str">
            <v>9S540913</v>
          </cell>
          <cell r="B6549">
            <v>0</v>
          </cell>
        </row>
        <row r="6550">
          <cell r="A6550" t="str">
            <v>9S540914</v>
          </cell>
          <cell r="B6550">
            <v>0</v>
          </cell>
        </row>
        <row r="6551">
          <cell r="A6551" t="str">
            <v>9S541102</v>
          </cell>
          <cell r="B6551">
            <v>0</v>
          </cell>
        </row>
        <row r="6552">
          <cell r="A6552" t="str">
            <v>9S541404</v>
          </cell>
          <cell r="B6552">
            <v>0</v>
          </cell>
        </row>
        <row r="6553">
          <cell r="A6553" t="str">
            <v>9S541406</v>
          </cell>
          <cell r="B6553">
            <v>0</v>
          </cell>
        </row>
        <row r="6554">
          <cell r="A6554" t="str">
            <v>9S541408</v>
          </cell>
          <cell r="B6554">
            <v>0</v>
          </cell>
        </row>
        <row r="6555">
          <cell r="A6555" t="str">
            <v>9S541411</v>
          </cell>
          <cell r="B6555">
            <v>0</v>
          </cell>
        </row>
        <row r="6556">
          <cell r="A6556" t="str">
            <v>9S541412</v>
          </cell>
          <cell r="B6556">
            <v>0</v>
          </cell>
        </row>
        <row r="6557">
          <cell r="A6557" t="str">
            <v>9S541413</v>
          </cell>
          <cell r="B6557">
            <v>0</v>
          </cell>
        </row>
        <row r="6558">
          <cell r="A6558" t="str">
            <v>9S541504</v>
          </cell>
          <cell r="B6558">
            <v>0</v>
          </cell>
        </row>
        <row r="6559">
          <cell r="A6559" t="str">
            <v>9S541508</v>
          </cell>
          <cell r="B6559">
            <v>0</v>
          </cell>
        </row>
        <row r="6560">
          <cell r="A6560" t="str">
            <v>9S541608</v>
          </cell>
          <cell r="B6560">
            <v>0</v>
          </cell>
        </row>
        <row r="6561">
          <cell r="A6561" t="str">
            <v>9S541711</v>
          </cell>
          <cell r="B6561">
            <v>0</v>
          </cell>
        </row>
        <row r="6562">
          <cell r="A6562" t="str">
            <v>9S541813</v>
          </cell>
          <cell r="B6562">
            <v>0</v>
          </cell>
        </row>
        <row r="6563">
          <cell r="A6563" t="str">
            <v>9S541909</v>
          </cell>
          <cell r="B6563">
            <v>0</v>
          </cell>
        </row>
        <row r="6564">
          <cell r="A6564" t="str">
            <v>9S541911</v>
          </cell>
          <cell r="B6564">
            <v>0</v>
          </cell>
        </row>
        <row r="6565">
          <cell r="A6565" t="str">
            <v>9S541913</v>
          </cell>
          <cell r="B6565">
            <v>0</v>
          </cell>
        </row>
        <row r="6566">
          <cell r="A6566" t="str">
            <v>9S542005</v>
          </cell>
          <cell r="B6566">
            <v>0</v>
          </cell>
        </row>
        <row r="6567">
          <cell r="A6567" t="str">
            <v>9S542113</v>
          </cell>
          <cell r="B6567">
            <v>0</v>
          </cell>
        </row>
        <row r="6568">
          <cell r="A6568" t="str">
            <v>9S550000</v>
          </cell>
          <cell r="B6568">
            <v>0</v>
          </cell>
        </row>
        <row r="6569">
          <cell r="A6569" t="str">
            <v>9S550003</v>
          </cell>
          <cell r="B6569">
            <v>0</v>
          </cell>
        </row>
        <row r="6570">
          <cell r="A6570" t="str">
            <v>9S550005</v>
          </cell>
          <cell r="B6570">
            <v>0</v>
          </cell>
        </row>
        <row r="6571">
          <cell r="A6571" t="str">
            <v>9S550009</v>
          </cell>
          <cell r="B6571">
            <v>0</v>
          </cell>
        </row>
        <row r="6572">
          <cell r="A6572" t="str">
            <v>9S550101</v>
          </cell>
          <cell r="B6572">
            <v>0</v>
          </cell>
        </row>
        <row r="6573">
          <cell r="A6573" t="str">
            <v>9S550103</v>
          </cell>
          <cell r="B6573">
            <v>0</v>
          </cell>
        </row>
        <row r="6574">
          <cell r="A6574" t="str">
            <v>9S550105</v>
          </cell>
          <cell r="B6574">
            <v>0</v>
          </cell>
        </row>
        <row r="6575">
          <cell r="A6575" t="str">
            <v>9S550409</v>
          </cell>
          <cell r="B6575">
            <v>0</v>
          </cell>
        </row>
        <row r="6576">
          <cell r="A6576" t="str">
            <v>9S550410</v>
          </cell>
          <cell r="B6576">
            <v>0</v>
          </cell>
        </row>
        <row r="6577">
          <cell r="A6577" t="str">
            <v>9S550413</v>
          </cell>
          <cell r="B6577">
            <v>0</v>
          </cell>
        </row>
        <row r="6578">
          <cell r="A6578" t="str">
            <v>9S550503</v>
          </cell>
          <cell r="B6578">
            <v>0</v>
          </cell>
        </row>
        <row r="6579">
          <cell r="A6579" t="str">
            <v>9S550600</v>
          </cell>
          <cell r="B6579">
            <v>0</v>
          </cell>
        </row>
        <row r="6580">
          <cell r="A6580" t="str">
            <v>9S550803</v>
          </cell>
          <cell r="B6580">
            <v>0</v>
          </cell>
        </row>
        <row r="6581">
          <cell r="A6581" t="str">
            <v>9S550903</v>
          </cell>
          <cell r="B6581">
            <v>0</v>
          </cell>
        </row>
        <row r="6582">
          <cell r="A6582" t="str">
            <v>9S550911</v>
          </cell>
          <cell r="B6582">
            <v>0</v>
          </cell>
        </row>
        <row r="6583">
          <cell r="A6583" t="str">
            <v>9S551000</v>
          </cell>
          <cell r="B6583">
            <v>0</v>
          </cell>
        </row>
        <row r="6584">
          <cell r="A6584" t="str">
            <v>9S551001</v>
          </cell>
          <cell r="B6584">
            <v>0</v>
          </cell>
        </row>
        <row r="6585">
          <cell r="A6585" t="str">
            <v>9S551002</v>
          </cell>
          <cell r="B6585">
            <v>0</v>
          </cell>
        </row>
        <row r="6586">
          <cell r="A6586" t="str">
            <v>9S551003</v>
          </cell>
          <cell r="B6586">
            <v>0</v>
          </cell>
        </row>
        <row r="6587">
          <cell r="A6587" t="str">
            <v>9S551101</v>
          </cell>
          <cell r="B6587">
            <v>0</v>
          </cell>
        </row>
        <row r="6588">
          <cell r="A6588" t="str">
            <v>9S551103</v>
          </cell>
          <cell r="B6588">
            <v>0</v>
          </cell>
        </row>
        <row r="6589">
          <cell r="A6589" t="str">
            <v>9S551203</v>
          </cell>
          <cell r="B6589">
            <v>0</v>
          </cell>
        </row>
        <row r="6590">
          <cell r="A6590" t="str">
            <v>9S551205</v>
          </cell>
          <cell r="B6590">
            <v>0</v>
          </cell>
        </row>
        <row r="6591">
          <cell r="A6591" t="str">
            <v>9S551302</v>
          </cell>
          <cell r="B6591">
            <v>0</v>
          </cell>
        </row>
        <row r="6592">
          <cell r="A6592" t="str">
            <v>9S551306</v>
          </cell>
          <cell r="B6592">
            <v>0</v>
          </cell>
        </row>
        <row r="6593">
          <cell r="A6593" t="str">
            <v>9S551308</v>
          </cell>
          <cell r="B6593">
            <v>0</v>
          </cell>
        </row>
        <row r="6594">
          <cell r="A6594" t="str">
            <v>9S551309</v>
          </cell>
          <cell r="B6594">
            <v>0</v>
          </cell>
        </row>
        <row r="6595">
          <cell r="A6595" t="str">
            <v>9S551405</v>
          </cell>
          <cell r="B6595">
            <v>0</v>
          </cell>
        </row>
        <row r="6596">
          <cell r="A6596" t="str">
            <v>9S551800</v>
          </cell>
          <cell r="B6596">
            <v>0</v>
          </cell>
        </row>
        <row r="6597">
          <cell r="A6597" t="str">
            <v>9S551809</v>
          </cell>
          <cell r="B6597">
            <v>0</v>
          </cell>
        </row>
        <row r="6598">
          <cell r="A6598" t="str">
            <v>9S551812</v>
          </cell>
          <cell r="B6598">
            <v>0</v>
          </cell>
        </row>
        <row r="6599">
          <cell r="A6599" t="str">
            <v>9S551901</v>
          </cell>
          <cell r="B6599">
            <v>0</v>
          </cell>
        </row>
        <row r="6600">
          <cell r="A6600" t="str">
            <v>9S551902</v>
          </cell>
          <cell r="B6600">
            <v>0</v>
          </cell>
        </row>
        <row r="6601">
          <cell r="A6601" t="str">
            <v>9S551903</v>
          </cell>
          <cell r="B6601">
            <v>0</v>
          </cell>
        </row>
        <row r="6602">
          <cell r="A6602" t="str">
            <v>9S552103</v>
          </cell>
          <cell r="B6602">
            <v>0</v>
          </cell>
        </row>
        <row r="6603">
          <cell r="A6603" t="str">
            <v>9S552106</v>
          </cell>
          <cell r="B6603">
            <v>0</v>
          </cell>
        </row>
        <row r="6604">
          <cell r="A6604" t="str">
            <v>9S552107</v>
          </cell>
          <cell r="B6604">
            <v>0</v>
          </cell>
        </row>
        <row r="6605">
          <cell r="A6605" t="str">
            <v>9S552300</v>
          </cell>
          <cell r="B6605">
            <v>0</v>
          </cell>
        </row>
        <row r="6606">
          <cell r="A6606" t="str">
            <v>9S552301</v>
          </cell>
          <cell r="B6606">
            <v>0</v>
          </cell>
        </row>
        <row r="6607">
          <cell r="A6607" t="str">
            <v>9S552303</v>
          </cell>
          <cell r="B6607">
            <v>0</v>
          </cell>
        </row>
        <row r="6608">
          <cell r="A6608" t="str">
            <v>9S552305</v>
          </cell>
          <cell r="B6608">
            <v>0</v>
          </cell>
        </row>
        <row r="6609">
          <cell r="A6609" t="str">
            <v>9S552306</v>
          </cell>
          <cell r="B6609">
            <v>0</v>
          </cell>
        </row>
        <row r="6610">
          <cell r="A6610" t="str">
            <v>9S552313</v>
          </cell>
          <cell r="B6610">
            <v>0</v>
          </cell>
        </row>
        <row r="6611">
          <cell r="A6611" t="str">
            <v>9S552604</v>
          </cell>
          <cell r="B6611">
            <v>0</v>
          </cell>
        </row>
        <row r="6612">
          <cell r="A6612" t="str">
            <v>9S552609</v>
          </cell>
          <cell r="B6612">
            <v>0</v>
          </cell>
        </row>
        <row r="6613">
          <cell r="A6613" t="str">
            <v>9S552610</v>
          </cell>
          <cell r="B6613">
            <v>0</v>
          </cell>
        </row>
        <row r="6614">
          <cell r="A6614" t="str">
            <v>9S552800</v>
          </cell>
          <cell r="B6614">
            <v>0</v>
          </cell>
        </row>
        <row r="6615">
          <cell r="A6615" t="str">
            <v>9S552899</v>
          </cell>
          <cell r="B6615">
            <v>0</v>
          </cell>
        </row>
        <row r="6616">
          <cell r="A6616" t="str">
            <v>9S552910</v>
          </cell>
          <cell r="B6616">
            <v>0</v>
          </cell>
        </row>
        <row r="6617">
          <cell r="A6617" t="str">
            <v>9S552911</v>
          </cell>
          <cell r="B6617">
            <v>0</v>
          </cell>
        </row>
        <row r="6618">
          <cell r="A6618" t="str">
            <v>9S553003</v>
          </cell>
          <cell r="B6618">
            <v>0</v>
          </cell>
        </row>
        <row r="6619">
          <cell r="A6619" t="str">
            <v>9S553102</v>
          </cell>
          <cell r="B6619">
            <v>0</v>
          </cell>
        </row>
        <row r="6620">
          <cell r="A6620" t="str">
            <v>9S553103</v>
          </cell>
          <cell r="B6620">
            <v>0</v>
          </cell>
        </row>
        <row r="6621">
          <cell r="A6621" t="str">
            <v>9S553111</v>
          </cell>
          <cell r="B6621">
            <v>0</v>
          </cell>
        </row>
        <row r="6622">
          <cell r="A6622" t="str">
            <v>9S553200</v>
          </cell>
          <cell r="B6622">
            <v>0</v>
          </cell>
        </row>
        <row r="6623">
          <cell r="A6623" t="str">
            <v>9S553300</v>
          </cell>
          <cell r="B6623">
            <v>0</v>
          </cell>
        </row>
        <row r="6624">
          <cell r="A6624" t="str">
            <v>9S553404</v>
          </cell>
          <cell r="B6624">
            <v>0</v>
          </cell>
        </row>
        <row r="6625">
          <cell r="A6625" t="str">
            <v>9S553597</v>
          </cell>
          <cell r="B6625">
            <v>0</v>
          </cell>
        </row>
        <row r="6626">
          <cell r="A6626" t="str">
            <v>9S553600</v>
          </cell>
          <cell r="B6626">
            <v>0</v>
          </cell>
        </row>
        <row r="6627">
          <cell r="A6627" t="str">
            <v>9S553602</v>
          </cell>
          <cell r="B6627">
            <v>0</v>
          </cell>
        </row>
        <row r="6628">
          <cell r="A6628" t="str">
            <v>9S553814</v>
          </cell>
          <cell r="B6628">
            <v>0</v>
          </cell>
        </row>
        <row r="6629">
          <cell r="A6629" t="str">
            <v>9S560111</v>
          </cell>
          <cell r="B6629">
            <v>0</v>
          </cell>
        </row>
        <row r="6630">
          <cell r="A6630" t="str">
            <v>9S560211</v>
          </cell>
          <cell r="B6630">
            <v>0</v>
          </cell>
        </row>
        <row r="6631">
          <cell r="A6631" t="str">
            <v>9S560608</v>
          </cell>
          <cell r="B6631">
            <v>0</v>
          </cell>
        </row>
        <row r="6632">
          <cell r="A6632" t="str">
            <v>9S560706</v>
          </cell>
          <cell r="B6632">
            <v>0</v>
          </cell>
        </row>
        <row r="6633">
          <cell r="A6633" t="str">
            <v>9S590006</v>
          </cell>
          <cell r="B6633">
            <v>0</v>
          </cell>
        </row>
        <row r="6634">
          <cell r="A6634" t="str">
            <v>9S590007</v>
          </cell>
          <cell r="B6634">
            <v>0</v>
          </cell>
        </row>
        <row r="6635">
          <cell r="A6635" t="str">
            <v>9S590111</v>
          </cell>
          <cell r="B6635">
            <v>0</v>
          </cell>
        </row>
        <row r="6636">
          <cell r="A6636" t="str">
            <v>9S590112</v>
          </cell>
          <cell r="B6636">
            <v>0</v>
          </cell>
        </row>
        <row r="6637">
          <cell r="A6637" t="str">
            <v>9S590113</v>
          </cell>
          <cell r="B6637">
            <v>0</v>
          </cell>
        </row>
        <row r="6638">
          <cell r="A6638" t="str">
            <v>9S590114</v>
          </cell>
          <cell r="B6638">
            <v>0</v>
          </cell>
        </row>
        <row r="6639">
          <cell r="A6639" t="str">
            <v>9S590115</v>
          </cell>
          <cell r="B6639">
            <v>0</v>
          </cell>
        </row>
        <row r="6640">
          <cell r="A6640" t="str">
            <v>9S590116</v>
          </cell>
          <cell r="B6640">
            <v>0</v>
          </cell>
        </row>
        <row r="6641">
          <cell r="A6641" t="str">
            <v>9S590117</v>
          </cell>
          <cell r="B6641">
            <v>0</v>
          </cell>
        </row>
        <row r="6642">
          <cell r="A6642" t="str">
            <v>9S590207</v>
          </cell>
          <cell r="B6642">
            <v>0</v>
          </cell>
        </row>
        <row r="6643">
          <cell r="A6643" t="str">
            <v>9S590208</v>
          </cell>
          <cell r="B6643">
            <v>0</v>
          </cell>
        </row>
        <row r="6644">
          <cell r="A6644" t="str">
            <v>9S590209</v>
          </cell>
          <cell r="B6644">
            <v>0</v>
          </cell>
        </row>
        <row r="6645">
          <cell r="A6645" t="str">
            <v>9S590210</v>
          </cell>
          <cell r="B6645">
            <v>0</v>
          </cell>
        </row>
        <row r="6646">
          <cell r="A6646" t="str">
            <v>9S590211</v>
          </cell>
          <cell r="B6646">
            <v>0</v>
          </cell>
        </row>
        <row r="6647">
          <cell r="A6647" t="str">
            <v>9S590212</v>
          </cell>
          <cell r="B6647">
            <v>0</v>
          </cell>
        </row>
        <row r="6648">
          <cell r="A6648" t="str">
            <v>9S590213</v>
          </cell>
          <cell r="B6648">
            <v>0</v>
          </cell>
        </row>
        <row r="6649">
          <cell r="A6649" t="str">
            <v>9S590214</v>
          </cell>
          <cell r="B6649">
            <v>0</v>
          </cell>
        </row>
        <row r="6650">
          <cell r="A6650" t="str">
            <v>9S590215</v>
          </cell>
          <cell r="B6650">
            <v>0</v>
          </cell>
        </row>
        <row r="6651">
          <cell r="A6651" t="str">
            <v>9S590216</v>
          </cell>
          <cell r="B6651">
            <v>0</v>
          </cell>
        </row>
        <row r="6652">
          <cell r="A6652" t="str">
            <v>9S590310</v>
          </cell>
          <cell r="B6652">
            <v>0</v>
          </cell>
        </row>
        <row r="6653">
          <cell r="A6653" t="str">
            <v>9S590311</v>
          </cell>
          <cell r="B6653">
            <v>0</v>
          </cell>
        </row>
        <row r="6654">
          <cell r="A6654" t="str">
            <v>9S590312</v>
          </cell>
          <cell r="B6654">
            <v>0</v>
          </cell>
        </row>
        <row r="6655">
          <cell r="A6655" t="str">
            <v>9S590313</v>
          </cell>
          <cell r="B6655">
            <v>0</v>
          </cell>
        </row>
        <row r="6656">
          <cell r="A6656" t="str">
            <v>9S590407</v>
          </cell>
          <cell r="B6656">
            <v>0</v>
          </cell>
        </row>
        <row r="6657">
          <cell r="A6657" t="str">
            <v>9S590408</v>
          </cell>
          <cell r="B6657">
            <v>0</v>
          </cell>
        </row>
        <row r="6658">
          <cell r="A6658" t="str">
            <v>9S590409</v>
          </cell>
          <cell r="B6658">
            <v>0</v>
          </cell>
        </row>
        <row r="6659">
          <cell r="A6659" t="str">
            <v>9S590410</v>
          </cell>
          <cell r="B6659">
            <v>0</v>
          </cell>
        </row>
        <row r="6660">
          <cell r="A6660" t="str">
            <v>9S590411</v>
          </cell>
          <cell r="B6660">
            <v>0</v>
          </cell>
        </row>
        <row r="6661">
          <cell r="A6661" t="str">
            <v>9S590412</v>
          </cell>
          <cell r="B6661">
            <v>0</v>
          </cell>
        </row>
        <row r="6662">
          <cell r="A6662" t="str">
            <v>9S590413</v>
          </cell>
          <cell r="B6662">
            <v>0</v>
          </cell>
        </row>
        <row r="6663">
          <cell r="A6663" t="str">
            <v>9S590414</v>
          </cell>
          <cell r="B6663">
            <v>0</v>
          </cell>
        </row>
        <row r="6664">
          <cell r="A6664" t="str">
            <v>9S590508</v>
          </cell>
          <cell r="B6664">
            <v>0</v>
          </cell>
        </row>
        <row r="6665">
          <cell r="A6665" t="str">
            <v>9S590509</v>
          </cell>
          <cell r="B6665">
            <v>0</v>
          </cell>
        </row>
        <row r="6666">
          <cell r="A6666" t="str">
            <v>9S590510</v>
          </cell>
          <cell r="B6666">
            <v>0</v>
          </cell>
        </row>
        <row r="6667">
          <cell r="A6667" t="str">
            <v>9S590511</v>
          </cell>
          <cell r="B6667">
            <v>0</v>
          </cell>
        </row>
        <row r="6668">
          <cell r="A6668" t="str">
            <v>9S590512</v>
          </cell>
          <cell r="B6668">
            <v>0</v>
          </cell>
        </row>
        <row r="6669">
          <cell r="A6669" t="str">
            <v>9S590513</v>
          </cell>
          <cell r="B6669">
            <v>0</v>
          </cell>
        </row>
        <row r="6670">
          <cell r="A6670" t="str">
            <v>9S590516</v>
          </cell>
          <cell r="B6670">
            <v>0</v>
          </cell>
        </row>
        <row r="6671">
          <cell r="A6671" t="str">
            <v>9S590517</v>
          </cell>
          <cell r="B6671">
            <v>0</v>
          </cell>
        </row>
        <row r="6672">
          <cell r="A6672" t="str">
            <v>9S590599</v>
          </cell>
          <cell r="B6672">
            <v>0</v>
          </cell>
        </row>
        <row r="6673">
          <cell r="A6673" t="str">
            <v>9S590603</v>
          </cell>
          <cell r="B6673">
            <v>0</v>
          </cell>
        </row>
        <row r="6674">
          <cell r="A6674" t="str">
            <v>9S590606</v>
          </cell>
          <cell r="B6674">
            <v>0</v>
          </cell>
        </row>
        <row r="6675">
          <cell r="A6675" t="str">
            <v>9S590607</v>
          </cell>
          <cell r="B6675">
            <v>0</v>
          </cell>
        </row>
        <row r="6676">
          <cell r="A6676" t="str">
            <v>9S590608</v>
          </cell>
          <cell r="B6676">
            <v>0</v>
          </cell>
        </row>
        <row r="6677">
          <cell r="A6677" t="str">
            <v>9S590609</v>
          </cell>
          <cell r="B6677">
            <v>0</v>
          </cell>
        </row>
        <row r="6678">
          <cell r="A6678" t="str">
            <v>9S590610</v>
          </cell>
          <cell r="B6678">
            <v>0</v>
          </cell>
        </row>
        <row r="6679">
          <cell r="A6679" t="str">
            <v>9S590611</v>
          </cell>
          <cell r="B6679">
            <v>0</v>
          </cell>
        </row>
        <row r="6680">
          <cell r="A6680" t="str">
            <v>9S590612</v>
          </cell>
          <cell r="B6680">
            <v>0</v>
          </cell>
        </row>
        <row r="6681">
          <cell r="A6681" t="str">
            <v>9S590613</v>
          </cell>
          <cell r="B6681">
            <v>0</v>
          </cell>
        </row>
        <row r="6682">
          <cell r="A6682" t="str">
            <v>9S590616</v>
          </cell>
          <cell r="B6682">
            <v>0</v>
          </cell>
        </row>
        <row r="6683">
          <cell r="A6683" t="str">
            <v>9S590708</v>
          </cell>
          <cell r="B6683">
            <v>0</v>
          </cell>
        </row>
        <row r="6684">
          <cell r="A6684" t="str">
            <v>9S590710</v>
          </cell>
          <cell r="B6684">
            <v>0</v>
          </cell>
        </row>
        <row r="6685">
          <cell r="A6685" t="str">
            <v>9S590711</v>
          </cell>
          <cell r="B6685">
            <v>0</v>
          </cell>
        </row>
        <row r="6686">
          <cell r="A6686" t="str">
            <v>9S590712</v>
          </cell>
          <cell r="B6686">
            <v>0</v>
          </cell>
        </row>
        <row r="6687">
          <cell r="A6687" t="str">
            <v>9S590713</v>
          </cell>
          <cell r="B6687">
            <v>0</v>
          </cell>
        </row>
        <row r="6688">
          <cell r="A6688" t="str">
            <v>9S590714</v>
          </cell>
          <cell r="B6688">
            <v>0</v>
          </cell>
        </row>
        <row r="6689">
          <cell r="A6689" t="str">
            <v>9S590716</v>
          </cell>
          <cell r="B6689">
            <v>0</v>
          </cell>
        </row>
        <row r="6690">
          <cell r="A6690" t="str">
            <v>9S590717</v>
          </cell>
          <cell r="B6690">
            <v>0</v>
          </cell>
        </row>
        <row r="6691">
          <cell r="A6691" t="str">
            <v>9S590718</v>
          </cell>
          <cell r="B6691">
            <v>0</v>
          </cell>
        </row>
        <row r="6692">
          <cell r="A6692" t="str">
            <v>9S590810</v>
          </cell>
          <cell r="B6692">
            <v>0</v>
          </cell>
        </row>
        <row r="6693">
          <cell r="A6693" t="str">
            <v>9S590811</v>
          </cell>
          <cell r="B6693">
            <v>0</v>
          </cell>
        </row>
        <row r="6694">
          <cell r="A6694" t="str">
            <v>9S590812</v>
          </cell>
          <cell r="B6694">
            <v>0</v>
          </cell>
        </row>
        <row r="6695">
          <cell r="A6695" t="str">
            <v>9S590813</v>
          </cell>
          <cell r="B6695">
            <v>0</v>
          </cell>
        </row>
        <row r="6696">
          <cell r="A6696" t="str">
            <v>9S590814</v>
          </cell>
          <cell r="B6696">
            <v>0</v>
          </cell>
        </row>
        <row r="6697">
          <cell r="A6697" t="str">
            <v>9S590815</v>
          </cell>
          <cell r="B6697">
            <v>0</v>
          </cell>
        </row>
        <row r="6698">
          <cell r="A6698" t="str">
            <v>9S590816</v>
          </cell>
          <cell r="B6698">
            <v>0</v>
          </cell>
        </row>
        <row r="6699">
          <cell r="A6699" t="str">
            <v>9S590817</v>
          </cell>
          <cell r="B6699">
            <v>0</v>
          </cell>
        </row>
        <row r="6700">
          <cell r="A6700" t="str">
            <v>9S590911</v>
          </cell>
          <cell r="B6700">
            <v>0</v>
          </cell>
        </row>
        <row r="6701">
          <cell r="A6701" t="str">
            <v>9S590912</v>
          </cell>
          <cell r="B6701">
            <v>0</v>
          </cell>
        </row>
        <row r="6702">
          <cell r="A6702" t="str">
            <v>9S590913</v>
          </cell>
          <cell r="B6702">
            <v>0</v>
          </cell>
        </row>
        <row r="6703">
          <cell r="A6703" t="str">
            <v>9S590914</v>
          </cell>
          <cell r="B6703">
            <v>0</v>
          </cell>
        </row>
        <row r="6704">
          <cell r="A6704" t="str">
            <v>9S590915</v>
          </cell>
          <cell r="B6704">
            <v>0</v>
          </cell>
        </row>
        <row r="6705">
          <cell r="A6705" t="str">
            <v>9S590916</v>
          </cell>
          <cell r="B6705">
            <v>0</v>
          </cell>
        </row>
        <row r="6706">
          <cell r="A6706" t="str">
            <v>9S590917</v>
          </cell>
          <cell r="B6706">
            <v>0</v>
          </cell>
        </row>
        <row r="6707">
          <cell r="A6707" t="str">
            <v>9S590918</v>
          </cell>
          <cell r="B6707">
            <v>0</v>
          </cell>
        </row>
        <row r="6708">
          <cell r="A6708" t="str">
            <v>9S591006</v>
          </cell>
          <cell r="B6708">
            <v>0</v>
          </cell>
        </row>
        <row r="6709">
          <cell r="A6709" t="str">
            <v>9S591008</v>
          </cell>
          <cell r="B6709">
            <v>0</v>
          </cell>
        </row>
        <row r="6710">
          <cell r="A6710" t="str">
            <v>9S591009</v>
          </cell>
          <cell r="B6710">
            <v>0</v>
          </cell>
        </row>
        <row r="6711">
          <cell r="A6711" t="str">
            <v>9S591010</v>
          </cell>
          <cell r="B6711">
            <v>0</v>
          </cell>
        </row>
        <row r="6712">
          <cell r="A6712" t="str">
            <v>9S591011</v>
          </cell>
          <cell r="B6712">
            <v>0</v>
          </cell>
        </row>
        <row r="6713">
          <cell r="A6713" t="str">
            <v>9S591012</v>
          </cell>
          <cell r="B6713">
            <v>0</v>
          </cell>
        </row>
        <row r="6714">
          <cell r="A6714" t="str">
            <v>9S591013</v>
          </cell>
          <cell r="B6714">
            <v>0</v>
          </cell>
        </row>
        <row r="6715">
          <cell r="A6715" t="str">
            <v>9S591014</v>
          </cell>
          <cell r="B6715">
            <v>0</v>
          </cell>
        </row>
        <row r="6716">
          <cell r="A6716" t="str">
            <v>9S591017</v>
          </cell>
          <cell r="B6716">
            <v>0</v>
          </cell>
        </row>
        <row r="6717">
          <cell r="A6717" t="str">
            <v>9S591107</v>
          </cell>
          <cell r="B6717">
            <v>0</v>
          </cell>
        </row>
        <row r="6718">
          <cell r="A6718" t="str">
            <v>9S591108</v>
          </cell>
          <cell r="B6718">
            <v>0</v>
          </cell>
        </row>
        <row r="6719">
          <cell r="A6719" t="str">
            <v>9S591109</v>
          </cell>
          <cell r="B6719">
            <v>0</v>
          </cell>
        </row>
        <row r="6720">
          <cell r="A6720" t="str">
            <v>9S591110</v>
          </cell>
          <cell r="B6720">
            <v>0</v>
          </cell>
        </row>
        <row r="6721">
          <cell r="A6721" t="str">
            <v>9S591111</v>
          </cell>
          <cell r="B6721">
            <v>0</v>
          </cell>
        </row>
        <row r="6722">
          <cell r="A6722" t="str">
            <v>9S591112</v>
          </cell>
          <cell r="B6722">
            <v>0</v>
          </cell>
        </row>
        <row r="6723">
          <cell r="A6723" t="str">
            <v>9S591113</v>
          </cell>
          <cell r="B6723">
            <v>0</v>
          </cell>
        </row>
        <row r="6724">
          <cell r="A6724" t="str">
            <v>9S591114</v>
          </cell>
          <cell r="B6724">
            <v>0</v>
          </cell>
        </row>
        <row r="6725">
          <cell r="A6725" t="str">
            <v>9S591115</v>
          </cell>
          <cell r="B6725">
            <v>0</v>
          </cell>
        </row>
        <row r="6726">
          <cell r="A6726" t="str">
            <v>9S591117</v>
          </cell>
          <cell r="B6726">
            <v>0</v>
          </cell>
        </row>
        <row r="6727">
          <cell r="A6727" t="str">
            <v>9S591195</v>
          </cell>
          <cell r="B6727">
            <v>0</v>
          </cell>
        </row>
        <row r="6728">
          <cell r="A6728" t="str">
            <v>9S591210</v>
          </cell>
          <cell r="B6728">
            <v>0</v>
          </cell>
        </row>
        <row r="6729">
          <cell r="A6729" t="str">
            <v>9S591211</v>
          </cell>
          <cell r="B6729">
            <v>0</v>
          </cell>
        </row>
        <row r="6730">
          <cell r="A6730" t="str">
            <v>9S591212</v>
          </cell>
          <cell r="B6730">
            <v>0</v>
          </cell>
        </row>
        <row r="6731">
          <cell r="A6731" t="str">
            <v>9S591213</v>
          </cell>
          <cell r="B6731">
            <v>0</v>
          </cell>
        </row>
        <row r="6732">
          <cell r="A6732" t="str">
            <v>9S591214</v>
          </cell>
          <cell r="B6732">
            <v>0</v>
          </cell>
        </row>
        <row r="6733">
          <cell r="A6733" t="str">
            <v>9S591215</v>
          </cell>
          <cell r="B6733">
            <v>0</v>
          </cell>
        </row>
        <row r="6734">
          <cell r="A6734" t="str">
            <v>9S591216</v>
          </cell>
          <cell r="B6734">
            <v>0</v>
          </cell>
        </row>
        <row r="6735">
          <cell r="A6735" t="str">
            <v>9S591217</v>
          </cell>
          <cell r="B6735">
            <v>0</v>
          </cell>
        </row>
        <row r="6736">
          <cell r="A6736" t="str">
            <v>9S591218</v>
          </cell>
          <cell r="B6736">
            <v>0</v>
          </cell>
        </row>
        <row r="6737">
          <cell r="A6737" t="str">
            <v>9S591307</v>
          </cell>
          <cell r="B6737">
            <v>0</v>
          </cell>
        </row>
        <row r="6738">
          <cell r="A6738" t="str">
            <v>9S591309</v>
          </cell>
          <cell r="B6738">
            <v>0</v>
          </cell>
        </row>
        <row r="6739">
          <cell r="A6739" t="str">
            <v>9S591311</v>
          </cell>
          <cell r="B6739">
            <v>0</v>
          </cell>
        </row>
        <row r="6740">
          <cell r="A6740" t="str">
            <v>9S591408</v>
          </cell>
          <cell r="B6740">
            <v>0</v>
          </cell>
        </row>
        <row r="6741">
          <cell r="A6741" t="str">
            <v>9S591507</v>
          </cell>
          <cell r="B6741">
            <v>0</v>
          </cell>
        </row>
        <row r="6742">
          <cell r="A6742" t="str">
            <v>9S591508</v>
          </cell>
          <cell r="B6742">
            <v>0</v>
          </cell>
        </row>
        <row r="6743">
          <cell r="A6743" t="str">
            <v>9S591614</v>
          </cell>
          <cell r="B6743">
            <v>0</v>
          </cell>
        </row>
        <row r="6744">
          <cell r="A6744" t="str">
            <v>9S591615</v>
          </cell>
          <cell r="B6744">
            <v>0</v>
          </cell>
        </row>
        <row r="6745">
          <cell r="A6745" t="str">
            <v>9S591714</v>
          </cell>
          <cell r="B6745">
            <v>0</v>
          </cell>
        </row>
        <row r="6746">
          <cell r="A6746" t="str">
            <v>9S591715</v>
          </cell>
          <cell r="B6746">
            <v>0</v>
          </cell>
        </row>
        <row r="6747">
          <cell r="A6747" t="str">
            <v>9S591716</v>
          </cell>
          <cell r="B6747">
            <v>0</v>
          </cell>
        </row>
        <row r="6748">
          <cell r="A6748" t="str">
            <v>9S591816</v>
          </cell>
          <cell r="B6748">
            <v>0</v>
          </cell>
        </row>
        <row r="6749">
          <cell r="A6749" t="str">
            <v>9S600118</v>
          </cell>
          <cell r="B6749">
            <v>0</v>
          </cell>
        </row>
        <row r="6750">
          <cell r="A6750" t="str">
            <v>9S600211</v>
          </cell>
          <cell r="B6750">
            <v>0</v>
          </cell>
        </row>
        <row r="6751">
          <cell r="A6751" t="str">
            <v>9S600213</v>
          </cell>
          <cell r="B6751">
            <v>0</v>
          </cell>
        </row>
        <row r="6752">
          <cell r="A6752" t="str">
            <v>9S600292</v>
          </cell>
          <cell r="B6752">
            <v>0</v>
          </cell>
        </row>
        <row r="6753">
          <cell r="A6753" t="str">
            <v>9S600309</v>
          </cell>
          <cell r="B6753">
            <v>0</v>
          </cell>
        </row>
        <row r="6754">
          <cell r="A6754" t="str">
            <v>9S600318</v>
          </cell>
          <cell r="B6754">
            <v>0</v>
          </cell>
        </row>
        <row r="6755">
          <cell r="A6755" t="str">
            <v>9S600394</v>
          </cell>
          <cell r="B6755">
            <v>0</v>
          </cell>
        </row>
        <row r="6756">
          <cell r="A6756" t="str">
            <v>9S600415</v>
          </cell>
          <cell r="B6756">
            <v>0</v>
          </cell>
        </row>
        <row r="6757">
          <cell r="A6757" t="str">
            <v>9S600573</v>
          </cell>
          <cell r="B6757">
            <v>0</v>
          </cell>
        </row>
        <row r="6758">
          <cell r="A6758" t="str">
            <v>9S600618</v>
          </cell>
          <cell r="B6758">
            <v>0</v>
          </cell>
        </row>
        <row r="6759">
          <cell r="A6759" t="str">
            <v>9S600718</v>
          </cell>
          <cell r="B6759">
            <v>0</v>
          </cell>
        </row>
        <row r="6760">
          <cell r="A6760" t="str">
            <v>9S610007</v>
          </cell>
          <cell r="B6760">
            <v>0</v>
          </cell>
        </row>
        <row r="6761">
          <cell r="A6761" t="str">
            <v>9S610011</v>
          </cell>
          <cell r="B6761">
            <v>0</v>
          </cell>
        </row>
        <row r="6762">
          <cell r="A6762" t="str">
            <v>9S610013</v>
          </cell>
          <cell r="B6762">
            <v>0</v>
          </cell>
        </row>
        <row r="6763">
          <cell r="A6763" t="str">
            <v>9S610113</v>
          </cell>
          <cell r="B6763">
            <v>0</v>
          </cell>
        </row>
        <row r="6764">
          <cell r="A6764" t="str">
            <v>9S610207</v>
          </cell>
          <cell r="B6764">
            <v>0</v>
          </cell>
        </row>
        <row r="6765">
          <cell r="A6765" t="str">
            <v>9S610208</v>
          </cell>
          <cell r="B6765">
            <v>0</v>
          </cell>
        </row>
        <row r="6766">
          <cell r="A6766" t="str">
            <v>9S610211</v>
          </cell>
          <cell r="B6766">
            <v>0</v>
          </cell>
        </row>
        <row r="6767">
          <cell r="A6767" t="str">
            <v>9S610212</v>
          </cell>
          <cell r="B6767">
            <v>0</v>
          </cell>
        </row>
        <row r="6768">
          <cell r="A6768" t="str">
            <v>9S610310</v>
          </cell>
          <cell r="B6768">
            <v>0</v>
          </cell>
        </row>
        <row r="6769">
          <cell r="A6769" t="str">
            <v>9S610311</v>
          </cell>
          <cell r="B6769">
            <v>0</v>
          </cell>
        </row>
        <row r="6770">
          <cell r="A6770" t="str">
            <v>9S610312</v>
          </cell>
          <cell r="B6770">
            <v>0</v>
          </cell>
        </row>
        <row r="6771">
          <cell r="A6771" t="str">
            <v>9S610408</v>
          </cell>
          <cell r="B6771">
            <v>0</v>
          </cell>
        </row>
        <row r="6772">
          <cell r="A6772" t="str">
            <v>9S610409</v>
          </cell>
          <cell r="B6772">
            <v>0</v>
          </cell>
        </row>
        <row r="6773">
          <cell r="A6773" t="str">
            <v>9S610411</v>
          </cell>
          <cell r="B6773">
            <v>0</v>
          </cell>
        </row>
        <row r="6774">
          <cell r="A6774" t="str">
            <v>9S610414</v>
          </cell>
          <cell r="B6774">
            <v>0</v>
          </cell>
        </row>
        <row r="6775">
          <cell r="A6775" t="str">
            <v>9S610514</v>
          </cell>
          <cell r="B6775">
            <v>0</v>
          </cell>
        </row>
        <row r="6776">
          <cell r="A6776" t="str">
            <v>9S610610</v>
          </cell>
          <cell r="B6776">
            <v>0</v>
          </cell>
        </row>
        <row r="6777">
          <cell r="A6777" t="str">
            <v>9S610711</v>
          </cell>
          <cell r="B6777">
            <v>0</v>
          </cell>
        </row>
        <row r="6778">
          <cell r="A6778" t="str">
            <v>9S610714</v>
          </cell>
          <cell r="B6778">
            <v>0</v>
          </cell>
        </row>
        <row r="6779">
          <cell r="A6779" t="str">
            <v>9S610903</v>
          </cell>
          <cell r="B6779">
            <v>0</v>
          </cell>
        </row>
        <row r="6780">
          <cell r="A6780" t="str">
            <v>9S610911</v>
          </cell>
          <cell r="B6780">
            <v>0</v>
          </cell>
        </row>
        <row r="6781">
          <cell r="A6781" t="str">
            <v>9S610912</v>
          </cell>
          <cell r="B6781">
            <v>0</v>
          </cell>
        </row>
        <row r="6782">
          <cell r="A6782" t="str">
            <v>9S610913</v>
          </cell>
          <cell r="B6782">
            <v>0</v>
          </cell>
        </row>
        <row r="6783">
          <cell r="A6783" t="str">
            <v>9S611008</v>
          </cell>
          <cell r="B6783">
            <v>0</v>
          </cell>
        </row>
        <row r="6784">
          <cell r="A6784" t="str">
            <v>9S611012</v>
          </cell>
          <cell r="B6784">
            <v>0</v>
          </cell>
        </row>
        <row r="6785">
          <cell r="A6785" t="str">
            <v>9S611013</v>
          </cell>
          <cell r="B6785">
            <v>0</v>
          </cell>
        </row>
        <row r="6786">
          <cell r="A6786" t="str">
            <v>9S611015</v>
          </cell>
          <cell r="B6786">
            <v>0</v>
          </cell>
        </row>
        <row r="6787">
          <cell r="A6787" t="str">
            <v>9S611114</v>
          </cell>
          <cell r="B6787">
            <v>0</v>
          </cell>
        </row>
        <row r="6788">
          <cell r="A6788" t="str">
            <v>9S611195</v>
          </cell>
          <cell r="B6788">
            <v>0</v>
          </cell>
        </row>
        <row r="6789">
          <cell r="A6789" t="str">
            <v>9S611212</v>
          </cell>
          <cell r="B6789">
            <v>0</v>
          </cell>
        </row>
        <row r="6790">
          <cell r="A6790" t="str">
            <v>9S611417</v>
          </cell>
          <cell r="B6790">
            <v>0</v>
          </cell>
        </row>
        <row r="6791">
          <cell r="A6791" t="str">
            <v>9S611511</v>
          </cell>
          <cell r="B6791">
            <v>0</v>
          </cell>
        </row>
        <row r="6792">
          <cell r="A6792" t="str">
            <v>9S611514</v>
          </cell>
          <cell r="B6792">
            <v>0</v>
          </cell>
        </row>
        <row r="6793">
          <cell r="A6793" t="str">
            <v>9S611515</v>
          </cell>
          <cell r="B6793">
            <v>0</v>
          </cell>
        </row>
        <row r="6794">
          <cell r="A6794" t="str">
            <v>9S611607</v>
          </cell>
          <cell r="B6794">
            <v>0</v>
          </cell>
        </row>
        <row r="6795">
          <cell r="A6795" t="str">
            <v>9S611617</v>
          </cell>
          <cell r="B6795">
            <v>0</v>
          </cell>
        </row>
        <row r="6796">
          <cell r="A6796" t="str">
            <v>9S611813</v>
          </cell>
          <cell r="B6796">
            <v>0</v>
          </cell>
        </row>
        <row r="6797">
          <cell r="A6797" t="str">
            <v>9S611911</v>
          </cell>
          <cell r="B6797">
            <v>0</v>
          </cell>
        </row>
        <row r="6798">
          <cell r="A6798" t="str">
            <v>9S612013</v>
          </cell>
          <cell r="B6798">
            <v>0</v>
          </cell>
        </row>
        <row r="6799">
          <cell r="A6799" t="str">
            <v>9S612107</v>
          </cell>
          <cell r="B6799">
            <v>0</v>
          </cell>
        </row>
        <row r="6800">
          <cell r="A6800" t="str">
            <v>9S612112</v>
          </cell>
          <cell r="B6800">
            <v>0</v>
          </cell>
        </row>
        <row r="6801">
          <cell r="A6801" t="str">
            <v>9S612288</v>
          </cell>
          <cell r="B6801">
            <v>0</v>
          </cell>
        </row>
        <row r="6802">
          <cell r="A6802" t="str">
            <v>9S612306</v>
          </cell>
          <cell r="B6802">
            <v>0</v>
          </cell>
        </row>
        <row r="6803">
          <cell r="A6803" t="str">
            <v>9S612404</v>
          </cell>
          <cell r="B6803">
            <v>0</v>
          </cell>
        </row>
        <row r="6804">
          <cell r="A6804" t="str">
            <v>9S612417</v>
          </cell>
          <cell r="B6804">
            <v>0</v>
          </cell>
        </row>
        <row r="6805">
          <cell r="A6805" t="str">
            <v>9S612509</v>
          </cell>
          <cell r="B6805">
            <v>0</v>
          </cell>
        </row>
        <row r="6806">
          <cell r="A6806" t="str">
            <v>9S612611</v>
          </cell>
          <cell r="B6806">
            <v>0</v>
          </cell>
        </row>
        <row r="6807">
          <cell r="A6807" t="str">
            <v>9S612711</v>
          </cell>
          <cell r="B6807">
            <v>0</v>
          </cell>
        </row>
        <row r="6808">
          <cell r="A6808" t="str">
            <v>9S612811</v>
          </cell>
          <cell r="B6808">
            <v>0</v>
          </cell>
        </row>
        <row r="6809">
          <cell r="A6809" t="str">
            <v>9S612812</v>
          </cell>
          <cell r="B6809">
            <v>0</v>
          </cell>
        </row>
        <row r="6810">
          <cell r="A6810" t="str">
            <v>9S613117</v>
          </cell>
          <cell r="B6810">
            <v>0</v>
          </cell>
        </row>
        <row r="6811">
          <cell r="A6811" t="str">
            <v>9S620111</v>
          </cell>
          <cell r="B6811">
            <v>0</v>
          </cell>
        </row>
        <row r="6812">
          <cell r="A6812" t="str">
            <v>9S620308</v>
          </cell>
          <cell r="B6812">
            <v>0</v>
          </cell>
        </row>
        <row r="6813">
          <cell r="A6813" t="str">
            <v>9S620410</v>
          </cell>
          <cell r="B6813">
            <v>0</v>
          </cell>
        </row>
        <row r="6814">
          <cell r="A6814" t="str">
            <v>9S620608</v>
          </cell>
          <cell r="B6814">
            <v>0</v>
          </cell>
        </row>
        <row r="6815">
          <cell r="A6815" t="str">
            <v>9S620810</v>
          </cell>
          <cell r="B6815">
            <v>0</v>
          </cell>
        </row>
        <row r="6816">
          <cell r="A6816" t="str">
            <v>9S621007</v>
          </cell>
          <cell r="B6816">
            <v>0</v>
          </cell>
        </row>
        <row r="6817">
          <cell r="A6817" t="str">
            <v>9S621008</v>
          </cell>
          <cell r="B6817">
            <v>0</v>
          </cell>
        </row>
        <row r="6818">
          <cell r="A6818" t="str">
            <v>9S621109</v>
          </cell>
          <cell r="B6818">
            <v>0</v>
          </cell>
        </row>
        <row r="6819">
          <cell r="A6819" t="str">
            <v>9S621208</v>
          </cell>
          <cell r="B6819">
            <v>0</v>
          </cell>
        </row>
        <row r="6820">
          <cell r="A6820" t="str">
            <v>9S621308</v>
          </cell>
          <cell r="B6820">
            <v>0</v>
          </cell>
        </row>
        <row r="6821">
          <cell r="A6821" t="str">
            <v>9S621313</v>
          </cell>
          <cell r="B6821">
            <v>0</v>
          </cell>
        </row>
        <row r="6822">
          <cell r="A6822" t="str">
            <v>9S621409</v>
          </cell>
          <cell r="B6822">
            <v>0</v>
          </cell>
        </row>
        <row r="6823">
          <cell r="A6823" t="str">
            <v>9S621508</v>
          </cell>
          <cell r="B6823">
            <v>0</v>
          </cell>
        </row>
        <row r="6824">
          <cell r="A6824" t="str">
            <v>9S621600</v>
          </cell>
          <cell r="B6824">
            <v>0</v>
          </cell>
        </row>
        <row r="6825">
          <cell r="A6825" t="str">
            <v>9S621714</v>
          </cell>
          <cell r="B6825">
            <v>0</v>
          </cell>
        </row>
        <row r="6826">
          <cell r="A6826" t="str">
            <v>9S625014</v>
          </cell>
          <cell r="B6826">
            <v>0</v>
          </cell>
        </row>
        <row r="6827">
          <cell r="A6827" t="str">
            <v>9S628009</v>
          </cell>
          <cell r="B6827">
            <v>0</v>
          </cell>
        </row>
        <row r="6828">
          <cell r="A6828" t="str">
            <v>9S630006</v>
          </cell>
          <cell r="B6828">
            <v>0</v>
          </cell>
        </row>
        <row r="6829">
          <cell r="A6829" t="str">
            <v>9S630009</v>
          </cell>
          <cell r="B6829">
            <v>0</v>
          </cell>
        </row>
        <row r="6830">
          <cell r="A6830" t="str">
            <v>9S630013</v>
          </cell>
          <cell r="B6830">
            <v>0</v>
          </cell>
        </row>
        <row r="6831">
          <cell r="A6831" t="str">
            <v>9S630105</v>
          </cell>
          <cell r="B6831">
            <v>0</v>
          </cell>
        </row>
        <row r="6832">
          <cell r="A6832" t="str">
            <v>9S630106</v>
          </cell>
          <cell r="B6832">
            <v>0</v>
          </cell>
        </row>
        <row r="6833">
          <cell r="A6833" t="str">
            <v>9S630109</v>
          </cell>
          <cell r="B6833">
            <v>0</v>
          </cell>
        </row>
        <row r="6834">
          <cell r="A6834" t="str">
            <v>9S630116</v>
          </cell>
          <cell r="B6834">
            <v>0</v>
          </cell>
        </row>
        <row r="6835">
          <cell r="A6835" t="str">
            <v>9S630205</v>
          </cell>
          <cell r="B6835">
            <v>0</v>
          </cell>
        </row>
        <row r="6836">
          <cell r="A6836" t="str">
            <v>9S630207</v>
          </cell>
          <cell r="B6836">
            <v>0</v>
          </cell>
        </row>
        <row r="6837">
          <cell r="A6837" t="str">
            <v>9S630209</v>
          </cell>
          <cell r="B6837">
            <v>0</v>
          </cell>
        </row>
        <row r="6838">
          <cell r="A6838" t="str">
            <v>9S630211</v>
          </cell>
          <cell r="B6838">
            <v>0</v>
          </cell>
        </row>
        <row r="6839">
          <cell r="A6839" t="str">
            <v>9S630215</v>
          </cell>
          <cell r="B6839">
            <v>0</v>
          </cell>
        </row>
        <row r="6840">
          <cell r="A6840" t="str">
            <v>9S630216</v>
          </cell>
          <cell r="B6840">
            <v>0</v>
          </cell>
        </row>
        <row r="6841">
          <cell r="A6841" t="str">
            <v>9S630309</v>
          </cell>
          <cell r="B6841">
            <v>0</v>
          </cell>
        </row>
        <row r="6842">
          <cell r="A6842" t="str">
            <v>9S630313</v>
          </cell>
          <cell r="B6842">
            <v>0</v>
          </cell>
        </row>
        <row r="6843">
          <cell r="A6843" t="str">
            <v>9S630397</v>
          </cell>
          <cell r="B6843">
            <v>0</v>
          </cell>
        </row>
        <row r="6844">
          <cell r="A6844" t="str">
            <v>9S630605</v>
          </cell>
          <cell r="B6844">
            <v>0</v>
          </cell>
        </row>
        <row r="6845">
          <cell r="A6845" t="str">
            <v>9S630608</v>
          </cell>
          <cell r="B6845">
            <v>0</v>
          </cell>
        </row>
        <row r="6846">
          <cell r="A6846" t="str">
            <v>9S630609</v>
          </cell>
          <cell r="B6846">
            <v>0</v>
          </cell>
        </row>
        <row r="6847">
          <cell r="A6847" t="str">
            <v>9S630611</v>
          </cell>
          <cell r="B6847">
            <v>0</v>
          </cell>
        </row>
        <row r="6848">
          <cell r="A6848" t="str">
            <v>9S630709</v>
          </cell>
          <cell r="B6848">
            <v>0</v>
          </cell>
        </row>
        <row r="6849">
          <cell r="A6849" t="str">
            <v>9S630711</v>
          </cell>
          <cell r="B6849">
            <v>0</v>
          </cell>
        </row>
        <row r="6850">
          <cell r="A6850" t="str">
            <v>9S630716</v>
          </cell>
          <cell r="B6850">
            <v>0</v>
          </cell>
        </row>
        <row r="6851">
          <cell r="A6851" t="str">
            <v>9S630805</v>
          </cell>
          <cell r="B6851">
            <v>0</v>
          </cell>
        </row>
        <row r="6852">
          <cell r="A6852" t="str">
            <v>9S630811</v>
          </cell>
          <cell r="B6852">
            <v>0</v>
          </cell>
        </row>
        <row r="6853">
          <cell r="A6853" t="str">
            <v>9S640009</v>
          </cell>
          <cell r="B6853">
            <v>0</v>
          </cell>
        </row>
        <row r="6854">
          <cell r="A6854" t="str">
            <v>9S640010</v>
          </cell>
          <cell r="B6854">
            <v>0</v>
          </cell>
        </row>
        <row r="6855">
          <cell r="A6855" t="str">
            <v>9S640011</v>
          </cell>
          <cell r="B6855">
            <v>0</v>
          </cell>
        </row>
        <row r="6856">
          <cell r="A6856" t="str">
            <v>9S640012</v>
          </cell>
          <cell r="B6856">
            <v>0</v>
          </cell>
        </row>
        <row r="6857">
          <cell r="A6857" t="str">
            <v>9S640013</v>
          </cell>
          <cell r="B6857">
            <v>0</v>
          </cell>
        </row>
        <row r="6858">
          <cell r="A6858" t="str">
            <v>9S640014</v>
          </cell>
          <cell r="B6858">
            <v>0</v>
          </cell>
        </row>
        <row r="6859">
          <cell r="A6859" t="str">
            <v>9S640015</v>
          </cell>
          <cell r="B6859">
            <v>0</v>
          </cell>
        </row>
        <row r="6860">
          <cell r="A6860" t="str">
            <v>9S640016</v>
          </cell>
          <cell r="B6860">
            <v>0</v>
          </cell>
        </row>
        <row r="6861">
          <cell r="A6861" t="str">
            <v>9S6400XX</v>
          </cell>
          <cell r="B6861">
            <v>0</v>
          </cell>
        </row>
        <row r="6862">
          <cell r="A6862" t="str">
            <v>9S640108</v>
          </cell>
          <cell r="B6862">
            <v>0</v>
          </cell>
        </row>
        <row r="6863">
          <cell r="A6863" t="str">
            <v>9S640109</v>
          </cell>
          <cell r="B6863">
            <v>0</v>
          </cell>
        </row>
        <row r="6864">
          <cell r="A6864" t="str">
            <v>9S640110</v>
          </cell>
          <cell r="B6864">
            <v>0</v>
          </cell>
        </row>
        <row r="6865">
          <cell r="A6865" t="str">
            <v>9S640111</v>
          </cell>
          <cell r="B6865">
            <v>0</v>
          </cell>
        </row>
        <row r="6866">
          <cell r="A6866" t="str">
            <v>9S640112</v>
          </cell>
          <cell r="B6866">
            <v>0</v>
          </cell>
        </row>
        <row r="6867">
          <cell r="A6867" t="str">
            <v>9S640113</v>
          </cell>
          <cell r="B6867">
            <v>0</v>
          </cell>
        </row>
        <row r="6868">
          <cell r="A6868" t="str">
            <v>9S640209</v>
          </cell>
          <cell r="B6868">
            <v>0</v>
          </cell>
        </row>
        <row r="6869">
          <cell r="A6869" t="str">
            <v>9S640210</v>
          </cell>
          <cell r="B6869">
            <v>0</v>
          </cell>
        </row>
        <row r="6870">
          <cell r="A6870" t="str">
            <v>9S640211</v>
          </cell>
          <cell r="B6870">
            <v>0</v>
          </cell>
        </row>
        <row r="6871">
          <cell r="A6871" t="str">
            <v>9S640212</v>
          </cell>
          <cell r="B6871">
            <v>0</v>
          </cell>
        </row>
        <row r="6872">
          <cell r="A6872" t="str">
            <v>9S640213</v>
          </cell>
          <cell r="B6872">
            <v>0</v>
          </cell>
        </row>
        <row r="6873">
          <cell r="A6873" t="str">
            <v>9S640217</v>
          </cell>
          <cell r="B6873">
            <v>0</v>
          </cell>
        </row>
        <row r="6874">
          <cell r="A6874" t="str">
            <v>9S640309</v>
          </cell>
          <cell r="B6874">
            <v>0</v>
          </cell>
        </row>
        <row r="6875">
          <cell r="A6875" t="str">
            <v>9S640310</v>
          </cell>
          <cell r="B6875">
            <v>0</v>
          </cell>
        </row>
        <row r="6876">
          <cell r="A6876" t="str">
            <v>9S640311</v>
          </cell>
          <cell r="B6876">
            <v>0</v>
          </cell>
        </row>
        <row r="6877">
          <cell r="A6877" t="str">
            <v>9S640312</v>
          </cell>
          <cell r="B6877">
            <v>0</v>
          </cell>
        </row>
        <row r="6878">
          <cell r="A6878" t="str">
            <v>9S640313</v>
          </cell>
          <cell r="B6878">
            <v>0</v>
          </cell>
        </row>
        <row r="6879">
          <cell r="A6879" t="str">
            <v>9S640315</v>
          </cell>
          <cell r="B6879">
            <v>0</v>
          </cell>
        </row>
        <row r="6880">
          <cell r="A6880" t="str">
            <v>9S640316</v>
          </cell>
          <cell r="B6880">
            <v>0</v>
          </cell>
        </row>
        <row r="6881">
          <cell r="A6881" t="str">
            <v>9S640317</v>
          </cell>
          <cell r="B6881">
            <v>0</v>
          </cell>
        </row>
        <row r="6882">
          <cell r="A6882" t="str">
            <v>9S640409</v>
          </cell>
          <cell r="B6882">
            <v>0</v>
          </cell>
        </row>
        <row r="6883">
          <cell r="A6883" t="str">
            <v>9S640410</v>
          </cell>
          <cell r="B6883">
            <v>0</v>
          </cell>
        </row>
        <row r="6884">
          <cell r="A6884" t="str">
            <v>9S640411</v>
          </cell>
          <cell r="B6884">
            <v>0</v>
          </cell>
        </row>
        <row r="6885">
          <cell r="A6885" t="str">
            <v>9S640413</v>
          </cell>
          <cell r="B6885">
            <v>0</v>
          </cell>
        </row>
        <row r="6886">
          <cell r="A6886" t="str">
            <v>9S640509</v>
          </cell>
          <cell r="B6886">
            <v>0</v>
          </cell>
        </row>
        <row r="6887">
          <cell r="A6887" t="str">
            <v>9S640510</v>
          </cell>
          <cell r="B6887">
            <v>0</v>
          </cell>
        </row>
        <row r="6888">
          <cell r="A6888" t="str">
            <v>9S640511</v>
          </cell>
          <cell r="B6888">
            <v>0</v>
          </cell>
        </row>
        <row r="6889">
          <cell r="A6889" t="str">
            <v>9S640512</v>
          </cell>
          <cell r="B6889">
            <v>0</v>
          </cell>
        </row>
        <row r="6890">
          <cell r="A6890" t="str">
            <v>9S640513</v>
          </cell>
          <cell r="B6890">
            <v>0</v>
          </cell>
        </row>
        <row r="6891">
          <cell r="A6891" t="str">
            <v>9S640605</v>
          </cell>
          <cell r="B6891">
            <v>0</v>
          </cell>
        </row>
        <row r="6892">
          <cell r="A6892" t="str">
            <v>9S640607</v>
          </cell>
          <cell r="B6892">
            <v>0</v>
          </cell>
        </row>
        <row r="6893">
          <cell r="A6893" t="str">
            <v>9S640609</v>
          </cell>
          <cell r="B6893">
            <v>0</v>
          </cell>
        </row>
        <row r="6894">
          <cell r="A6894" t="str">
            <v>9S640610</v>
          </cell>
          <cell r="B6894">
            <v>0</v>
          </cell>
        </row>
        <row r="6895">
          <cell r="A6895" t="str">
            <v>9S640611</v>
          </cell>
          <cell r="B6895">
            <v>0</v>
          </cell>
        </row>
        <row r="6896">
          <cell r="A6896" t="str">
            <v>9S640612</v>
          </cell>
          <cell r="B6896">
            <v>0</v>
          </cell>
        </row>
        <row r="6897">
          <cell r="A6897" t="str">
            <v>9S640613</v>
          </cell>
          <cell r="B6897">
            <v>0</v>
          </cell>
        </row>
        <row r="6898">
          <cell r="A6898" t="str">
            <v>9S640616</v>
          </cell>
          <cell r="B6898">
            <v>0</v>
          </cell>
        </row>
        <row r="6899">
          <cell r="A6899" t="str">
            <v>9S640706</v>
          </cell>
          <cell r="B6899">
            <v>0</v>
          </cell>
        </row>
        <row r="6900">
          <cell r="A6900" t="str">
            <v>9S640708</v>
          </cell>
          <cell r="B6900">
            <v>0</v>
          </cell>
        </row>
        <row r="6901">
          <cell r="A6901" t="str">
            <v>9S640709</v>
          </cell>
          <cell r="B6901">
            <v>0</v>
          </cell>
        </row>
        <row r="6902">
          <cell r="A6902" t="str">
            <v>9S640710</v>
          </cell>
          <cell r="B6902">
            <v>0</v>
          </cell>
        </row>
        <row r="6903">
          <cell r="A6903" t="str">
            <v>9S640711</v>
          </cell>
          <cell r="B6903">
            <v>0</v>
          </cell>
        </row>
        <row r="6904">
          <cell r="A6904" t="str">
            <v>9S640712</v>
          </cell>
          <cell r="B6904">
            <v>0</v>
          </cell>
        </row>
        <row r="6905">
          <cell r="A6905" t="str">
            <v>9S640713</v>
          </cell>
          <cell r="B6905">
            <v>0</v>
          </cell>
        </row>
        <row r="6906">
          <cell r="A6906" t="str">
            <v>9S640716</v>
          </cell>
          <cell r="B6906">
            <v>0</v>
          </cell>
        </row>
        <row r="6907">
          <cell r="A6907" t="str">
            <v>9S640809</v>
          </cell>
          <cell r="B6907">
            <v>0</v>
          </cell>
        </row>
        <row r="6908">
          <cell r="A6908" t="str">
            <v>9S640909</v>
          </cell>
          <cell r="B6908">
            <v>0</v>
          </cell>
        </row>
        <row r="6909">
          <cell r="A6909" t="str">
            <v>9S640915</v>
          </cell>
          <cell r="B6909">
            <v>0</v>
          </cell>
        </row>
        <row r="6910">
          <cell r="A6910" t="str">
            <v>9S640917</v>
          </cell>
          <cell r="B6910">
            <v>0</v>
          </cell>
        </row>
        <row r="6911">
          <cell r="A6911" t="str">
            <v>9S641007</v>
          </cell>
          <cell r="B6911">
            <v>0</v>
          </cell>
        </row>
        <row r="6912">
          <cell r="A6912" t="str">
            <v>9S641008</v>
          </cell>
          <cell r="B6912">
            <v>0</v>
          </cell>
        </row>
        <row r="6913">
          <cell r="A6913" t="str">
            <v>9S641015</v>
          </cell>
          <cell r="B6913">
            <v>0</v>
          </cell>
        </row>
        <row r="6914">
          <cell r="A6914" t="str">
            <v>9S641016</v>
          </cell>
          <cell r="B6914">
            <v>0</v>
          </cell>
        </row>
        <row r="6915">
          <cell r="A6915" t="str">
            <v>9S650113</v>
          </cell>
          <cell r="B6915">
            <v>0</v>
          </cell>
        </row>
        <row r="6916">
          <cell r="A6916" t="str">
            <v>9S650114</v>
          </cell>
          <cell r="B6916">
            <v>0</v>
          </cell>
        </row>
        <row r="6917">
          <cell r="A6917" t="str">
            <v>9S650205</v>
          </cell>
          <cell r="B6917">
            <v>0</v>
          </cell>
        </row>
        <row r="6918">
          <cell r="A6918" t="str">
            <v>9S650206</v>
          </cell>
          <cell r="B6918">
            <v>0</v>
          </cell>
        </row>
        <row r="6919">
          <cell r="A6919" t="str">
            <v>9S650209</v>
          </cell>
          <cell r="B6919">
            <v>0</v>
          </cell>
        </row>
        <row r="6920">
          <cell r="A6920" t="str">
            <v>9S650211</v>
          </cell>
          <cell r="B6920">
            <v>0</v>
          </cell>
        </row>
        <row r="6921">
          <cell r="A6921" t="str">
            <v>9S650295</v>
          </cell>
          <cell r="B6921">
            <v>0</v>
          </cell>
        </row>
        <row r="6922">
          <cell r="A6922" t="str">
            <v>9S650410</v>
          </cell>
          <cell r="B6922">
            <v>0</v>
          </cell>
        </row>
        <row r="6923">
          <cell r="A6923" t="str">
            <v>9S650412</v>
          </cell>
          <cell r="B6923">
            <v>0</v>
          </cell>
        </row>
        <row r="6924">
          <cell r="A6924" t="str">
            <v>9S650414</v>
          </cell>
          <cell r="B6924">
            <v>0</v>
          </cell>
        </row>
        <row r="6925">
          <cell r="A6925" t="str">
            <v>9S650509</v>
          </cell>
          <cell r="B6925">
            <v>0</v>
          </cell>
        </row>
        <row r="6926">
          <cell r="A6926" t="str">
            <v>9S650511</v>
          </cell>
          <cell r="B6926">
            <v>0</v>
          </cell>
        </row>
        <row r="6927">
          <cell r="A6927" t="str">
            <v>9S650512</v>
          </cell>
          <cell r="B6927">
            <v>0</v>
          </cell>
        </row>
        <row r="6928">
          <cell r="A6928" t="str">
            <v>9S650513</v>
          </cell>
          <cell r="B6928">
            <v>0</v>
          </cell>
        </row>
        <row r="6929">
          <cell r="A6929" t="str">
            <v>9S650514</v>
          </cell>
          <cell r="B6929">
            <v>0</v>
          </cell>
        </row>
        <row r="6930">
          <cell r="A6930" t="str">
            <v>9S650517</v>
          </cell>
          <cell r="B6930">
            <v>0</v>
          </cell>
        </row>
        <row r="6931">
          <cell r="A6931" t="str">
            <v>9S650518</v>
          </cell>
          <cell r="B6931">
            <v>0</v>
          </cell>
        </row>
        <row r="6932">
          <cell r="A6932" t="str">
            <v>9S650599</v>
          </cell>
          <cell r="B6932">
            <v>0</v>
          </cell>
        </row>
        <row r="6933">
          <cell r="A6933" t="str">
            <v>9S650703</v>
          </cell>
          <cell r="B6933">
            <v>0</v>
          </cell>
        </row>
        <row r="6934">
          <cell r="A6934" t="str">
            <v>9S650709</v>
          </cell>
          <cell r="B6934">
            <v>0</v>
          </cell>
        </row>
        <row r="6935">
          <cell r="A6935" t="str">
            <v>9S650799</v>
          </cell>
          <cell r="B6935">
            <v>0</v>
          </cell>
        </row>
        <row r="6936">
          <cell r="A6936" t="str">
            <v>9S650806</v>
          </cell>
          <cell r="B6936">
            <v>0</v>
          </cell>
        </row>
        <row r="6937">
          <cell r="A6937" t="str">
            <v>9S650808</v>
          </cell>
          <cell r="B6937">
            <v>0</v>
          </cell>
        </row>
        <row r="6938">
          <cell r="A6938" t="str">
            <v>9S650809</v>
          </cell>
          <cell r="B6938">
            <v>0</v>
          </cell>
        </row>
        <row r="6939">
          <cell r="A6939" t="str">
            <v>9S650811</v>
          </cell>
          <cell r="B6939">
            <v>0</v>
          </cell>
        </row>
        <row r="6940">
          <cell r="A6940" t="str">
            <v>9S650813</v>
          </cell>
          <cell r="B6940">
            <v>0</v>
          </cell>
        </row>
        <row r="6941">
          <cell r="A6941" t="str">
            <v>9S650814</v>
          </cell>
          <cell r="B6941">
            <v>0</v>
          </cell>
        </row>
        <row r="6942">
          <cell r="A6942" t="str">
            <v>9S650910</v>
          </cell>
          <cell r="B6942">
            <v>0</v>
          </cell>
        </row>
        <row r="6943">
          <cell r="A6943" t="str">
            <v>9S650911</v>
          </cell>
          <cell r="B6943">
            <v>0</v>
          </cell>
        </row>
        <row r="6944">
          <cell r="A6944" t="str">
            <v>9S651006</v>
          </cell>
          <cell r="B6944">
            <v>0</v>
          </cell>
        </row>
        <row r="6945">
          <cell r="A6945" t="str">
            <v>9S651010</v>
          </cell>
          <cell r="B6945">
            <v>0</v>
          </cell>
        </row>
        <row r="6946">
          <cell r="A6946" t="str">
            <v>9S651013</v>
          </cell>
          <cell r="B6946">
            <v>0</v>
          </cell>
        </row>
        <row r="6947">
          <cell r="A6947" t="str">
            <v>9S651111</v>
          </cell>
          <cell r="B6947">
            <v>0</v>
          </cell>
        </row>
        <row r="6948">
          <cell r="A6948" t="str">
            <v>9S651113</v>
          </cell>
          <cell r="B6948">
            <v>0</v>
          </cell>
        </row>
        <row r="6949">
          <cell r="A6949" t="str">
            <v>9S651117</v>
          </cell>
          <cell r="B6949">
            <v>0</v>
          </cell>
        </row>
        <row r="6950">
          <cell r="A6950" t="str">
            <v>9S651208</v>
          </cell>
          <cell r="B6950">
            <v>0</v>
          </cell>
        </row>
        <row r="6951">
          <cell r="A6951" t="str">
            <v>9S651313</v>
          </cell>
          <cell r="B6951">
            <v>0</v>
          </cell>
        </row>
        <row r="6952">
          <cell r="A6952" t="str">
            <v>9S651404</v>
          </cell>
          <cell r="B6952">
            <v>0</v>
          </cell>
        </row>
        <row r="6953">
          <cell r="A6953" t="str">
            <v>9S651405</v>
          </cell>
          <cell r="B6953">
            <v>0</v>
          </cell>
        </row>
        <row r="6954">
          <cell r="A6954" t="str">
            <v>9S651410</v>
          </cell>
          <cell r="B6954">
            <v>0</v>
          </cell>
        </row>
        <row r="6955">
          <cell r="A6955" t="str">
            <v>9S651412</v>
          </cell>
          <cell r="B6955">
            <v>0</v>
          </cell>
        </row>
        <row r="6956">
          <cell r="A6956" t="str">
            <v>9S651512</v>
          </cell>
          <cell r="B6956">
            <v>0</v>
          </cell>
        </row>
        <row r="6957">
          <cell r="A6957" t="str">
            <v>9S651612</v>
          </cell>
          <cell r="B6957">
            <v>0</v>
          </cell>
        </row>
        <row r="6958">
          <cell r="A6958" t="str">
            <v>9S651700</v>
          </cell>
          <cell r="B6958">
            <v>0</v>
          </cell>
        </row>
        <row r="6959">
          <cell r="A6959" t="str">
            <v>9S651811</v>
          </cell>
          <cell r="B6959">
            <v>0</v>
          </cell>
        </row>
        <row r="6960">
          <cell r="A6960" t="str">
            <v>9S651813</v>
          </cell>
          <cell r="B6960">
            <v>0</v>
          </cell>
        </row>
        <row r="6961">
          <cell r="A6961" t="str">
            <v>9S651816</v>
          </cell>
          <cell r="B6961">
            <v>0</v>
          </cell>
        </row>
        <row r="6962">
          <cell r="A6962" t="str">
            <v>9S651818</v>
          </cell>
          <cell r="B6962">
            <v>0</v>
          </cell>
        </row>
        <row r="6963">
          <cell r="A6963" t="str">
            <v>9S651913</v>
          </cell>
          <cell r="B6963">
            <v>0</v>
          </cell>
        </row>
        <row r="6964">
          <cell r="A6964" t="str">
            <v>9S651914</v>
          </cell>
          <cell r="B6964">
            <v>0</v>
          </cell>
        </row>
        <row r="6965">
          <cell r="A6965" t="str">
            <v>9S651916</v>
          </cell>
          <cell r="B6965">
            <v>0</v>
          </cell>
        </row>
        <row r="6966">
          <cell r="A6966" t="str">
            <v>9S652011</v>
          </cell>
          <cell r="B6966">
            <v>0</v>
          </cell>
        </row>
        <row r="6967">
          <cell r="A6967" t="str">
            <v>9S652013</v>
          </cell>
          <cell r="B6967">
            <v>0</v>
          </cell>
        </row>
        <row r="6968">
          <cell r="A6968" t="str">
            <v>9S652014</v>
          </cell>
          <cell r="B6968">
            <v>0</v>
          </cell>
        </row>
        <row r="6969">
          <cell r="A6969" t="str">
            <v>9S652114</v>
          </cell>
          <cell r="B6969">
            <v>0</v>
          </cell>
        </row>
        <row r="6970">
          <cell r="A6970" t="str">
            <v>9S652216</v>
          </cell>
          <cell r="B6970">
            <v>0</v>
          </cell>
        </row>
        <row r="6971">
          <cell r="A6971" t="str">
            <v>9S660104</v>
          </cell>
          <cell r="B6971">
            <v>0</v>
          </cell>
        </row>
        <row r="6972">
          <cell r="A6972" t="str">
            <v>9S660312</v>
          </cell>
          <cell r="B6972">
            <v>0</v>
          </cell>
        </row>
        <row r="6973">
          <cell r="A6973" t="str">
            <v>9S660374</v>
          </cell>
          <cell r="B6973">
            <v>0</v>
          </cell>
        </row>
        <row r="6974">
          <cell r="A6974" t="str">
            <v>9S660603</v>
          </cell>
          <cell r="B6974">
            <v>0</v>
          </cell>
        </row>
        <row r="6975">
          <cell r="A6975" t="str">
            <v>9S660682</v>
          </cell>
          <cell r="B6975">
            <v>0</v>
          </cell>
        </row>
        <row r="6976">
          <cell r="A6976" t="str">
            <v>9S660806</v>
          </cell>
          <cell r="B6976">
            <v>0</v>
          </cell>
        </row>
        <row r="6977">
          <cell r="A6977" t="str">
            <v>9S660809</v>
          </cell>
          <cell r="B6977">
            <v>0</v>
          </cell>
        </row>
        <row r="6978">
          <cell r="A6978" t="str">
            <v>9S660811</v>
          </cell>
          <cell r="B6978">
            <v>0</v>
          </cell>
        </row>
        <row r="6979">
          <cell r="A6979" t="str">
            <v>9S660895</v>
          </cell>
          <cell r="B6979">
            <v>0</v>
          </cell>
        </row>
        <row r="6980">
          <cell r="A6980" t="str">
            <v>9S661007</v>
          </cell>
          <cell r="B6980">
            <v>0</v>
          </cell>
        </row>
        <row r="6981">
          <cell r="A6981" t="str">
            <v>9S661011</v>
          </cell>
          <cell r="B6981">
            <v>0</v>
          </cell>
        </row>
        <row r="6982">
          <cell r="A6982" t="str">
            <v>9S661309</v>
          </cell>
          <cell r="B6982">
            <v>0</v>
          </cell>
        </row>
        <row r="6983">
          <cell r="A6983" t="str">
            <v>9S661501</v>
          </cell>
          <cell r="B6983">
            <v>0</v>
          </cell>
        </row>
        <row r="6984">
          <cell r="A6984" t="str">
            <v>9S661605</v>
          </cell>
          <cell r="B6984">
            <v>0</v>
          </cell>
        </row>
        <row r="6985">
          <cell r="A6985" t="str">
            <v>9S661710</v>
          </cell>
          <cell r="B6985">
            <v>0</v>
          </cell>
        </row>
        <row r="6986">
          <cell r="A6986" t="str">
            <v>9S661806</v>
          </cell>
          <cell r="B6986">
            <v>0</v>
          </cell>
        </row>
        <row r="6987">
          <cell r="A6987" t="str">
            <v>9S661908</v>
          </cell>
          <cell r="B6987">
            <v>0</v>
          </cell>
        </row>
        <row r="6988">
          <cell r="A6988" t="str">
            <v>9S662005</v>
          </cell>
          <cell r="B6988">
            <v>0</v>
          </cell>
        </row>
        <row r="6989">
          <cell r="A6989" t="str">
            <v>9S662196</v>
          </cell>
          <cell r="B6989">
            <v>0</v>
          </cell>
        </row>
        <row r="6990">
          <cell r="A6990" t="str">
            <v>9S662276</v>
          </cell>
          <cell r="B6990">
            <v>0</v>
          </cell>
        </row>
        <row r="6991">
          <cell r="A6991" t="str">
            <v>9S662302</v>
          </cell>
          <cell r="B6991">
            <v>0</v>
          </cell>
        </row>
        <row r="6992">
          <cell r="A6992" t="str">
            <v>9S662303</v>
          </cell>
          <cell r="B6992">
            <v>0</v>
          </cell>
        </row>
        <row r="6993">
          <cell r="A6993" t="str">
            <v>9S662316</v>
          </cell>
          <cell r="B6993">
            <v>0</v>
          </cell>
        </row>
        <row r="6994">
          <cell r="A6994" t="str">
            <v>9S662407</v>
          </cell>
          <cell r="B6994">
            <v>0</v>
          </cell>
        </row>
        <row r="6995">
          <cell r="A6995" t="str">
            <v>9S662600</v>
          </cell>
          <cell r="B6995">
            <v>0</v>
          </cell>
        </row>
        <row r="6996">
          <cell r="A6996" t="str">
            <v>9S662783</v>
          </cell>
          <cell r="B6996">
            <v>0</v>
          </cell>
        </row>
        <row r="6997">
          <cell r="A6997" t="str">
            <v>9S670000</v>
          </cell>
          <cell r="B6997">
            <v>0</v>
          </cell>
        </row>
        <row r="6998">
          <cell r="A6998" t="str">
            <v>9S670001</v>
          </cell>
          <cell r="B6998">
            <v>0</v>
          </cell>
        </row>
        <row r="6999">
          <cell r="A6999" t="str">
            <v>9S670098</v>
          </cell>
          <cell r="B6999">
            <v>0</v>
          </cell>
        </row>
        <row r="7000">
          <cell r="A7000" t="str">
            <v>9S670206</v>
          </cell>
          <cell r="B7000">
            <v>0</v>
          </cell>
        </row>
        <row r="7001">
          <cell r="A7001" t="str">
            <v>9S670286</v>
          </cell>
          <cell r="B7001">
            <v>0</v>
          </cell>
        </row>
        <row r="7002">
          <cell r="A7002" t="str">
            <v>9S670288</v>
          </cell>
          <cell r="B7002">
            <v>0</v>
          </cell>
        </row>
        <row r="7003">
          <cell r="A7003" t="str">
            <v>9S670295</v>
          </cell>
          <cell r="B7003">
            <v>0</v>
          </cell>
        </row>
        <row r="7004">
          <cell r="A7004" t="str">
            <v>9S670298</v>
          </cell>
          <cell r="B7004">
            <v>0</v>
          </cell>
        </row>
        <row r="7005">
          <cell r="A7005" t="str">
            <v>9S670416</v>
          </cell>
          <cell r="B7005">
            <v>0</v>
          </cell>
        </row>
        <row r="7006">
          <cell r="A7006" t="str">
            <v>9S670607</v>
          </cell>
          <cell r="B7006">
            <v>0</v>
          </cell>
        </row>
        <row r="7007">
          <cell r="A7007" t="str">
            <v>9S670615</v>
          </cell>
          <cell r="B7007">
            <v>0</v>
          </cell>
        </row>
        <row r="7008">
          <cell r="A7008" t="str">
            <v>9S670805</v>
          </cell>
          <cell r="B7008">
            <v>0</v>
          </cell>
        </row>
        <row r="7009">
          <cell r="A7009" t="str">
            <v>9S670809</v>
          </cell>
          <cell r="B7009">
            <v>0</v>
          </cell>
        </row>
        <row r="7010">
          <cell r="A7010" t="str">
            <v>9S670810</v>
          </cell>
          <cell r="B7010">
            <v>0</v>
          </cell>
        </row>
        <row r="7011">
          <cell r="A7011" t="str">
            <v>9S670895</v>
          </cell>
          <cell r="B7011">
            <v>0</v>
          </cell>
        </row>
        <row r="7012">
          <cell r="A7012" t="str">
            <v>9S670899</v>
          </cell>
          <cell r="B7012">
            <v>0</v>
          </cell>
        </row>
        <row r="7013">
          <cell r="A7013" t="str">
            <v>9S671100</v>
          </cell>
          <cell r="B7013">
            <v>0</v>
          </cell>
        </row>
        <row r="7014">
          <cell r="A7014" t="str">
            <v>9S671101</v>
          </cell>
          <cell r="B7014">
            <v>0</v>
          </cell>
        </row>
        <row r="7015">
          <cell r="A7015" t="str">
            <v>9S671104</v>
          </cell>
          <cell r="B7015">
            <v>0</v>
          </cell>
        </row>
        <row r="7016">
          <cell r="A7016" t="str">
            <v>9S671106</v>
          </cell>
          <cell r="B7016">
            <v>0</v>
          </cell>
        </row>
        <row r="7017">
          <cell r="A7017" t="str">
            <v>9S671200</v>
          </cell>
          <cell r="B7017">
            <v>0</v>
          </cell>
        </row>
        <row r="7018">
          <cell r="A7018" t="str">
            <v>9S671204</v>
          </cell>
          <cell r="B7018">
            <v>0</v>
          </cell>
        </row>
        <row r="7019">
          <cell r="A7019" t="str">
            <v>9S671293</v>
          </cell>
          <cell r="B7019">
            <v>0</v>
          </cell>
        </row>
        <row r="7020">
          <cell r="A7020" t="str">
            <v>9S671295</v>
          </cell>
          <cell r="B7020">
            <v>0</v>
          </cell>
        </row>
        <row r="7021">
          <cell r="A7021" t="str">
            <v>9S671297</v>
          </cell>
          <cell r="B7021">
            <v>0</v>
          </cell>
        </row>
        <row r="7022">
          <cell r="A7022" t="str">
            <v>9S671302</v>
          </cell>
          <cell r="B7022">
            <v>0</v>
          </cell>
        </row>
        <row r="7023">
          <cell r="A7023" t="str">
            <v>9S671404</v>
          </cell>
          <cell r="B7023">
            <v>0</v>
          </cell>
        </row>
        <row r="7024">
          <cell r="A7024" t="str">
            <v>9S671507</v>
          </cell>
          <cell r="B7024">
            <v>0</v>
          </cell>
        </row>
        <row r="7025">
          <cell r="A7025" t="str">
            <v>9S671579</v>
          </cell>
          <cell r="B7025">
            <v>0</v>
          </cell>
        </row>
        <row r="7026">
          <cell r="A7026" t="str">
            <v>9S671696</v>
          </cell>
          <cell r="B7026">
            <v>0</v>
          </cell>
        </row>
        <row r="7027">
          <cell r="A7027" t="str">
            <v>9S671808</v>
          </cell>
          <cell r="B7027">
            <v>0</v>
          </cell>
        </row>
        <row r="7028">
          <cell r="A7028" t="str">
            <v>9S671866</v>
          </cell>
          <cell r="B7028">
            <v>0</v>
          </cell>
        </row>
        <row r="7029">
          <cell r="A7029" t="str">
            <v>9S671999</v>
          </cell>
          <cell r="B7029">
            <v>0</v>
          </cell>
        </row>
        <row r="7030">
          <cell r="A7030" t="str">
            <v>9S672085</v>
          </cell>
          <cell r="B7030">
            <v>0</v>
          </cell>
        </row>
        <row r="7031">
          <cell r="A7031" t="str">
            <v>9S672106</v>
          </cell>
          <cell r="B7031">
            <v>0</v>
          </cell>
        </row>
        <row r="7032">
          <cell r="A7032" t="str">
            <v>9S690200</v>
          </cell>
          <cell r="B7032">
            <v>0</v>
          </cell>
        </row>
        <row r="7033">
          <cell r="A7033" t="str">
            <v>9S690203</v>
          </cell>
          <cell r="B7033">
            <v>0</v>
          </cell>
        </row>
        <row r="7034">
          <cell r="A7034" t="str">
            <v>9S690204</v>
          </cell>
          <cell r="B7034">
            <v>0</v>
          </cell>
        </row>
        <row r="7035">
          <cell r="A7035" t="str">
            <v>9S690296</v>
          </cell>
          <cell r="B7035">
            <v>0</v>
          </cell>
        </row>
        <row r="7036">
          <cell r="A7036" t="str">
            <v>9S690404</v>
          </cell>
          <cell r="B7036">
            <v>0</v>
          </cell>
        </row>
        <row r="7037">
          <cell r="A7037" t="str">
            <v>9S692006</v>
          </cell>
          <cell r="B7037">
            <v>0</v>
          </cell>
        </row>
        <row r="7038">
          <cell r="A7038" t="str">
            <v>9S692109</v>
          </cell>
          <cell r="B7038">
            <v>0</v>
          </cell>
        </row>
        <row r="7039">
          <cell r="A7039" t="str">
            <v>9S692115</v>
          </cell>
          <cell r="B7039">
            <v>0</v>
          </cell>
        </row>
        <row r="7040">
          <cell r="A7040" t="str">
            <v>9S692209</v>
          </cell>
          <cell r="B7040">
            <v>0</v>
          </cell>
        </row>
        <row r="7041">
          <cell r="A7041" t="str">
            <v>9S692316</v>
          </cell>
          <cell r="B7041">
            <v>0</v>
          </cell>
        </row>
        <row r="7042">
          <cell r="A7042" t="str">
            <v>9S692415</v>
          </cell>
          <cell r="B7042">
            <v>0</v>
          </cell>
        </row>
        <row r="7043">
          <cell r="A7043" t="str">
            <v>9S700809</v>
          </cell>
          <cell r="B7043">
            <v>0</v>
          </cell>
        </row>
        <row r="7044">
          <cell r="A7044" t="str">
            <v>9S701100</v>
          </cell>
          <cell r="B7044">
            <v>0</v>
          </cell>
        </row>
        <row r="7045">
          <cell r="A7045" t="str">
            <v>9S701209</v>
          </cell>
          <cell r="B7045">
            <v>0</v>
          </cell>
        </row>
        <row r="7046">
          <cell r="A7046" t="str">
            <v>9S701907</v>
          </cell>
          <cell r="B7046">
            <v>0</v>
          </cell>
        </row>
        <row r="7047">
          <cell r="A7047" t="str">
            <v>9S702109</v>
          </cell>
          <cell r="B7047">
            <v>0</v>
          </cell>
        </row>
        <row r="7048">
          <cell r="A7048" t="str">
            <v>9S702200</v>
          </cell>
          <cell r="B7048">
            <v>0</v>
          </cell>
        </row>
        <row r="7049">
          <cell r="A7049" t="str">
            <v>9S702203</v>
          </cell>
          <cell r="B7049">
            <v>0</v>
          </cell>
        </row>
        <row r="7050">
          <cell r="A7050" t="str">
            <v>9S702209</v>
          </cell>
          <cell r="B7050">
            <v>0</v>
          </cell>
        </row>
        <row r="7051">
          <cell r="A7051" t="str">
            <v>9S702214</v>
          </cell>
          <cell r="B7051">
            <v>0</v>
          </cell>
        </row>
        <row r="7052">
          <cell r="A7052" t="str">
            <v>9S702299</v>
          </cell>
          <cell r="B7052">
            <v>0</v>
          </cell>
        </row>
        <row r="7053">
          <cell r="A7053" t="str">
            <v>9S702305</v>
          </cell>
          <cell r="B7053">
            <v>0</v>
          </cell>
        </row>
        <row r="7054">
          <cell r="A7054" t="str">
            <v>9S702409</v>
          </cell>
          <cell r="B7054">
            <v>0</v>
          </cell>
        </row>
        <row r="7055">
          <cell r="A7055" t="str">
            <v>9S702503</v>
          </cell>
          <cell r="B7055">
            <v>0</v>
          </cell>
        </row>
        <row r="7056">
          <cell r="A7056" t="str">
            <v>9S702699</v>
          </cell>
          <cell r="B7056">
            <v>0</v>
          </cell>
        </row>
        <row r="7057">
          <cell r="A7057" t="str">
            <v>9S702711</v>
          </cell>
          <cell r="B7057">
            <v>0</v>
          </cell>
        </row>
        <row r="7058">
          <cell r="A7058" t="str">
            <v>9S702815</v>
          </cell>
          <cell r="B7058">
            <v>0</v>
          </cell>
        </row>
        <row r="7059">
          <cell r="A7059" t="str">
            <v>9S710187</v>
          </cell>
          <cell r="B7059">
            <v>0</v>
          </cell>
        </row>
        <row r="7060">
          <cell r="A7060" t="str">
            <v>9S710492</v>
          </cell>
          <cell r="B7060">
            <v>0</v>
          </cell>
        </row>
        <row r="7061">
          <cell r="A7061" t="str">
            <v>9S710589</v>
          </cell>
          <cell r="B7061">
            <v>0</v>
          </cell>
        </row>
        <row r="7062">
          <cell r="A7062" t="str">
            <v>9S715004</v>
          </cell>
          <cell r="B7062">
            <v>0</v>
          </cell>
        </row>
        <row r="7063">
          <cell r="A7063" t="str">
            <v>9S715100</v>
          </cell>
          <cell r="B7063">
            <v>0</v>
          </cell>
        </row>
        <row r="7064">
          <cell r="A7064" t="str">
            <v>9S715199</v>
          </cell>
          <cell r="B7064">
            <v>0</v>
          </cell>
        </row>
        <row r="7065">
          <cell r="A7065" t="str">
            <v>9S715315</v>
          </cell>
          <cell r="B7065">
            <v>0</v>
          </cell>
        </row>
        <row r="7066">
          <cell r="A7066" t="str">
            <v>9S715415</v>
          </cell>
          <cell r="B7066">
            <v>0</v>
          </cell>
        </row>
        <row r="7067">
          <cell r="A7067" t="str">
            <v>9S720300</v>
          </cell>
          <cell r="B7067">
            <v>0</v>
          </cell>
        </row>
        <row r="7068">
          <cell r="A7068" t="str">
            <v>9S720401</v>
          </cell>
          <cell r="B7068">
            <v>0</v>
          </cell>
        </row>
        <row r="7069">
          <cell r="A7069" t="str">
            <v>9S735096</v>
          </cell>
          <cell r="B7069">
            <v>0</v>
          </cell>
        </row>
        <row r="7070">
          <cell r="A7070" t="str">
            <v>9S735097</v>
          </cell>
          <cell r="B7070">
            <v>0</v>
          </cell>
        </row>
        <row r="7071">
          <cell r="A7071" t="str">
            <v>9S735297</v>
          </cell>
          <cell r="B7071">
            <v>0</v>
          </cell>
        </row>
        <row r="7072">
          <cell r="A7072" t="str">
            <v>9S735396</v>
          </cell>
          <cell r="B7072">
            <v>0</v>
          </cell>
        </row>
        <row r="7073">
          <cell r="A7073" t="str">
            <v>9S735397</v>
          </cell>
          <cell r="B7073">
            <v>0</v>
          </cell>
        </row>
        <row r="7074">
          <cell r="A7074" t="str">
            <v>9S735497</v>
          </cell>
          <cell r="B7074">
            <v>0</v>
          </cell>
        </row>
        <row r="7075">
          <cell r="A7075" t="str">
            <v>9S737011</v>
          </cell>
          <cell r="B7075">
            <v>0</v>
          </cell>
        </row>
        <row r="7076">
          <cell r="A7076" t="str">
            <v>9S737016</v>
          </cell>
          <cell r="B7076">
            <v>0</v>
          </cell>
        </row>
        <row r="7077">
          <cell r="A7077" t="str">
            <v>9S737111</v>
          </cell>
          <cell r="B7077">
            <v>0</v>
          </cell>
        </row>
        <row r="7078">
          <cell r="A7078" t="str">
            <v>9S737209</v>
          </cell>
          <cell r="B7078">
            <v>0</v>
          </cell>
        </row>
        <row r="7079">
          <cell r="A7079" t="str">
            <v>9S737210</v>
          </cell>
          <cell r="B7079">
            <v>0</v>
          </cell>
        </row>
        <row r="7080">
          <cell r="A7080" t="str">
            <v>9S737213</v>
          </cell>
          <cell r="B7080">
            <v>0</v>
          </cell>
        </row>
        <row r="7081">
          <cell r="A7081" t="str">
            <v>9S737308</v>
          </cell>
          <cell r="B7081">
            <v>0</v>
          </cell>
        </row>
        <row r="7082">
          <cell r="A7082" t="str">
            <v>9S737410</v>
          </cell>
          <cell r="B7082">
            <v>0</v>
          </cell>
        </row>
        <row r="7083">
          <cell r="A7083" t="str">
            <v>9S737411</v>
          </cell>
          <cell r="B7083">
            <v>0</v>
          </cell>
        </row>
        <row r="7084">
          <cell r="A7084" t="str">
            <v>9S740304</v>
          </cell>
          <cell r="B7084">
            <v>0</v>
          </cell>
        </row>
        <row r="7085">
          <cell r="A7085" t="str">
            <v>9S740408</v>
          </cell>
          <cell r="B7085">
            <v>0</v>
          </cell>
        </row>
        <row r="7086">
          <cell r="A7086" t="str">
            <v>9S740508</v>
          </cell>
          <cell r="B7086">
            <v>0</v>
          </cell>
        </row>
        <row r="7087">
          <cell r="A7087" t="str">
            <v>9S740604</v>
          </cell>
          <cell r="B7087">
            <v>0</v>
          </cell>
        </row>
        <row r="7088">
          <cell r="A7088" t="str">
            <v>9S740614</v>
          </cell>
          <cell r="B7088">
            <v>0</v>
          </cell>
        </row>
        <row r="7089">
          <cell r="A7089" t="str">
            <v>9S740712</v>
          </cell>
          <cell r="B7089">
            <v>0</v>
          </cell>
        </row>
        <row r="7090">
          <cell r="A7090" t="str">
            <v>9S740805</v>
          </cell>
          <cell r="B7090">
            <v>0</v>
          </cell>
        </row>
        <row r="7091">
          <cell r="A7091" t="str">
            <v>9S740813</v>
          </cell>
          <cell r="B7091">
            <v>0</v>
          </cell>
        </row>
        <row r="7092">
          <cell r="A7092" t="str">
            <v>9S740912</v>
          </cell>
          <cell r="B7092">
            <v>0</v>
          </cell>
        </row>
        <row r="7093">
          <cell r="A7093" t="str">
            <v>9S745096</v>
          </cell>
          <cell r="B7093">
            <v>0</v>
          </cell>
        </row>
        <row r="7094">
          <cell r="A7094" t="str">
            <v>9S750099</v>
          </cell>
          <cell r="B7094">
            <v>0</v>
          </cell>
        </row>
        <row r="7095">
          <cell r="A7095" t="str">
            <v>9S750300</v>
          </cell>
          <cell r="B7095">
            <v>0</v>
          </cell>
        </row>
        <row r="7096">
          <cell r="A7096" t="str">
            <v>9S750303</v>
          </cell>
          <cell r="B7096">
            <v>0</v>
          </cell>
        </row>
        <row r="7097">
          <cell r="A7097" t="str">
            <v>9S750312</v>
          </cell>
          <cell r="B7097">
            <v>0</v>
          </cell>
        </row>
        <row r="7098">
          <cell r="A7098" t="str">
            <v>9S750399</v>
          </cell>
          <cell r="B7098">
            <v>0</v>
          </cell>
        </row>
        <row r="7099">
          <cell r="A7099" t="str">
            <v>9S750406</v>
          </cell>
          <cell r="B7099">
            <v>0</v>
          </cell>
        </row>
        <row r="7100">
          <cell r="A7100" t="str">
            <v>9S750490</v>
          </cell>
          <cell r="B7100">
            <v>0</v>
          </cell>
        </row>
        <row r="7101">
          <cell r="A7101" t="str">
            <v>9S750600</v>
          </cell>
          <cell r="B7101">
            <v>0</v>
          </cell>
        </row>
        <row r="7102">
          <cell r="A7102" t="str">
            <v>9S750817</v>
          </cell>
          <cell r="B7102">
            <v>0</v>
          </cell>
        </row>
        <row r="7103">
          <cell r="A7103" t="str">
            <v>9S750903</v>
          </cell>
          <cell r="B7103">
            <v>0</v>
          </cell>
        </row>
        <row r="7104">
          <cell r="A7104" t="str">
            <v>9S753096</v>
          </cell>
          <cell r="B7104">
            <v>0</v>
          </cell>
        </row>
        <row r="7105">
          <cell r="A7105" t="str">
            <v>9S755293</v>
          </cell>
          <cell r="B7105">
            <v>0</v>
          </cell>
        </row>
        <row r="7106">
          <cell r="A7106" t="str">
            <v>9S756086</v>
          </cell>
          <cell r="B7106">
            <v>0</v>
          </cell>
        </row>
        <row r="7107">
          <cell r="A7107" t="str">
            <v>9S756510</v>
          </cell>
          <cell r="B7107">
            <v>0</v>
          </cell>
        </row>
        <row r="7108">
          <cell r="A7108" t="str">
            <v>9S760007</v>
          </cell>
          <cell r="B7108">
            <v>0</v>
          </cell>
        </row>
        <row r="7109">
          <cell r="A7109" t="str">
            <v>9S760105</v>
          </cell>
          <cell r="B7109">
            <v>0</v>
          </cell>
        </row>
        <row r="7110">
          <cell r="A7110" t="str">
            <v>9S770009</v>
          </cell>
          <cell r="B7110">
            <v>0</v>
          </cell>
        </row>
        <row r="7111">
          <cell r="A7111" t="str">
            <v>9S775010</v>
          </cell>
          <cell r="B7111">
            <v>0</v>
          </cell>
        </row>
        <row r="7112">
          <cell r="A7112" t="str">
            <v>9S775011</v>
          </cell>
          <cell r="B7112">
            <v>0</v>
          </cell>
        </row>
        <row r="7113">
          <cell r="A7113" t="str">
            <v>9S775111</v>
          </cell>
          <cell r="B7113">
            <v>0</v>
          </cell>
        </row>
        <row r="7114">
          <cell r="A7114" t="str">
            <v>9S780109</v>
          </cell>
          <cell r="B7114">
            <v>0</v>
          </cell>
        </row>
        <row r="7115">
          <cell r="A7115" t="str">
            <v>9S780110</v>
          </cell>
          <cell r="B7115">
            <v>0</v>
          </cell>
        </row>
        <row r="7116">
          <cell r="A7116" t="str">
            <v>9S780199</v>
          </cell>
          <cell r="B7116">
            <v>0</v>
          </cell>
        </row>
        <row r="7117">
          <cell r="A7117" t="str">
            <v>9S780207</v>
          </cell>
          <cell r="B7117">
            <v>0</v>
          </cell>
        </row>
        <row r="7118">
          <cell r="A7118" t="str">
            <v>9S780208</v>
          </cell>
          <cell r="B7118">
            <v>0</v>
          </cell>
        </row>
        <row r="7119">
          <cell r="A7119" t="str">
            <v>9S780209</v>
          </cell>
          <cell r="B7119">
            <v>0</v>
          </cell>
        </row>
        <row r="7120">
          <cell r="A7120" t="str">
            <v>9S780210</v>
          </cell>
          <cell r="B7120">
            <v>0</v>
          </cell>
        </row>
        <row r="7121">
          <cell r="A7121" t="str">
            <v>9S780213</v>
          </cell>
          <cell r="B7121">
            <v>0</v>
          </cell>
        </row>
        <row r="7122">
          <cell r="A7122" t="str">
            <v>9S780215</v>
          </cell>
          <cell r="B7122">
            <v>0</v>
          </cell>
        </row>
        <row r="7123">
          <cell r="A7123" t="str">
            <v>9S780305</v>
          </cell>
          <cell r="B7123">
            <v>0</v>
          </cell>
        </row>
        <row r="7124">
          <cell r="A7124" t="str">
            <v>9S780309</v>
          </cell>
          <cell r="B7124">
            <v>0</v>
          </cell>
        </row>
        <row r="7125">
          <cell r="A7125" t="str">
            <v>9S780310</v>
          </cell>
          <cell r="B7125">
            <v>0</v>
          </cell>
        </row>
        <row r="7126">
          <cell r="A7126" t="str">
            <v>9S780311</v>
          </cell>
          <cell r="B7126">
            <v>0</v>
          </cell>
        </row>
        <row r="7127">
          <cell r="A7127" t="str">
            <v>9S780312</v>
          </cell>
          <cell r="B7127">
            <v>0</v>
          </cell>
        </row>
        <row r="7128">
          <cell r="A7128" t="str">
            <v>9S780317</v>
          </cell>
          <cell r="B7128">
            <v>0</v>
          </cell>
        </row>
        <row r="7129">
          <cell r="A7129" t="str">
            <v>9S780405</v>
          </cell>
          <cell r="B7129">
            <v>0</v>
          </cell>
        </row>
        <row r="7130">
          <cell r="A7130" t="str">
            <v>9S780406</v>
          </cell>
          <cell r="B7130">
            <v>0</v>
          </cell>
        </row>
        <row r="7131">
          <cell r="A7131" t="str">
            <v>9S780407</v>
          </cell>
          <cell r="B7131">
            <v>0</v>
          </cell>
        </row>
        <row r="7132">
          <cell r="A7132" t="str">
            <v>9S780411</v>
          </cell>
          <cell r="B7132">
            <v>0</v>
          </cell>
        </row>
        <row r="7133">
          <cell r="A7133" t="str">
            <v>9S780504</v>
          </cell>
          <cell r="B7133">
            <v>0</v>
          </cell>
        </row>
        <row r="7134">
          <cell r="A7134" t="str">
            <v>9S780505</v>
          </cell>
          <cell r="B7134">
            <v>0</v>
          </cell>
        </row>
        <row r="7135">
          <cell r="A7135" t="str">
            <v>9S780506</v>
          </cell>
          <cell r="B7135">
            <v>0</v>
          </cell>
        </row>
        <row r="7136">
          <cell r="A7136" t="str">
            <v>9S780507</v>
          </cell>
          <cell r="B7136">
            <v>0</v>
          </cell>
        </row>
        <row r="7137">
          <cell r="A7137" t="str">
            <v>9S780508</v>
          </cell>
          <cell r="B7137">
            <v>0</v>
          </cell>
        </row>
        <row r="7138">
          <cell r="A7138" t="str">
            <v>9S780509</v>
          </cell>
          <cell r="B7138">
            <v>0</v>
          </cell>
        </row>
        <row r="7139">
          <cell r="A7139" t="str">
            <v>9S780510</v>
          </cell>
          <cell r="B7139">
            <v>0</v>
          </cell>
        </row>
        <row r="7140">
          <cell r="A7140" t="str">
            <v>9S780512</v>
          </cell>
          <cell r="B7140">
            <v>0</v>
          </cell>
        </row>
        <row r="7141">
          <cell r="A7141" t="str">
            <v>9S780605</v>
          </cell>
          <cell r="B7141">
            <v>0</v>
          </cell>
        </row>
        <row r="7142">
          <cell r="A7142" t="str">
            <v>9S780701</v>
          </cell>
          <cell r="B7142">
            <v>0</v>
          </cell>
        </row>
        <row r="7143">
          <cell r="A7143" t="str">
            <v>9S780704</v>
          </cell>
          <cell r="B7143">
            <v>0</v>
          </cell>
        </row>
        <row r="7144">
          <cell r="A7144" t="str">
            <v>9S780705</v>
          </cell>
          <cell r="B7144">
            <v>0</v>
          </cell>
        </row>
        <row r="7145">
          <cell r="A7145" t="str">
            <v>9S780707</v>
          </cell>
          <cell r="B7145">
            <v>0</v>
          </cell>
        </row>
        <row r="7146">
          <cell r="A7146" t="str">
            <v>9S780708</v>
          </cell>
          <cell r="B7146">
            <v>0</v>
          </cell>
        </row>
        <row r="7147">
          <cell r="A7147" t="str">
            <v>9S780712</v>
          </cell>
          <cell r="B7147">
            <v>0</v>
          </cell>
        </row>
        <row r="7148">
          <cell r="A7148" t="str">
            <v>9S780799</v>
          </cell>
          <cell r="B7148">
            <v>0</v>
          </cell>
        </row>
        <row r="7149">
          <cell r="A7149" t="str">
            <v>9S780800</v>
          </cell>
          <cell r="B7149">
            <v>0</v>
          </cell>
        </row>
        <row r="7150">
          <cell r="A7150" t="str">
            <v>9S780801</v>
          </cell>
          <cell r="B7150">
            <v>0</v>
          </cell>
        </row>
        <row r="7151">
          <cell r="A7151" t="str">
            <v>9S780803</v>
          </cell>
          <cell r="B7151">
            <v>0</v>
          </cell>
        </row>
        <row r="7152">
          <cell r="A7152" t="str">
            <v>9S780804</v>
          </cell>
          <cell r="B7152">
            <v>0</v>
          </cell>
        </row>
        <row r="7153">
          <cell r="A7153" t="str">
            <v>9S780805</v>
          </cell>
          <cell r="B7153">
            <v>0</v>
          </cell>
        </row>
        <row r="7154">
          <cell r="A7154" t="str">
            <v>9S780806</v>
          </cell>
          <cell r="B7154">
            <v>0</v>
          </cell>
        </row>
        <row r="7155">
          <cell r="A7155" t="str">
            <v>9S780807</v>
          </cell>
          <cell r="B7155">
            <v>0</v>
          </cell>
        </row>
        <row r="7156">
          <cell r="A7156" t="str">
            <v>9S780809</v>
          </cell>
          <cell r="B7156">
            <v>0</v>
          </cell>
        </row>
        <row r="7157">
          <cell r="A7157" t="str">
            <v>9S780812</v>
          </cell>
          <cell r="B7157">
            <v>0</v>
          </cell>
        </row>
        <row r="7158">
          <cell r="A7158" t="str">
            <v>9S780899</v>
          </cell>
          <cell r="B7158">
            <v>0</v>
          </cell>
        </row>
        <row r="7159">
          <cell r="A7159" t="str">
            <v>9S780901</v>
          </cell>
          <cell r="B7159">
            <v>0</v>
          </cell>
        </row>
        <row r="7160">
          <cell r="A7160" t="str">
            <v>9S780905</v>
          </cell>
          <cell r="B7160">
            <v>0</v>
          </cell>
        </row>
        <row r="7161">
          <cell r="A7161" t="str">
            <v>9S781098</v>
          </cell>
          <cell r="B7161">
            <v>0</v>
          </cell>
        </row>
        <row r="7162">
          <cell r="A7162" t="str">
            <v>9S781110</v>
          </cell>
          <cell r="B7162">
            <v>0</v>
          </cell>
        </row>
        <row r="7163">
          <cell r="A7163" t="str">
            <v>9S781206</v>
          </cell>
          <cell r="B7163">
            <v>0</v>
          </cell>
        </row>
        <row r="7164">
          <cell r="A7164" t="str">
            <v>9S781303</v>
          </cell>
          <cell r="B7164">
            <v>0</v>
          </cell>
        </row>
        <row r="7165">
          <cell r="A7165" t="str">
            <v>9S781304</v>
          </cell>
          <cell r="B7165">
            <v>0</v>
          </cell>
        </row>
        <row r="7166">
          <cell r="A7166" t="str">
            <v>9S781398</v>
          </cell>
          <cell r="B7166">
            <v>0</v>
          </cell>
        </row>
        <row r="7167">
          <cell r="A7167" t="str">
            <v>9S781411</v>
          </cell>
          <cell r="B7167">
            <v>0</v>
          </cell>
        </row>
        <row r="7168">
          <cell r="A7168" t="str">
            <v>9S790010</v>
          </cell>
          <cell r="B7168">
            <v>0</v>
          </cell>
        </row>
        <row r="7169">
          <cell r="A7169" t="str">
            <v>9S790011</v>
          </cell>
          <cell r="B7169">
            <v>0</v>
          </cell>
        </row>
        <row r="7170">
          <cell r="A7170" t="str">
            <v>9S790012</v>
          </cell>
          <cell r="B7170">
            <v>0</v>
          </cell>
        </row>
        <row r="7171">
          <cell r="A7171" t="str">
            <v>9S790014</v>
          </cell>
          <cell r="B7171">
            <v>0</v>
          </cell>
        </row>
        <row r="7172">
          <cell r="A7172" t="str">
            <v>9S790108</v>
          </cell>
          <cell r="B7172">
            <v>0</v>
          </cell>
        </row>
        <row r="7173">
          <cell r="A7173" t="str">
            <v>9S790109</v>
          </cell>
          <cell r="B7173">
            <v>0</v>
          </cell>
        </row>
        <row r="7174">
          <cell r="A7174" t="str">
            <v>9S790110</v>
          </cell>
          <cell r="B7174">
            <v>0</v>
          </cell>
        </row>
        <row r="7175">
          <cell r="A7175" t="str">
            <v>9S790112</v>
          </cell>
          <cell r="B7175">
            <v>0</v>
          </cell>
        </row>
        <row r="7176">
          <cell r="A7176" t="str">
            <v>9S790409</v>
          </cell>
          <cell r="B7176">
            <v>0</v>
          </cell>
        </row>
        <row r="7177">
          <cell r="A7177" t="str">
            <v>9S790512</v>
          </cell>
          <cell r="B7177">
            <v>0</v>
          </cell>
        </row>
        <row r="7178">
          <cell r="A7178" t="str">
            <v>9S790611</v>
          </cell>
          <cell r="B7178">
            <v>0</v>
          </cell>
        </row>
        <row r="7179">
          <cell r="A7179" t="str">
            <v>9S795101</v>
          </cell>
          <cell r="B7179">
            <v>0</v>
          </cell>
        </row>
        <row r="7180">
          <cell r="A7180" t="str">
            <v>9S795200</v>
          </cell>
          <cell r="B7180">
            <v>0</v>
          </cell>
        </row>
        <row r="7181">
          <cell r="A7181" t="str">
            <v>9S795206</v>
          </cell>
          <cell r="B7181">
            <v>0</v>
          </cell>
        </row>
        <row r="7182">
          <cell r="A7182" t="str">
            <v>9S795303</v>
          </cell>
          <cell r="B7182">
            <v>0</v>
          </cell>
        </row>
        <row r="7183">
          <cell r="A7183" t="str">
            <v>9S795394</v>
          </cell>
          <cell r="B7183">
            <v>0</v>
          </cell>
        </row>
        <row r="7184">
          <cell r="A7184" t="str">
            <v>9S795403</v>
          </cell>
          <cell r="B7184">
            <v>0</v>
          </cell>
        </row>
        <row r="7185">
          <cell r="A7185" t="str">
            <v>9S795506</v>
          </cell>
          <cell r="B7185">
            <v>0</v>
          </cell>
        </row>
        <row r="7186">
          <cell r="A7186" t="str">
            <v>9S795694</v>
          </cell>
          <cell r="B7186">
            <v>0</v>
          </cell>
        </row>
        <row r="7187">
          <cell r="A7187" t="str">
            <v>9S800005</v>
          </cell>
          <cell r="B7187">
            <v>0</v>
          </cell>
        </row>
        <row r="7188">
          <cell r="A7188" t="str">
            <v>9S800007</v>
          </cell>
          <cell r="B7188">
            <v>0</v>
          </cell>
        </row>
        <row r="7189">
          <cell r="A7189" t="str">
            <v>9S800008</v>
          </cell>
          <cell r="B7189">
            <v>0</v>
          </cell>
        </row>
        <row r="7190">
          <cell r="A7190" t="str">
            <v>9S800011</v>
          </cell>
          <cell r="B7190">
            <v>0</v>
          </cell>
        </row>
        <row r="7191">
          <cell r="A7191" t="str">
            <v>9S800093</v>
          </cell>
          <cell r="B7191">
            <v>0</v>
          </cell>
        </row>
        <row r="7192">
          <cell r="A7192" t="str">
            <v>9S800099</v>
          </cell>
          <cell r="B7192">
            <v>0</v>
          </cell>
        </row>
        <row r="7193">
          <cell r="A7193" t="str">
            <v>9S800108</v>
          </cell>
          <cell r="B7193">
            <v>0</v>
          </cell>
        </row>
        <row r="7194">
          <cell r="A7194" t="str">
            <v>9S800109</v>
          </cell>
          <cell r="B7194">
            <v>0</v>
          </cell>
        </row>
        <row r="7195">
          <cell r="A7195" t="str">
            <v>9S800111</v>
          </cell>
          <cell r="B7195">
            <v>0</v>
          </cell>
        </row>
        <row r="7196">
          <cell r="A7196" t="str">
            <v>9S800114</v>
          </cell>
          <cell r="B7196">
            <v>0</v>
          </cell>
        </row>
        <row r="7197">
          <cell r="A7197" t="str">
            <v>9S800117</v>
          </cell>
          <cell r="B7197">
            <v>0</v>
          </cell>
        </row>
        <row r="7198">
          <cell r="A7198" t="str">
            <v>9S800213</v>
          </cell>
          <cell r="B7198">
            <v>0</v>
          </cell>
        </row>
        <row r="7199">
          <cell r="A7199" t="str">
            <v>9S800214</v>
          </cell>
          <cell r="B7199">
            <v>0</v>
          </cell>
        </row>
        <row r="7200">
          <cell r="A7200" t="str">
            <v>9S800311</v>
          </cell>
          <cell r="B7200">
            <v>0</v>
          </cell>
        </row>
        <row r="7201">
          <cell r="A7201" t="str">
            <v>9S800407</v>
          </cell>
          <cell r="B7201">
            <v>0</v>
          </cell>
        </row>
        <row r="7202">
          <cell r="A7202" t="str">
            <v>9S800411</v>
          </cell>
          <cell r="B7202">
            <v>0</v>
          </cell>
        </row>
        <row r="7203">
          <cell r="A7203" t="str">
            <v>9S800417</v>
          </cell>
          <cell r="B7203">
            <v>0</v>
          </cell>
        </row>
        <row r="7204">
          <cell r="A7204" t="str">
            <v>9S800611</v>
          </cell>
          <cell r="B7204">
            <v>0</v>
          </cell>
        </row>
        <row r="7205">
          <cell r="A7205" t="str">
            <v>9S800617</v>
          </cell>
          <cell r="B7205">
            <v>0</v>
          </cell>
        </row>
        <row r="7206">
          <cell r="A7206" t="str">
            <v>9S800711</v>
          </cell>
          <cell r="B7206">
            <v>0</v>
          </cell>
        </row>
        <row r="7207">
          <cell r="A7207" t="str">
            <v>9S800811</v>
          </cell>
          <cell r="B7207">
            <v>0</v>
          </cell>
        </row>
        <row r="7208">
          <cell r="A7208" t="str">
            <v>9S800812</v>
          </cell>
          <cell r="B7208">
            <v>0</v>
          </cell>
        </row>
        <row r="7209">
          <cell r="A7209" t="str">
            <v>9S800909</v>
          </cell>
          <cell r="B7209">
            <v>0</v>
          </cell>
        </row>
        <row r="7210">
          <cell r="A7210" t="str">
            <v>9S800913</v>
          </cell>
          <cell r="B7210">
            <v>0</v>
          </cell>
        </row>
        <row r="7211">
          <cell r="A7211" t="str">
            <v>9S800917</v>
          </cell>
          <cell r="B7211">
            <v>0</v>
          </cell>
        </row>
        <row r="7212">
          <cell r="A7212" t="str">
            <v>9S801008</v>
          </cell>
          <cell r="B7212">
            <v>0</v>
          </cell>
        </row>
        <row r="7213">
          <cell r="A7213" t="str">
            <v>9S805096</v>
          </cell>
          <cell r="B7213">
            <v>0</v>
          </cell>
        </row>
        <row r="7214">
          <cell r="A7214" t="str">
            <v>9S810605</v>
          </cell>
          <cell r="B7214">
            <v>0</v>
          </cell>
        </row>
        <row r="7215">
          <cell r="A7215" t="str">
            <v>9S820110</v>
          </cell>
          <cell r="B7215">
            <v>0</v>
          </cell>
        </row>
        <row r="7216">
          <cell r="A7216" t="str">
            <v>9S820114</v>
          </cell>
          <cell r="B7216">
            <v>0</v>
          </cell>
        </row>
        <row r="7217">
          <cell r="A7217" t="str">
            <v>9S820308</v>
          </cell>
          <cell r="B7217">
            <v>0</v>
          </cell>
        </row>
        <row r="7218">
          <cell r="A7218" t="str">
            <v>9S830214</v>
          </cell>
          <cell r="B7218">
            <v>0</v>
          </cell>
        </row>
        <row r="7219">
          <cell r="A7219" t="str">
            <v>9S830412</v>
          </cell>
          <cell r="B7219">
            <v>0</v>
          </cell>
        </row>
        <row r="7220">
          <cell r="A7220" t="str">
            <v>9S830512</v>
          </cell>
          <cell r="B7220">
            <v>0</v>
          </cell>
        </row>
        <row r="7221">
          <cell r="A7221" t="str">
            <v>9S830612</v>
          </cell>
          <cell r="B7221">
            <v>0</v>
          </cell>
        </row>
        <row r="7222">
          <cell r="A7222" t="str">
            <v>9S833012</v>
          </cell>
          <cell r="B7222">
            <v>0</v>
          </cell>
        </row>
        <row r="7223">
          <cell r="A7223" t="str">
            <v>9S833112</v>
          </cell>
          <cell r="B7223">
            <v>0</v>
          </cell>
        </row>
        <row r="7224">
          <cell r="A7224" t="str">
            <v>9S833212</v>
          </cell>
          <cell r="B7224">
            <v>0</v>
          </cell>
        </row>
        <row r="7225">
          <cell r="A7225" t="str">
            <v>9S840005</v>
          </cell>
          <cell r="B7225">
            <v>0</v>
          </cell>
        </row>
        <row r="7226">
          <cell r="A7226" t="str">
            <v>9S840014</v>
          </cell>
          <cell r="B7226">
            <v>0</v>
          </cell>
        </row>
        <row r="7227">
          <cell r="A7227" t="str">
            <v>9S840308</v>
          </cell>
          <cell r="B7227">
            <v>0</v>
          </cell>
        </row>
        <row r="7228">
          <cell r="A7228" t="str">
            <v>9S840406</v>
          </cell>
          <cell r="B7228">
            <v>0</v>
          </cell>
        </row>
        <row r="7229">
          <cell r="A7229" t="str">
            <v>9S840610</v>
          </cell>
          <cell r="B7229">
            <v>0</v>
          </cell>
        </row>
        <row r="7230">
          <cell r="A7230" t="str">
            <v>9S840709</v>
          </cell>
          <cell r="B7230">
            <v>0</v>
          </cell>
        </row>
        <row r="7231">
          <cell r="A7231" t="str">
            <v>9S840911</v>
          </cell>
          <cell r="B7231">
            <v>0</v>
          </cell>
        </row>
        <row r="7232">
          <cell r="A7232" t="str">
            <v>9S841012</v>
          </cell>
          <cell r="B7232">
            <v>0</v>
          </cell>
        </row>
        <row r="7233">
          <cell r="A7233" t="str">
            <v>9S841211</v>
          </cell>
          <cell r="B7233">
            <v>0</v>
          </cell>
        </row>
        <row r="7234">
          <cell r="A7234" t="str">
            <v>9S841213</v>
          </cell>
          <cell r="B7234">
            <v>0</v>
          </cell>
        </row>
        <row r="7235">
          <cell r="A7235" t="str">
            <v>9S853178</v>
          </cell>
          <cell r="B7235">
            <v>0</v>
          </cell>
        </row>
        <row r="7236">
          <cell r="A7236" t="str">
            <v>9S870097</v>
          </cell>
          <cell r="B7236">
            <v>0</v>
          </cell>
        </row>
        <row r="7237">
          <cell r="A7237" t="str">
            <v>9S870309</v>
          </cell>
          <cell r="B7237">
            <v>0</v>
          </cell>
        </row>
        <row r="7238">
          <cell r="A7238" t="str">
            <v>9S870410</v>
          </cell>
          <cell r="B7238">
            <v>0</v>
          </cell>
        </row>
        <row r="7239">
          <cell r="A7239" t="str">
            <v>9S870594</v>
          </cell>
          <cell r="B7239">
            <v>0</v>
          </cell>
        </row>
        <row r="7240">
          <cell r="A7240" t="str">
            <v>9S878087</v>
          </cell>
          <cell r="B7240">
            <v>0</v>
          </cell>
        </row>
        <row r="7241">
          <cell r="A7241" t="str">
            <v>9S878184</v>
          </cell>
          <cell r="B7241">
            <v>0</v>
          </cell>
        </row>
        <row r="7242">
          <cell r="A7242" t="str">
            <v>9S878187</v>
          </cell>
          <cell r="B7242">
            <v>0</v>
          </cell>
        </row>
        <row r="7243">
          <cell r="A7243" t="str">
            <v>9S878201</v>
          </cell>
          <cell r="B7243">
            <v>0</v>
          </cell>
        </row>
        <row r="7244">
          <cell r="A7244" t="str">
            <v>9S878294</v>
          </cell>
          <cell r="B7244">
            <v>0</v>
          </cell>
        </row>
        <row r="7245">
          <cell r="A7245" t="str">
            <v>9S880010</v>
          </cell>
          <cell r="B7245">
            <v>0</v>
          </cell>
        </row>
        <row r="7246">
          <cell r="A7246" t="str">
            <v>9S880311</v>
          </cell>
          <cell r="B7246">
            <v>0</v>
          </cell>
        </row>
        <row r="7247">
          <cell r="A7247" t="str">
            <v>9S880706</v>
          </cell>
          <cell r="B7247">
            <v>0</v>
          </cell>
        </row>
        <row r="7248">
          <cell r="A7248" t="str">
            <v>9S880812</v>
          </cell>
          <cell r="B7248">
            <v>0</v>
          </cell>
        </row>
        <row r="7249">
          <cell r="A7249" t="str">
            <v>9S880911</v>
          </cell>
          <cell r="B7249">
            <v>0</v>
          </cell>
        </row>
        <row r="7250">
          <cell r="A7250" t="str">
            <v>9S883016</v>
          </cell>
          <cell r="B7250">
            <v>0</v>
          </cell>
        </row>
        <row r="7251">
          <cell r="A7251" t="str">
            <v>9S885087</v>
          </cell>
          <cell r="B7251">
            <v>0</v>
          </cell>
        </row>
        <row r="7252">
          <cell r="A7252" t="str">
            <v>9S890000</v>
          </cell>
          <cell r="B7252">
            <v>0</v>
          </cell>
        </row>
        <row r="7253">
          <cell r="A7253" t="str">
            <v>9S890001</v>
          </cell>
          <cell r="B7253">
            <v>0</v>
          </cell>
        </row>
        <row r="7254">
          <cell r="A7254" t="str">
            <v>9S890003</v>
          </cell>
          <cell r="B7254">
            <v>0</v>
          </cell>
        </row>
        <row r="7255">
          <cell r="A7255" t="str">
            <v>9S890100</v>
          </cell>
          <cell r="B7255">
            <v>0</v>
          </cell>
        </row>
        <row r="7256">
          <cell r="A7256" t="str">
            <v>9S890103</v>
          </cell>
          <cell r="B7256">
            <v>0</v>
          </cell>
        </row>
        <row r="7257">
          <cell r="A7257" t="str">
            <v>9S890107</v>
          </cell>
          <cell r="B7257">
            <v>0</v>
          </cell>
        </row>
        <row r="7258">
          <cell r="A7258" t="str">
            <v>9S890108</v>
          </cell>
          <cell r="B7258">
            <v>0</v>
          </cell>
        </row>
        <row r="7259">
          <cell r="A7259" t="str">
            <v>9S890111</v>
          </cell>
          <cell r="B7259">
            <v>0</v>
          </cell>
        </row>
        <row r="7260">
          <cell r="A7260" t="str">
            <v>9S890304</v>
          </cell>
          <cell r="B7260">
            <v>0</v>
          </cell>
        </row>
        <row r="7261">
          <cell r="A7261" t="str">
            <v>9S890306</v>
          </cell>
          <cell r="B7261">
            <v>0</v>
          </cell>
        </row>
        <row r="7262">
          <cell r="A7262" t="str">
            <v>9S890307</v>
          </cell>
          <cell r="B7262">
            <v>0</v>
          </cell>
        </row>
        <row r="7263">
          <cell r="A7263" t="str">
            <v>9S890308</v>
          </cell>
          <cell r="B7263">
            <v>0</v>
          </cell>
        </row>
        <row r="7264">
          <cell r="A7264" t="str">
            <v>9S890381</v>
          </cell>
          <cell r="B7264">
            <v>0</v>
          </cell>
        </row>
        <row r="7265">
          <cell r="A7265" t="str">
            <v>9S890400</v>
          </cell>
          <cell r="B7265">
            <v>0</v>
          </cell>
        </row>
        <row r="7266">
          <cell r="A7266" t="str">
            <v>9S890403</v>
          </cell>
          <cell r="B7266">
            <v>0</v>
          </cell>
        </row>
        <row r="7267">
          <cell r="A7267" t="str">
            <v>9S890407</v>
          </cell>
          <cell r="B7267">
            <v>0</v>
          </cell>
        </row>
        <row r="7268">
          <cell r="A7268" t="str">
            <v>9S890500</v>
          </cell>
          <cell r="B7268">
            <v>0</v>
          </cell>
        </row>
        <row r="7269">
          <cell r="A7269" t="str">
            <v>9S890502</v>
          </cell>
          <cell r="B7269">
            <v>0</v>
          </cell>
        </row>
        <row r="7270">
          <cell r="A7270" t="str">
            <v>9S890511</v>
          </cell>
          <cell r="B7270">
            <v>0</v>
          </cell>
        </row>
        <row r="7271">
          <cell r="A7271" t="str">
            <v>9S890513</v>
          </cell>
          <cell r="B7271">
            <v>0</v>
          </cell>
        </row>
        <row r="7272">
          <cell r="A7272" t="str">
            <v>9S890601</v>
          </cell>
          <cell r="B7272">
            <v>0</v>
          </cell>
        </row>
        <row r="7273">
          <cell r="A7273" t="str">
            <v>9S890699</v>
          </cell>
          <cell r="B7273">
            <v>0</v>
          </cell>
        </row>
        <row r="7274">
          <cell r="A7274" t="str">
            <v>9S890704</v>
          </cell>
          <cell r="B7274">
            <v>0</v>
          </cell>
        </row>
        <row r="7275">
          <cell r="A7275" t="str">
            <v>9S890709</v>
          </cell>
          <cell r="B7275">
            <v>0</v>
          </cell>
        </row>
        <row r="7276">
          <cell r="A7276" t="str">
            <v>9S890803</v>
          </cell>
          <cell r="B7276">
            <v>0</v>
          </cell>
        </row>
        <row r="7277">
          <cell r="A7277" t="str">
            <v>9S890811</v>
          </cell>
          <cell r="B7277">
            <v>0</v>
          </cell>
        </row>
        <row r="7278">
          <cell r="A7278" t="str">
            <v>9S900009</v>
          </cell>
          <cell r="B7278">
            <v>0</v>
          </cell>
        </row>
        <row r="7279">
          <cell r="A7279" t="str">
            <v>9S900010</v>
          </cell>
          <cell r="B7279">
            <v>0</v>
          </cell>
        </row>
        <row r="7280">
          <cell r="A7280" t="str">
            <v>9S900013</v>
          </cell>
          <cell r="B7280">
            <v>0</v>
          </cell>
        </row>
        <row r="7281">
          <cell r="A7281" t="str">
            <v>9S900014</v>
          </cell>
          <cell r="B7281">
            <v>0</v>
          </cell>
        </row>
        <row r="7282">
          <cell r="A7282" t="str">
            <v>9S900015</v>
          </cell>
          <cell r="B7282">
            <v>0</v>
          </cell>
        </row>
        <row r="7283">
          <cell r="A7283" t="str">
            <v>9S900016</v>
          </cell>
          <cell r="B7283">
            <v>0</v>
          </cell>
        </row>
        <row r="7284">
          <cell r="A7284" t="str">
            <v>9S900018</v>
          </cell>
          <cell r="B7284">
            <v>0</v>
          </cell>
        </row>
        <row r="7285">
          <cell r="A7285" t="str">
            <v>9S900209</v>
          </cell>
          <cell r="B7285">
            <v>0</v>
          </cell>
        </row>
        <row r="7286">
          <cell r="A7286" t="str">
            <v>9S900211</v>
          </cell>
          <cell r="B7286">
            <v>0</v>
          </cell>
        </row>
        <row r="7287">
          <cell r="A7287" t="str">
            <v>9S900213</v>
          </cell>
          <cell r="B7287">
            <v>0</v>
          </cell>
        </row>
        <row r="7288">
          <cell r="A7288" t="str">
            <v>9S900214</v>
          </cell>
          <cell r="B7288">
            <v>0</v>
          </cell>
        </row>
        <row r="7289">
          <cell r="A7289" t="str">
            <v>9S900216</v>
          </cell>
          <cell r="B7289">
            <v>0</v>
          </cell>
        </row>
        <row r="7290">
          <cell r="A7290" t="str">
            <v>9S900309</v>
          </cell>
          <cell r="B7290">
            <v>0</v>
          </cell>
        </row>
        <row r="7291">
          <cell r="A7291" t="str">
            <v>9S900310</v>
          </cell>
          <cell r="B7291">
            <v>0</v>
          </cell>
        </row>
        <row r="7292">
          <cell r="A7292" t="str">
            <v>9S900311</v>
          </cell>
          <cell r="B7292">
            <v>0</v>
          </cell>
        </row>
        <row r="7293">
          <cell r="A7293" t="str">
            <v>9S900313</v>
          </cell>
          <cell r="B7293">
            <v>0</v>
          </cell>
        </row>
        <row r="7294">
          <cell r="A7294" t="str">
            <v>9S900314</v>
          </cell>
          <cell r="B7294">
            <v>0</v>
          </cell>
        </row>
        <row r="7295">
          <cell r="A7295" t="str">
            <v>9S900409</v>
          </cell>
          <cell r="B7295">
            <v>0</v>
          </cell>
        </row>
        <row r="7296">
          <cell r="A7296" t="str">
            <v>9S900413</v>
          </cell>
          <cell r="B7296">
            <v>0</v>
          </cell>
        </row>
        <row r="7297">
          <cell r="A7297" t="str">
            <v>9S900509</v>
          </cell>
          <cell r="B7297">
            <v>0</v>
          </cell>
        </row>
        <row r="7298">
          <cell r="A7298" t="str">
            <v>9S900510</v>
          </cell>
          <cell r="B7298">
            <v>0</v>
          </cell>
        </row>
        <row r="7299">
          <cell r="A7299" t="str">
            <v>9S900513</v>
          </cell>
          <cell r="B7299">
            <v>0</v>
          </cell>
        </row>
        <row r="7300">
          <cell r="A7300" t="str">
            <v>9S900609</v>
          </cell>
          <cell r="B7300">
            <v>0</v>
          </cell>
        </row>
        <row r="7301">
          <cell r="A7301" t="str">
            <v>9S900611</v>
          </cell>
          <cell r="B7301">
            <v>0</v>
          </cell>
        </row>
        <row r="7302">
          <cell r="A7302" t="str">
            <v>9S900614</v>
          </cell>
          <cell r="B7302">
            <v>0</v>
          </cell>
        </row>
        <row r="7303">
          <cell r="A7303" t="str">
            <v>9S900709</v>
          </cell>
          <cell r="B7303">
            <v>0</v>
          </cell>
        </row>
        <row r="7304">
          <cell r="A7304" t="str">
            <v>9S900710</v>
          </cell>
          <cell r="B7304">
            <v>0</v>
          </cell>
        </row>
        <row r="7305">
          <cell r="A7305" t="str">
            <v>9S900711</v>
          </cell>
          <cell r="B7305">
            <v>0</v>
          </cell>
        </row>
        <row r="7306">
          <cell r="A7306" t="str">
            <v>9S900714</v>
          </cell>
          <cell r="B7306">
            <v>0</v>
          </cell>
        </row>
        <row r="7307">
          <cell r="A7307" t="str">
            <v>9S900811</v>
          </cell>
          <cell r="B7307">
            <v>0</v>
          </cell>
        </row>
        <row r="7308">
          <cell r="A7308" t="str">
            <v>9S900912</v>
          </cell>
          <cell r="B7308">
            <v>0</v>
          </cell>
        </row>
        <row r="7309">
          <cell r="A7309" t="str">
            <v>9S900913</v>
          </cell>
          <cell r="B7309">
            <v>0</v>
          </cell>
        </row>
        <row r="7310">
          <cell r="A7310" t="str">
            <v>9S901010</v>
          </cell>
          <cell r="B7310">
            <v>0</v>
          </cell>
        </row>
        <row r="7311">
          <cell r="A7311" t="str">
            <v>9S903009</v>
          </cell>
          <cell r="B7311">
            <v>0</v>
          </cell>
        </row>
        <row r="7312">
          <cell r="A7312" t="str">
            <v>9S903116</v>
          </cell>
          <cell r="B7312">
            <v>0</v>
          </cell>
        </row>
        <row r="7313">
          <cell r="A7313" t="str">
            <v>9S910510</v>
          </cell>
          <cell r="B7313">
            <v>0</v>
          </cell>
        </row>
        <row r="7314">
          <cell r="A7314" t="str">
            <v>9S910702</v>
          </cell>
          <cell r="B7314">
            <v>0</v>
          </cell>
        </row>
        <row r="7315">
          <cell r="A7315" t="str">
            <v>9S920204</v>
          </cell>
          <cell r="B7315">
            <v>0</v>
          </cell>
        </row>
        <row r="7316">
          <cell r="A7316" t="str">
            <v>9S920404</v>
          </cell>
          <cell r="B7316">
            <v>0</v>
          </cell>
        </row>
        <row r="7317">
          <cell r="A7317" t="str">
            <v>9S930008</v>
          </cell>
          <cell r="B7317">
            <v>0</v>
          </cell>
        </row>
        <row r="7318">
          <cell r="A7318" t="str">
            <v>9S930108</v>
          </cell>
          <cell r="B7318">
            <v>0</v>
          </cell>
        </row>
        <row r="7319">
          <cell r="A7319" t="str">
            <v>9S930208</v>
          </cell>
          <cell r="B7319">
            <v>0</v>
          </cell>
        </row>
        <row r="7320">
          <cell r="A7320" t="str">
            <v>9S930307</v>
          </cell>
          <cell r="B7320">
            <v>0</v>
          </cell>
        </row>
        <row r="7321">
          <cell r="A7321" t="str">
            <v>9S930308</v>
          </cell>
          <cell r="B7321">
            <v>0</v>
          </cell>
        </row>
        <row r="7322">
          <cell r="A7322" t="str">
            <v>9S930310</v>
          </cell>
          <cell r="B7322">
            <v>0</v>
          </cell>
        </row>
        <row r="7323">
          <cell r="A7323" t="str">
            <v>9S930410</v>
          </cell>
          <cell r="B7323">
            <v>0</v>
          </cell>
        </row>
        <row r="7324">
          <cell r="A7324" t="str">
            <v>9S930412</v>
          </cell>
          <cell r="B7324">
            <v>0</v>
          </cell>
        </row>
        <row r="7325">
          <cell r="A7325" t="str">
            <v>9S930414</v>
          </cell>
          <cell r="B7325">
            <v>0</v>
          </cell>
        </row>
        <row r="7326">
          <cell r="A7326" t="str">
            <v>9S930497</v>
          </cell>
          <cell r="B7326">
            <v>0</v>
          </cell>
        </row>
        <row r="7327">
          <cell r="A7327" t="str">
            <v>9S930508</v>
          </cell>
          <cell r="B7327">
            <v>0</v>
          </cell>
        </row>
        <row r="7328">
          <cell r="A7328" t="str">
            <v>9S930509</v>
          </cell>
          <cell r="B7328">
            <v>0</v>
          </cell>
        </row>
        <row r="7329">
          <cell r="A7329" t="str">
            <v>9S930596</v>
          </cell>
          <cell r="B7329">
            <v>0</v>
          </cell>
        </row>
        <row r="7330">
          <cell r="A7330" t="str">
            <v>9S930609</v>
          </cell>
          <cell r="B7330">
            <v>0</v>
          </cell>
        </row>
        <row r="7331">
          <cell r="A7331" t="str">
            <v>9S930709</v>
          </cell>
          <cell r="B7331">
            <v>0</v>
          </cell>
        </row>
        <row r="7332">
          <cell r="A7332" t="str">
            <v>9S930712</v>
          </cell>
          <cell r="B7332">
            <v>0</v>
          </cell>
        </row>
        <row r="7333">
          <cell r="A7333" t="str">
            <v>9S930713</v>
          </cell>
          <cell r="B7333">
            <v>0</v>
          </cell>
        </row>
        <row r="7334">
          <cell r="A7334" t="str">
            <v>9S930810</v>
          </cell>
          <cell r="B7334">
            <v>0</v>
          </cell>
        </row>
        <row r="7335">
          <cell r="A7335" t="str">
            <v>9S930909</v>
          </cell>
          <cell r="B7335">
            <v>0</v>
          </cell>
        </row>
        <row r="7336">
          <cell r="A7336" t="str">
            <v>9S930910</v>
          </cell>
          <cell r="B7336">
            <v>0</v>
          </cell>
        </row>
        <row r="7337">
          <cell r="A7337" t="str">
            <v>9S931008</v>
          </cell>
          <cell r="B7337">
            <v>0</v>
          </cell>
        </row>
        <row r="7338">
          <cell r="A7338" t="str">
            <v>9S931010</v>
          </cell>
          <cell r="B7338">
            <v>0</v>
          </cell>
        </row>
        <row r="7339">
          <cell r="A7339" t="str">
            <v>9S931108</v>
          </cell>
          <cell r="B7339">
            <v>0</v>
          </cell>
        </row>
        <row r="7340">
          <cell r="A7340" t="str">
            <v>9S931109</v>
          </cell>
          <cell r="B7340">
            <v>0</v>
          </cell>
        </row>
        <row r="7341">
          <cell r="A7341" t="str">
            <v>9S931110</v>
          </cell>
          <cell r="B7341">
            <v>0</v>
          </cell>
        </row>
        <row r="7342">
          <cell r="A7342" t="str">
            <v>9S935010</v>
          </cell>
          <cell r="B7342">
            <v>0</v>
          </cell>
        </row>
        <row r="7343">
          <cell r="A7343" t="str">
            <v>9S935110</v>
          </cell>
          <cell r="B7343">
            <v>0</v>
          </cell>
        </row>
        <row r="7344">
          <cell r="A7344" t="str">
            <v>9S935210</v>
          </cell>
          <cell r="B7344">
            <v>0</v>
          </cell>
        </row>
        <row r="7345">
          <cell r="A7345" t="str">
            <v>9S935310</v>
          </cell>
          <cell r="B7345">
            <v>0</v>
          </cell>
        </row>
        <row r="7346">
          <cell r="A7346" t="str">
            <v>9S935410</v>
          </cell>
          <cell r="B7346">
            <v>0</v>
          </cell>
        </row>
        <row r="7347">
          <cell r="A7347" t="str">
            <v>9S935510</v>
          </cell>
          <cell r="B7347">
            <v>0</v>
          </cell>
        </row>
        <row r="7348">
          <cell r="A7348" t="str">
            <v>9S935615</v>
          </cell>
          <cell r="B7348">
            <v>0</v>
          </cell>
        </row>
        <row r="7349">
          <cell r="A7349" t="str">
            <v>9S935712</v>
          </cell>
          <cell r="B7349">
            <v>0</v>
          </cell>
        </row>
        <row r="7350">
          <cell r="A7350" t="str">
            <v>9S940108</v>
          </cell>
          <cell r="B7350">
            <v>0</v>
          </cell>
        </row>
        <row r="7351">
          <cell r="A7351" t="str">
            <v>9S940109</v>
          </cell>
          <cell r="B7351">
            <v>0</v>
          </cell>
        </row>
        <row r="7352">
          <cell r="A7352" t="str">
            <v>9S940208</v>
          </cell>
          <cell r="B7352">
            <v>0</v>
          </cell>
        </row>
        <row r="7353">
          <cell r="A7353" t="str">
            <v>9S940290</v>
          </cell>
          <cell r="B7353">
            <v>0</v>
          </cell>
        </row>
        <row r="7354">
          <cell r="A7354" t="str">
            <v>9S940309</v>
          </cell>
          <cell r="B7354">
            <v>0</v>
          </cell>
        </row>
        <row r="7355">
          <cell r="A7355" t="str">
            <v>9S940409</v>
          </cell>
          <cell r="B7355">
            <v>0</v>
          </cell>
        </row>
        <row r="7356">
          <cell r="A7356" t="str">
            <v>9S940507</v>
          </cell>
          <cell r="B7356">
            <v>0</v>
          </cell>
        </row>
        <row r="7357">
          <cell r="A7357" t="str">
            <v>9S940508</v>
          </cell>
          <cell r="B7357">
            <v>0</v>
          </cell>
        </row>
        <row r="7358">
          <cell r="A7358" t="str">
            <v>9S940590</v>
          </cell>
          <cell r="B7358">
            <v>0</v>
          </cell>
        </row>
        <row r="7359">
          <cell r="A7359" t="str">
            <v>9S940606</v>
          </cell>
          <cell r="B7359">
            <v>0</v>
          </cell>
        </row>
        <row r="7360">
          <cell r="A7360" t="str">
            <v>9S940607</v>
          </cell>
          <cell r="B7360">
            <v>0</v>
          </cell>
        </row>
        <row r="7361">
          <cell r="A7361" t="str">
            <v>9S940706</v>
          </cell>
          <cell r="B7361">
            <v>0</v>
          </cell>
        </row>
        <row r="7362">
          <cell r="A7362" t="str">
            <v>9S940808</v>
          </cell>
          <cell r="B7362">
            <v>0</v>
          </cell>
        </row>
        <row r="7363">
          <cell r="A7363" t="str">
            <v>9S950008</v>
          </cell>
          <cell r="B7363">
            <v>0</v>
          </cell>
        </row>
        <row r="7364">
          <cell r="A7364" t="str">
            <v>9S950013</v>
          </cell>
          <cell r="B7364">
            <v>0</v>
          </cell>
        </row>
        <row r="7365">
          <cell r="A7365" t="str">
            <v>9S950014</v>
          </cell>
          <cell r="B7365">
            <v>0</v>
          </cell>
        </row>
        <row r="7366">
          <cell r="A7366" t="str">
            <v>9S950016</v>
          </cell>
          <cell r="B7366">
            <v>0</v>
          </cell>
        </row>
        <row r="7367">
          <cell r="A7367" t="str">
            <v>9S950114</v>
          </cell>
          <cell r="B7367">
            <v>0</v>
          </cell>
        </row>
        <row r="7368">
          <cell r="A7368" t="str">
            <v>9S950411</v>
          </cell>
          <cell r="B7368">
            <v>0</v>
          </cell>
        </row>
        <row r="7369">
          <cell r="A7369" t="str">
            <v>9S950516</v>
          </cell>
          <cell r="B7369">
            <v>0</v>
          </cell>
        </row>
        <row r="7370">
          <cell r="A7370" t="str">
            <v>9S950617</v>
          </cell>
          <cell r="B7370">
            <v>0</v>
          </cell>
        </row>
        <row r="7371">
          <cell r="A7371" t="str">
            <v>9S955001</v>
          </cell>
          <cell r="B7371">
            <v>0</v>
          </cell>
        </row>
        <row r="7372">
          <cell r="A7372" t="str">
            <v>9S955010</v>
          </cell>
          <cell r="B7372">
            <v>0</v>
          </cell>
        </row>
        <row r="7373">
          <cell r="A7373" t="str">
            <v>9S955101</v>
          </cell>
          <cell r="B7373">
            <v>0</v>
          </cell>
        </row>
        <row r="7374">
          <cell r="A7374" t="str">
            <v>9S955102</v>
          </cell>
          <cell r="B7374">
            <v>0</v>
          </cell>
        </row>
        <row r="7375">
          <cell r="A7375" t="str">
            <v>9S955103</v>
          </cell>
          <cell r="B7375">
            <v>0</v>
          </cell>
        </row>
        <row r="7376">
          <cell r="A7376" t="str">
            <v>9S955104</v>
          </cell>
          <cell r="B7376">
            <v>0</v>
          </cell>
        </row>
        <row r="7377">
          <cell r="A7377" t="str">
            <v>9S955198</v>
          </cell>
          <cell r="B7377">
            <v>0</v>
          </cell>
        </row>
        <row r="7378">
          <cell r="A7378" t="str">
            <v>9S955200</v>
          </cell>
          <cell r="B7378">
            <v>0</v>
          </cell>
        </row>
        <row r="7379">
          <cell r="A7379" t="str">
            <v>9S955201</v>
          </cell>
          <cell r="B7379">
            <v>0</v>
          </cell>
        </row>
        <row r="7380">
          <cell r="A7380" t="str">
            <v>9S955207</v>
          </cell>
          <cell r="B7380">
            <v>0</v>
          </cell>
        </row>
        <row r="7381">
          <cell r="A7381" t="str">
            <v>9S955297</v>
          </cell>
          <cell r="B7381">
            <v>0</v>
          </cell>
        </row>
        <row r="7382">
          <cell r="A7382" t="str">
            <v>9S955298</v>
          </cell>
          <cell r="B7382">
            <v>0</v>
          </cell>
        </row>
        <row r="7383">
          <cell r="A7383" t="str">
            <v>9S955299</v>
          </cell>
          <cell r="B7383">
            <v>0</v>
          </cell>
        </row>
        <row r="7384">
          <cell r="A7384" t="str">
            <v>9S955301</v>
          </cell>
          <cell r="B7384">
            <v>0</v>
          </cell>
        </row>
        <row r="7385">
          <cell r="A7385" t="str">
            <v>9S955398</v>
          </cell>
          <cell r="B7385">
            <v>0</v>
          </cell>
        </row>
        <row r="7386">
          <cell r="A7386" t="str">
            <v>9S955403</v>
          </cell>
          <cell r="B7386">
            <v>0</v>
          </cell>
        </row>
        <row r="7387">
          <cell r="A7387" t="str">
            <v>9S955497</v>
          </cell>
          <cell r="B7387">
            <v>0</v>
          </cell>
        </row>
        <row r="7388">
          <cell r="A7388" t="str">
            <v>9S955498</v>
          </cell>
          <cell r="B7388">
            <v>0</v>
          </cell>
        </row>
        <row r="7389">
          <cell r="A7389" t="str">
            <v>9S955504</v>
          </cell>
          <cell r="B7389">
            <v>0</v>
          </cell>
        </row>
        <row r="7390">
          <cell r="A7390" t="str">
            <v>9S955509</v>
          </cell>
          <cell r="B7390">
            <v>0</v>
          </cell>
        </row>
        <row r="7391">
          <cell r="A7391" t="str">
            <v>9S957103</v>
          </cell>
          <cell r="B7391">
            <v>0</v>
          </cell>
        </row>
        <row r="7392">
          <cell r="A7392" t="str">
            <v>9S957301</v>
          </cell>
          <cell r="B7392">
            <v>0</v>
          </cell>
        </row>
        <row r="7393">
          <cell r="A7393" t="str">
            <v>9S957506</v>
          </cell>
          <cell r="B7393">
            <v>0</v>
          </cell>
        </row>
        <row r="7394">
          <cell r="A7394" t="str">
            <v>9S960111</v>
          </cell>
          <cell r="B7394">
            <v>0</v>
          </cell>
        </row>
        <row r="7395">
          <cell r="A7395" t="str">
            <v>9S960113</v>
          </cell>
          <cell r="B7395">
            <v>0</v>
          </cell>
        </row>
        <row r="7396">
          <cell r="A7396" t="str">
            <v>9S960300</v>
          </cell>
          <cell r="B7396">
            <v>0</v>
          </cell>
        </row>
        <row r="7397">
          <cell r="A7397" t="str">
            <v>9S960308</v>
          </cell>
          <cell r="B7397">
            <v>0</v>
          </cell>
        </row>
        <row r="7398">
          <cell r="A7398" t="str">
            <v>9S960395</v>
          </cell>
          <cell r="B7398">
            <v>0</v>
          </cell>
        </row>
        <row r="7399">
          <cell r="A7399" t="str">
            <v>9S960417</v>
          </cell>
          <cell r="B7399">
            <v>0</v>
          </cell>
        </row>
        <row r="7400">
          <cell r="A7400" t="str">
            <v>9S965009</v>
          </cell>
          <cell r="B7400">
            <v>0</v>
          </cell>
        </row>
        <row r="7401">
          <cell r="A7401" t="str">
            <v>9S970207</v>
          </cell>
          <cell r="B7401">
            <v>0</v>
          </cell>
        </row>
        <row r="7402">
          <cell r="A7402" t="str">
            <v>9S970208</v>
          </cell>
          <cell r="B7402">
            <v>0</v>
          </cell>
        </row>
        <row r="7403">
          <cell r="A7403" t="str">
            <v>9S970211</v>
          </cell>
          <cell r="B7403">
            <v>0</v>
          </cell>
        </row>
        <row r="7404">
          <cell r="A7404" t="str">
            <v>9S970408</v>
          </cell>
          <cell r="B7404">
            <v>0</v>
          </cell>
        </row>
        <row r="7405">
          <cell r="A7405" t="str">
            <v>9S970508</v>
          </cell>
          <cell r="B7405">
            <v>0</v>
          </cell>
        </row>
        <row r="7406">
          <cell r="A7406" t="str">
            <v>9S970611</v>
          </cell>
          <cell r="B7406">
            <v>0</v>
          </cell>
        </row>
        <row r="7407">
          <cell r="A7407" t="str">
            <v>9S980413</v>
          </cell>
          <cell r="B7407">
            <v>0</v>
          </cell>
        </row>
        <row r="7408">
          <cell r="A7408" t="str">
            <v>9S980612</v>
          </cell>
          <cell r="B7408">
            <v>0</v>
          </cell>
        </row>
        <row r="7409">
          <cell r="A7409" t="str">
            <v>9S981310</v>
          </cell>
          <cell r="B7409">
            <v>0</v>
          </cell>
        </row>
        <row r="7410">
          <cell r="A7410" t="str">
            <v>9S981511</v>
          </cell>
          <cell r="B7410">
            <v>0</v>
          </cell>
        </row>
        <row r="7411">
          <cell r="A7411" t="str">
            <v>9S981611</v>
          </cell>
          <cell r="B7411">
            <v>0</v>
          </cell>
        </row>
        <row r="7412">
          <cell r="A7412" t="str">
            <v>9S982109</v>
          </cell>
          <cell r="B7412">
            <v>0</v>
          </cell>
        </row>
        <row r="7413">
          <cell r="A7413" t="str">
            <v>9S982312</v>
          </cell>
          <cell r="B7413">
            <v>0</v>
          </cell>
        </row>
        <row r="7414">
          <cell r="A7414" t="str">
            <v>9S982706</v>
          </cell>
          <cell r="B7414">
            <v>0</v>
          </cell>
        </row>
        <row r="7415">
          <cell r="A7415" t="str">
            <v>9S983078</v>
          </cell>
          <cell r="B7415">
            <v>0</v>
          </cell>
        </row>
        <row r="7416">
          <cell r="A7416" t="str">
            <v>9S983087</v>
          </cell>
          <cell r="B7416">
            <v>0</v>
          </cell>
        </row>
        <row r="7417">
          <cell r="A7417" t="str">
            <v>9S983108</v>
          </cell>
          <cell r="B7417">
            <v>0</v>
          </cell>
        </row>
        <row r="7418">
          <cell r="A7418" t="str">
            <v>9S983112</v>
          </cell>
          <cell r="B7418">
            <v>0</v>
          </cell>
        </row>
        <row r="7419">
          <cell r="A7419" t="str">
            <v>9S983299</v>
          </cell>
          <cell r="B7419">
            <v>0</v>
          </cell>
        </row>
        <row r="7420">
          <cell r="A7420" t="str">
            <v>9S983309</v>
          </cell>
          <cell r="B7420">
            <v>0</v>
          </cell>
        </row>
        <row r="7421">
          <cell r="A7421" t="str">
            <v>9S983409</v>
          </cell>
          <cell r="B7421">
            <v>0</v>
          </cell>
        </row>
        <row r="7422">
          <cell r="A7422" t="str">
            <v>9S983410</v>
          </cell>
          <cell r="B7422">
            <v>0</v>
          </cell>
        </row>
        <row r="7423">
          <cell r="A7423" t="str">
            <v>9S983509</v>
          </cell>
          <cell r="B7423">
            <v>0</v>
          </cell>
        </row>
        <row r="7424">
          <cell r="A7424" t="str">
            <v>9S983615</v>
          </cell>
          <cell r="B7424">
            <v>0</v>
          </cell>
        </row>
        <row r="7425">
          <cell r="A7425" t="str">
            <v>9S983715</v>
          </cell>
          <cell r="B7425">
            <v>0</v>
          </cell>
        </row>
        <row r="7426">
          <cell r="A7426" t="str">
            <v>9S983815</v>
          </cell>
          <cell r="B7426">
            <v>0</v>
          </cell>
        </row>
        <row r="7427">
          <cell r="A7427" t="str">
            <v>9S983915</v>
          </cell>
          <cell r="B7427">
            <v>0</v>
          </cell>
        </row>
        <row r="7428">
          <cell r="A7428" t="str">
            <v>9S984009</v>
          </cell>
          <cell r="B7428">
            <v>0</v>
          </cell>
        </row>
        <row r="7429">
          <cell r="A7429" t="str">
            <v>9S984199</v>
          </cell>
          <cell r="B7429">
            <v>0</v>
          </cell>
        </row>
        <row r="7430">
          <cell r="A7430" t="str">
            <v>9S990501</v>
          </cell>
          <cell r="B7430">
            <v>0</v>
          </cell>
        </row>
        <row r="7431">
          <cell r="A7431" t="str">
            <v>9S990512</v>
          </cell>
          <cell r="B7431">
            <v>0</v>
          </cell>
        </row>
        <row r="7432">
          <cell r="A7432" t="str">
            <v>9S990587</v>
          </cell>
          <cell r="B7432">
            <v>0</v>
          </cell>
        </row>
        <row r="7433">
          <cell r="A7433" t="str">
            <v>9S990591</v>
          </cell>
          <cell r="B7433">
            <v>0</v>
          </cell>
        </row>
        <row r="7434">
          <cell r="A7434" t="str">
            <v>9S990597</v>
          </cell>
          <cell r="B7434">
            <v>0</v>
          </cell>
        </row>
        <row r="7435">
          <cell r="A7435" t="str">
            <v>9S990699</v>
          </cell>
          <cell r="B7435">
            <v>0</v>
          </cell>
        </row>
        <row r="7436">
          <cell r="A7436" t="str">
            <v>9S990804</v>
          </cell>
          <cell r="B7436">
            <v>0</v>
          </cell>
        </row>
        <row r="7437">
          <cell r="A7437" t="str">
            <v>9S990976</v>
          </cell>
          <cell r="B7437">
            <v>0</v>
          </cell>
        </row>
        <row r="7438">
          <cell r="A7438" t="str">
            <v>9S990988</v>
          </cell>
          <cell r="B7438">
            <v>0</v>
          </cell>
        </row>
        <row r="7439">
          <cell r="A7439" t="str">
            <v>9S991080</v>
          </cell>
          <cell r="B7439">
            <v>0</v>
          </cell>
        </row>
        <row r="7440">
          <cell r="A7440" t="str">
            <v>9S991476</v>
          </cell>
          <cell r="B7440">
            <v>0</v>
          </cell>
        </row>
        <row r="7441">
          <cell r="A7441" t="str">
            <v>9S991507</v>
          </cell>
          <cell r="B7441">
            <v>0</v>
          </cell>
        </row>
        <row r="7442">
          <cell r="A7442" t="str">
            <v>9S991508</v>
          </cell>
          <cell r="B7442">
            <v>0</v>
          </cell>
        </row>
        <row r="7443">
          <cell r="A7443" t="str">
            <v>9S991703</v>
          </cell>
          <cell r="B7443">
            <v>0</v>
          </cell>
        </row>
        <row r="7444">
          <cell r="A7444" t="str">
            <v>9S991798</v>
          </cell>
          <cell r="B7444">
            <v>0</v>
          </cell>
        </row>
        <row r="7445">
          <cell r="A7445" t="str">
            <v>9S992011</v>
          </cell>
          <cell r="B7445">
            <v>0</v>
          </cell>
        </row>
        <row r="7446">
          <cell r="A7446" t="str">
            <v>9S992012</v>
          </cell>
          <cell r="B7446">
            <v>0</v>
          </cell>
        </row>
        <row r="7447">
          <cell r="A7447" t="str">
            <v>9S992700</v>
          </cell>
          <cell r="B7447">
            <v>0</v>
          </cell>
        </row>
        <row r="7448">
          <cell r="A7448" t="str">
            <v>9S992701</v>
          </cell>
          <cell r="B7448">
            <v>0</v>
          </cell>
        </row>
        <row r="7449">
          <cell r="A7449" t="str">
            <v>9S992703</v>
          </cell>
          <cell r="B7449">
            <v>0</v>
          </cell>
        </row>
        <row r="7450">
          <cell r="A7450" t="str">
            <v>9S992711</v>
          </cell>
          <cell r="B7450">
            <v>0</v>
          </cell>
        </row>
        <row r="7451">
          <cell r="A7451" t="str">
            <v>9S992713</v>
          </cell>
          <cell r="B7451">
            <v>0</v>
          </cell>
        </row>
        <row r="7452">
          <cell r="A7452" t="str">
            <v>9S992773</v>
          </cell>
          <cell r="B7452">
            <v>0</v>
          </cell>
        </row>
        <row r="7453">
          <cell r="A7453" t="str">
            <v>9S992787</v>
          </cell>
          <cell r="B7453">
            <v>0</v>
          </cell>
        </row>
        <row r="7454">
          <cell r="A7454" t="str">
            <v>9S992797</v>
          </cell>
          <cell r="B7454">
            <v>0</v>
          </cell>
        </row>
        <row r="7455">
          <cell r="A7455" t="str">
            <v>9S992889</v>
          </cell>
          <cell r="B7455">
            <v>0</v>
          </cell>
        </row>
        <row r="7456">
          <cell r="A7456" t="str">
            <v>9S993612</v>
          </cell>
          <cell r="B7456">
            <v>0</v>
          </cell>
        </row>
        <row r="7457">
          <cell r="A7457" t="str">
            <v>9S994014</v>
          </cell>
          <cell r="B7457">
            <v>0</v>
          </cell>
        </row>
        <row r="7458">
          <cell r="A7458" t="str">
            <v>9S994204</v>
          </cell>
          <cell r="B7458">
            <v>0</v>
          </cell>
        </row>
        <row r="7459">
          <cell r="A7459" t="str">
            <v>9S994206</v>
          </cell>
          <cell r="B7459">
            <v>0</v>
          </cell>
        </row>
        <row r="7460">
          <cell r="A7460" t="str">
            <v>9S994207</v>
          </cell>
          <cell r="B7460">
            <v>0</v>
          </cell>
        </row>
        <row r="7461">
          <cell r="A7461" t="str">
            <v>9S994208</v>
          </cell>
          <cell r="B7461">
            <v>0</v>
          </cell>
        </row>
        <row r="7462">
          <cell r="A7462" t="str">
            <v>9S994209</v>
          </cell>
          <cell r="B7462">
            <v>0</v>
          </cell>
        </row>
        <row r="7463">
          <cell r="A7463" t="str">
            <v>9S994211</v>
          </cell>
          <cell r="B7463">
            <v>0</v>
          </cell>
        </row>
        <row r="7464">
          <cell r="A7464" t="str">
            <v>9S994212</v>
          </cell>
          <cell r="B7464">
            <v>0</v>
          </cell>
        </row>
        <row r="7465">
          <cell r="A7465" t="str">
            <v>9S994213</v>
          </cell>
          <cell r="B7465">
            <v>0</v>
          </cell>
        </row>
        <row r="7466">
          <cell r="A7466" t="str">
            <v>9S994214</v>
          </cell>
          <cell r="B7466">
            <v>0</v>
          </cell>
        </row>
        <row r="7467">
          <cell r="A7467" t="str">
            <v>9S994216</v>
          </cell>
          <cell r="B7467">
            <v>0</v>
          </cell>
        </row>
        <row r="7468">
          <cell r="A7468" t="str">
            <v>9S994285</v>
          </cell>
          <cell r="B7468">
            <v>0</v>
          </cell>
        </row>
        <row r="7469">
          <cell r="A7469" t="str">
            <v>9S994510</v>
          </cell>
          <cell r="B7469">
            <v>0</v>
          </cell>
        </row>
        <row r="7470">
          <cell r="A7470" t="str">
            <v>9S994803</v>
          </cell>
          <cell r="B7470">
            <v>0</v>
          </cell>
        </row>
        <row r="7471">
          <cell r="A7471" t="str">
            <v>9S994805</v>
          </cell>
          <cell r="B7471">
            <v>0</v>
          </cell>
        </row>
        <row r="7472">
          <cell r="A7472" t="str">
            <v>9S994896</v>
          </cell>
          <cell r="B7472">
            <v>0</v>
          </cell>
        </row>
        <row r="7473">
          <cell r="A7473" t="str">
            <v>9S995003</v>
          </cell>
          <cell r="B7473">
            <v>0</v>
          </cell>
        </row>
        <row r="7474">
          <cell r="A7474" t="str">
            <v>9S995004</v>
          </cell>
          <cell r="B7474">
            <v>0</v>
          </cell>
        </row>
        <row r="7475">
          <cell r="A7475" t="str">
            <v>9S995006</v>
          </cell>
          <cell r="B7475">
            <v>0</v>
          </cell>
        </row>
        <row r="7476">
          <cell r="A7476" t="str">
            <v>9S995092</v>
          </cell>
          <cell r="B7476">
            <v>0</v>
          </cell>
        </row>
        <row r="7477">
          <cell r="A7477" t="str">
            <v>9S995312</v>
          </cell>
          <cell r="B7477">
            <v>0</v>
          </cell>
        </row>
        <row r="7478">
          <cell r="A7478" t="str">
            <v>9S996104</v>
          </cell>
          <cell r="B7478">
            <v>0</v>
          </cell>
        </row>
        <row r="7479">
          <cell r="A7479" t="str">
            <v>9S996111</v>
          </cell>
          <cell r="B7479">
            <v>0</v>
          </cell>
        </row>
        <row r="7480">
          <cell r="A7480" t="str">
            <v>9S996112</v>
          </cell>
          <cell r="B7480">
            <v>0</v>
          </cell>
        </row>
        <row r="7481">
          <cell r="A7481" t="str">
            <v>9S996113</v>
          </cell>
          <cell r="B7481">
            <v>0</v>
          </cell>
        </row>
        <row r="7482">
          <cell r="A7482" t="str">
            <v>9S996116</v>
          </cell>
          <cell r="B7482">
            <v>0</v>
          </cell>
        </row>
        <row r="7483">
          <cell r="A7483" t="str">
            <v>9S996205</v>
          </cell>
          <cell r="B7483">
            <v>0</v>
          </cell>
        </row>
        <row r="7484">
          <cell r="A7484" t="str">
            <v>9S996403</v>
          </cell>
          <cell r="B7484">
            <v>0</v>
          </cell>
        </row>
        <row r="7485">
          <cell r="A7485" t="str">
            <v>9S996411</v>
          </cell>
          <cell r="B7485">
            <v>0</v>
          </cell>
        </row>
        <row r="7486">
          <cell r="A7486" t="str">
            <v>9S996506</v>
          </cell>
          <cell r="B7486">
            <v>0</v>
          </cell>
        </row>
        <row r="7487">
          <cell r="A7487" t="str">
            <v>9S996508</v>
          </cell>
          <cell r="B7487">
            <v>0</v>
          </cell>
        </row>
        <row r="7488">
          <cell r="A7488" t="str">
            <v>9S996590</v>
          </cell>
          <cell r="B7488">
            <v>0</v>
          </cell>
        </row>
        <row r="7489">
          <cell r="A7489" t="str">
            <v>9S996904</v>
          </cell>
          <cell r="B7489">
            <v>0</v>
          </cell>
        </row>
        <row r="7490">
          <cell r="A7490" t="str">
            <v>9S996908</v>
          </cell>
          <cell r="B7490">
            <v>0</v>
          </cell>
        </row>
        <row r="7491">
          <cell r="A7491" t="str">
            <v>9S997109</v>
          </cell>
          <cell r="B7491">
            <v>0</v>
          </cell>
        </row>
        <row r="7492">
          <cell r="A7492" t="str">
            <v>9S997111</v>
          </cell>
          <cell r="B7492">
            <v>0</v>
          </cell>
        </row>
        <row r="7493">
          <cell r="A7493" t="str">
            <v>9S997112</v>
          </cell>
          <cell r="B7493">
            <v>0</v>
          </cell>
        </row>
        <row r="7494">
          <cell r="A7494" t="str">
            <v>9S997389</v>
          </cell>
          <cell r="B7494">
            <v>0</v>
          </cell>
        </row>
        <row r="7495">
          <cell r="A7495" t="str">
            <v>9S997462</v>
          </cell>
          <cell r="B7495">
            <v>0</v>
          </cell>
        </row>
        <row r="7496">
          <cell r="A7496" t="str">
            <v>9S997504</v>
          </cell>
          <cell r="B7496">
            <v>0</v>
          </cell>
        </row>
        <row r="7497">
          <cell r="A7497" t="str">
            <v>9S997613</v>
          </cell>
          <cell r="B7497">
            <v>0</v>
          </cell>
        </row>
        <row r="7498">
          <cell r="A7498" t="str">
            <v>9S997716</v>
          </cell>
          <cell r="B7498">
            <v>0</v>
          </cell>
        </row>
        <row r="7499">
          <cell r="A7499" t="str">
            <v>9S997806</v>
          </cell>
          <cell r="B7499">
            <v>0</v>
          </cell>
        </row>
        <row r="7500">
          <cell r="A7500" t="str">
            <v>9S997874</v>
          </cell>
          <cell r="B7500">
            <v>0</v>
          </cell>
        </row>
        <row r="7501">
          <cell r="A7501" t="str">
            <v>9S997993</v>
          </cell>
          <cell r="B7501">
            <v>0</v>
          </cell>
        </row>
        <row r="7502">
          <cell r="A7502" t="str">
            <v>9S998014</v>
          </cell>
          <cell r="B7502">
            <v>0</v>
          </cell>
        </row>
        <row r="7503">
          <cell r="A7503" t="str">
            <v>9S998105</v>
          </cell>
          <cell r="B7503">
            <v>0</v>
          </cell>
        </row>
        <row r="7504">
          <cell r="A7504" t="str">
            <v>9S998276</v>
          </cell>
          <cell r="B7504">
            <v>0</v>
          </cell>
        </row>
        <row r="7505">
          <cell r="A7505" t="str">
            <v>9S998307</v>
          </cell>
          <cell r="B7505">
            <v>0</v>
          </cell>
        </row>
        <row r="7506">
          <cell r="A7506" t="str">
            <v>9S998482</v>
          </cell>
          <cell r="B7506">
            <v>0</v>
          </cell>
        </row>
        <row r="7507">
          <cell r="A7507" t="str">
            <v>9S998714</v>
          </cell>
          <cell r="B7507">
            <v>0</v>
          </cell>
        </row>
        <row r="7508">
          <cell r="A7508" t="str">
            <v>9W000000</v>
          </cell>
          <cell r="B7508">
            <v>0</v>
          </cell>
        </row>
        <row r="7509">
          <cell r="A7509" t="str">
            <v>9W000005</v>
          </cell>
          <cell r="B7509">
            <v>0</v>
          </cell>
        </row>
        <row r="7510">
          <cell r="A7510" t="str">
            <v>9W000008</v>
          </cell>
          <cell r="B7510">
            <v>0</v>
          </cell>
        </row>
        <row r="7511">
          <cell r="A7511" t="str">
            <v>9W000013</v>
          </cell>
          <cell r="B7511">
            <v>0</v>
          </cell>
        </row>
        <row r="7512">
          <cell r="A7512" t="str">
            <v>9W000089</v>
          </cell>
          <cell r="B7512">
            <v>0</v>
          </cell>
        </row>
        <row r="7513">
          <cell r="A7513" t="str">
            <v>9W000307</v>
          </cell>
          <cell r="B7513">
            <v>0</v>
          </cell>
        </row>
        <row r="7514">
          <cell r="A7514" t="str">
            <v>9W000398</v>
          </cell>
          <cell r="B7514">
            <v>0</v>
          </cell>
        </row>
        <row r="7515">
          <cell r="A7515" t="str">
            <v>9W000507</v>
          </cell>
          <cell r="B7515">
            <v>0</v>
          </cell>
        </row>
        <row r="7516">
          <cell r="A7516" t="str">
            <v>9W000707</v>
          </cell>
          <cell r="B7516">
            <v>0</v>
          </cell>
        </row>
        <row r="7517">
          <cell r="A7517" t="str">
            <v>9W000711</v>
          </cell>
          <cell r="B7517">
            <v>0</v>
          </cell>
        </row>
        <row r="7518">
          <cell r="A7518" t="str">
            <v>9W000796</v>
          </cell>
          <cell r="B7518">
            <v>0</v>
          </cell>
        </row>
        <row r="7519">
          <cell r="A7519" t="str">
            <v>9W000810</v>
          </cell>
          <cell r="B7519">
            <v>0</v>
          </cell>
        </row>
        <row r="7520">
          <cell r="A7520" t="str">
            <v>9W000811</v>
          </cell>
          <cell r="B7520">
            <v>0</v>
          </cell>
        </row>
        <row r="7521">
          <cell r="A7521" t="str">
            <v>9W000883</v>
          </cell>
          <cell r="B7521">
            <v>0</v>
          </cell>
        </row>
        <row r="7522">
          <cell r="A7522" t="str">
            <v>9W000893</v>
          </cell>
          <cell r="B7522">
            <v>0</v>
          </cell>
        </row>
        <row r="7523">
          <cell r="A7523" t="str">
            <v>9W000896</v>
          </cell>
          <cell r="B7523">
            <v>0</v>
          </cell>
        </row>
        <row r="7524">
          <cell r="A7524" t="str">
            <v>9W000997</v>
          </cell>
          <cell r="B7524">
            <v>0</v>
          </cell>
        </row>
        <row r="7525">
          <cell r="A7525" t="str">
            <v>9W000999</v>
          </cell>
          <cell r="B7525">
            <v>0</v>
          </cell>
        </row>
        <row r="7526">
          <cell r="A7526" t="str">
            <v>9W001200</v>
          </cell>
          <cell r="B7526">
            <v>0</v>
          </cell>
        </row>
        <row r="7527">
          <cell r="A7527" t="str">
            <v>9W001201</v>
          </cell>
          <cell r="B7527">
            <v>0</v>
          </cell>
        </row>
        <row r="7528">
          <cell r="A7528" t="str">
            <v>9W001207</v>
          </cell>
          <cell r="B7528">
            <v>0</v>
          </cell>
        </row>
        <row r="7529">
          <cell r="A7529" t="str">
            <v>9W001211</v>
          </cell>
          <cell r="B7529">
            <v>0</v>
          </cell>
        </row>
        <row r="7530">
          <cell r="A7530" t="str">
            <v>9W001212</v>
          </cell>
          <cell r="B7530">
            <v>0</v>
          </cell>
        </row>
        <row r="7531">
          <cell r="A7531" t="str">
            <v>9W001214</v>
          </cell>
          <cell r="B7531">
            <v>0</v>
          </cell>
        </row>
        <row r="7532">
          <cell r="A7532" t="str">
            <v>9W001215</v>
          </cell>
          <cell r="B7532">
            <v>0</v>
          </cell>
        </row>
        <row r="7533">
          <cell r="A7533" t="str">
            <v>9W001286</v>
          </cell>
          <cell r="B7533">
            <v>0</v>
          </cell>
        </row>
        <row r="7534">
          <cell r="A7534" t="str">
            <v>9W001288</v>
          </cell>
          <cell r="B7534">
            <v>0</v>
          </cell>
        </row>
        <row r="7535">
          <cell r="A7535" t="str">
            <v>9W001289</v>
          </cell>
          <cell r="B7535">
            <v>0</v>
          </cell>
        </row>
        <row r="7536">
          <cell r="A7536" t="str">
            <v>9W001292</v>
          </cell>
          <cell r="B7536">
            <v>0</v>
          </cell>
        </row>
        <row r="7537">
          <cell r="A7537" t="str">
            <v>9W001294</v>
          </cell>
          <cell r="B7537">
            <v>0</v>
          </cell>
        </row>
        <row r="7538">
          <cell r="A7538" t="str">
            <v>9W001295</v>
          </cell>
          <cell r="B7538">
            <v>0</v>
          </cell>
        </row>
        <row r="7539">
          <cell r="A7539" t="str">
            <v>9W001296</v>
          </cell>
          <cell r="B7539">
            <v>0</v>
          </cell>
        </row>
        <row r="7540">
          <cell r="A7540" t="str">
            <v>9W001299</v>
          </cell>
          <cell r="B7540">
            <v>0</v>
          </cell>
        </row>
        <row r="7541">
          <cell r="A7541" t="str">
            <v>9W001310</v>
          </cell>
          <cell r="B7541">
            <v>0</v>
          </cell>
        </row>
        <row r="7542">
          <cell r="A7542" t="str">
            <v>9W001311</v>
          </cell>
          <cell r="B7542">
            <v>0</v>
          </cell>
        </row>
        <row r="7543">
          <cell r="A7543" t="str">
            <v>9W001600</v>
          </cell>
          <cell r="B7543">
            <v>0</v>
          </cell>
        </row>
        <row r="7544">
          <cell r="A7544" t="str">
            <v>9W001605</v>
          </cell>
          <cell r="B7544">
            <v>0</v>
          </cell>
        </row>
        <row r="7545">
          <cell r="A7545" t="str">
            <v>9W001609</v>
          </cell>
          <cell r="B7545">
            <v>0</v>
          </cell>
        </row>
        <row r="7546">
          <cell r="A7546" t="str">
            <v>9W001610</v>
          </cell>
          <cell r="B7546">
            <v>0</v>
          </cell>
        </row>
        <row r="7547">
          <cell r="A7547" t="str">
            <v>9W001809</v>
          </cell>
          <cell r="B7547">
            <v>0</v>
          </cell>
        </row>
        <row r="7548">
          <cell r="A7548" t="str">
            <v>9W001898</v>
          </cell>
          <cell r="B7548">
            <v>0</v>
          </cell>
        </row>
        <row r="7549">
          <cell r="A7549" t="str">
            <v>9W002209</v>
          </cell>
          <cell r="B7549">
            <v>0</v>
          </cell>
        </row>
        <row r="7550">
          <cell r="A7550" t="str">
            <v>9W002300</v>
          </cell>
          <cell r="B7550">
            <v>0</v>
          </cell>
        </row>
        <row r="7551">
          <cell r="A7551" t="str">
            <v>9W002301</v>
          </cell>
          <cell r="B7551">
            <v>0</v>
          </cell>
        </row>
        <row r="7552">
          <cell r="A7552" t="str">
            <v>9W002309</v>
          </cell>
          <cell r="B7552">
            <v>0</v>
          </cell>
        </row>
        <row r="7553">
          <cell r="A7553" t="str">
            <v>9W002507</v>
          </cell>
          <cell r="B7553">
            <v>0</v>
          </cell>
        </row>
        <row r="7554">
          <cell r="A7554" t="str">
            <v>9W002508</v>
          </cell>
          <cell r="B7554">
            <v>0</v>
          </cell>
        </row>
        <row r="7555">
          <cell r="A7555" t="str">
            <v>9W002711</v>
          </cell>
          <cell r="B7555">
            <v>0</v>
          </cell>
        </row>
        <row r="7556">
          <cell r="A7556" t="str">
            <v>9W002900</v>
          </cell>
          <cell r="B7556">
            <v>0</v>
          </cell>
        </row>
        <row r="7557">
          <cell r="A7557" t="str">
            <v>9W002904</v>
          </cell>
          <cell r="B7557">
            <v>0</v>
          </cell>
        </row>
        <row r="7558">
          <cell r="A7558" t="str">
            <v>9W002905</v>
          </cell>
          <cell r="B7558">
            <v>0</v>
          </cell>
        </row>
        <row r="7559">
          <cell r="A7559" t="str">
            <v>9W002907</v>
          </cell>
          <cell r="B7559">
            <v>0</v>
          </cell>
        </row>
        <row r="7560">
          <cell r="A7560" t="str">
            <v>9W002908</v>
          </cell>
          <cell r="B7560">
            <v>0</v>
          </cell>
        </row>
        <row r="7561">
          <cell r="A7561" t="str">
            <v>9W002909</v>
          </cell>
          <cell r="B7561">
            <v>0</v>
          </cell>
        </row>
        <row r="7562">
          <cell r="A7562" t="str">
            <v>9W002912</v>
          </cell>
          <cell r="B7562">
            <v>0</v>
          </cell>
        </row>
        <row r="7563">
          <cell r="A7563" t="str">
            <v>9W002996</v>
          </cell>
          <cell r="B7563">
            <v>0</v>
          </cell>
        </row>
        <row r="7564">
          <cell r="A7564" t="str">
            <v>9W003104</v>
          </cell>
          <cell r="B7564">
            <v>0</v>
          </cell>
        </row>
        <row r="7565">
          <cell r="A7565" t="str">
            <v>9W003212</v>
          </cell>
          <cell r="B7565">
            <v>0</v>
          </cell>
        </row>
        <row r="7566">
          <cell r="A7566" t="str">
            <v>9W003295</v>
          </cell>
          <cell r="B7566">
            <v>0</v>
          </cell>
        </row>
        <row r="7567">
          <cell r="A7567" t="str">
            <v>9W003411</v>
          </cell>
          <cell r="B7567">
            <v>0</v>
          </cell>
        </row>
        <row r="7568">
          <cell r="A7568" t="str">
            <v>9W003609</v>
          </cell>
          <cell r="B7568">
            <v>0</v>
          </cell>
        </row>
        <row r="7569">
          <cell r="A7569" t="str">
            <v>9W003705</v>
          </cell>
          <cell r="B7569">
            <v>0</v>
          </cell>
        </row>
        <row r="7570">
          <cell r="A7570" t="str">
            <v>9W003707</v>
          </cell>
          <cell r="B7570">
            <v>0</v>
          </cell>
        </row>
        <row r="7571">
          <cell r="A7571" t="str">
            <v>9W003711</v>
          </cell>
          <cell r="B7571">
            <v>0</v>
          </cell>
        </row>
        <row r="7572">
          <cell r="A7572" t="str">
            <v>9W003713</v>
          </cell>
          <cell r="B7572">
            <v>0</v>
          </cell>
        </row>
        <row r="7573">
          <cell r="A7573" t="str">
            <v>9W003808</v>
          </cell>
          <cell r="B7573">
            <v>0</v>
          </cell>
        </row>
        <row r="7574">
          <cell r="A7574" t="str">
            <v>9W003809</v>
          </cell>
          <cell r="B7574">
            <v>0</v>
          </cell>
        </row>
        <row r="7575">
          <cell r="A7575" t="str">
            <v>9W003811</v>
          </cell>
          <cell r="B7575">
            <v>0</v>
          </cell>
        </row>
        <row r="7576">
          <cell r="A7576" t="str">
            <v>9W003812</v>
          </cell>
          <cell r="B7576">
            <v>0</v>
          </cell>
        </row>
        <row r="7577">
          <cell r="A7577" t="str">
            <v>9W003894</v>
          </cell>
          <cell r="B7577">
            <v>0</v>
          </cell>
        </row>
        <row r="7578">
          <cell r="A7578" t="str">
            <v>9W003896</v>
          </cell>
          <cell r="B7578">
            <v>0</v>
          </cell>
        </row>
        <row r="7579">
          <cell r="A7579" t="str">
            <v>9W003897</v>
          </cell>
          <cell r="B7579">
            <v>0</v>
          </cell>
        </row>
        <row r="7580">
          <cell r="A7580" t="str">
            <v>9W004000</v>
          </cell>
          <cell r="B7580">
            <v>0</v>
          </cell>
        </row>
        <row r="7581">
          <cell r="A7581" t="str">
            <v>9W004001</v>
          </cell>
          <cell r="B7581">
            <v>0</v>
          </cell>
        </row>
        <row r="7582">
          <cell r="A7582" t="str">
            <v>9W004008</v>
          </cell>
          <cell r="B7582">
            <v>0</v>
          </cell>
        </row>
        <row r="7583">
          <cell r="A7583" t="str">
            <v>9W004009</v>
          </cell>
          <cell r="B7583">
            <v>0</v>
          </cell>
        </row>
        <row r="7584">
          <cell r="A7584" t="str">
            <v>9W004010</v>
          </cell>
          <cell r="B7584">
            <v>0</v>
          </cell>
        </row>
        <row r="7585">
          <cell r="A7585" t="str">
            <v>9W004064</v>
          </cell>
          <cell r="B7585">
            <v>0</v>
          </cell>
        </row>
        <row r="7586">
          <cell r="A7586" t="str">
            <v>9W004090</v>
          </cell>
          <cell r="B7586">
            <v>0</v>
          </cell>
        </row>
        <row r="7587">
          <cell r="A7587" t="str">
            <v>9W004415</v>
          </cell>
          <cell r="B7587">
            <v>0</v>
          </cell>
        </row>
        <row r="7588">
          <cell r="A7588" t="str">
            <v>9W004707</v>
          </cell>
          <cell r="B7588">
            <v>0</v>
          </cell>
        </row>
        <row r="7589">
          <cell r="A7589" t="str">
            <v>9W004710</v>
          </cell>
          <cell r="B7589">
            <v>0</v>
          </cell>
        </row>
        <row r="7590">
          <cell r="A7590" t="str">
            <v>9W004900</v>
          </cell>
          <cell r="B7590">
            <v>0</v>
          </cell>
        </row>
        <row r="7591">
          <cell r="A7591" t="str">
            <v>9W004901</v>
          </cell>
          <cell r="B7591">
            <v>0</v>
          </cell>
        </row>
        <row r="7592">
          <cell r="A7592" t="str">
            <v>9W004903</v>
          </cell>
          <cell r="B7592">
            <v>0</v>
          </cell>
        </row>
        <row r="7593">
          <cell r="A7593" t="str">
            <v>9W004904</v>
          </cell>
          <cell r="B7593">
            <v>0</v>
          </cell>
        </row>
        <row r="7594">
          <cell r="A7594" t="str">
            <v>9W004906</v>
          </cell>
          <cell r="B7594">
            <v>0</v>
          </cell>
        </row>
        <row r="7595">
          <cell r="A7595" t="str">
            <v>9W004908</v>
          </cell>
          <cell r="B7595">
            <v>0</v>
          </cell>
        </row>
        <row r="7596">
          <cell r="A7596" t="str">
            <v>9W004909</v>
          </cell>
          <cell r="B7596">
            <v>0</v>
          </cell>
        </row>
        <row r="7597">
          <cell r="A7597" t="str">
            <v>9W005001</v>
          </cell>
          <cell r="B7597">
            <v>0</v>
          </cell>
        </row>
        <row r="7598">
          <cell r="A7598" t="str">
            <v>9W005005</v>
          </cell>
          <cell r="B7598">
            <v>0</v>
          </cell>
        </row>
        <row r="7599">
          <cell r="A7599" t="str">
            <v>9W005008</v>
          </cell>
          <cell r="B7599">
            <v>0</v>
          </cell>
        </row>
        <row r="7600">
          <cell r="A7600" t="str">
            <v>9W005009</v>
          </cell>
          <cell r="B7600">
            <v>0</v>
          </cell>
        </row>
        <row r="7601">
          <cell r="A7601" t="str">
            <v>9W005011</v>
          </cell>
          <cell r="B7601">
            <v>0</v>
          </cell>
        </row>
        <row r="7602">
          <cell r="A7602" t="str">
            <v>9W005078</v>
          </cell>
          <cell r="B7602">
            <v>0</v>
          </cell>
        </row>
        <row r="7603">
          <cell r="A7603" t="str">
            <v>9W005101</v>
          </cell>
          <cell r="B7603">
            <v>0</v>
          </cell>
        </row>
        <row r="7604">
          <cell r="A7604" t="str">
            <v>9W005500</v>
          </cell>
          <cell r="B7604">
            <v>0</v>
          </cell>
        </row>
        <row r="7605">
          <cell r="A7605" t="str">
            <v>9W005505</v>
          </cell>
          <cell r="B7605">
            <v>0</v>
          </cell>
        </row>
        <row r="7606">
          <cell r="A7606" t="str">
            <v>9W005704</v>
          </cell>
          <cell r="B7606">
            <v>0</v>
          </cell>
        </row>
        <row r="7607">
          <cell r="A7607" t="str">
            <v>9W005708</v>
          </cell>
          <cell r="B7607">
            <v>0</v>
          </cell>
        </row>
        <row r="7608">
          <cell r="A7608" t="str">
            <v>9W005711</v>
          </cell>
          <cell r="B7608">
            <v>0</v>
          </cell>
        </row>
        <row r="7609">
          <cell r="A7609" t="str">
            <v>9W005909</v>
          </cell>
          <cell r="B7609">
            <v>0</v>
          </cell>
        </row>
        <row r="7610">
          <cell r="A7610" t="str">
            <v>9W006000</v>
          </cell>
          <cell r="B7610">
            <v>0</v>
          </cell>
        </row>
        <row r="7611">
          <cell r="A7611" t="str">
            <v>9W006005</v>
          </cell>
          <cell r="B7611">
            <v>0</v>
          </cell>
        </row>
        <row r="7612">
          <cell r="A7612" t="str">
            <v>9W006007</v>
          </cell>
          <cell r="B7612">
            <v>0</v>
          </cell>
        </row>
        <row r="7613">
          <cell r="A7613" t="str">
            <v>9W006009</v>
          </cell>
          <cell r="B7613">
            <v>0</v>
          </cell>
        </row>
        <row r="7614">
          <cell r="A7614" t="str">
            <v>9W006011</v>
          </cell>
          <cell r="B7614">
            <v>0</v>
          </cell>
        </row>
        <row r="7615">
          <cell r="A7615" t="str">
            <v>9W006095</v>
          </cell>
          <cell r="B7615">
            <v>0</v>
          </cell>
        </row>
        <row r="7616">
          <cell r="A7616" t="str">
            <v>9W006097</v>
          </cell>
          <cell r="B7616">
            <v>0</v>
          </cell>
        </row>
        <row r="7617">
          <cell r="A7617" t="str">
            <v>9W006207</v>
          </cell>
          <cell r="B7617">
            <v>0</v>
          </cell>
        </row>
        <row r="7618">
          <cell r="A7618" t="str">
            <v>9W006405</v>
          </cell>
          <cell r="B7618">
            <v>0</v>
          </cell>
        </row>
        <row r="7619">
          <cell r="A7619" t="str">
            <v>9W006413</v>
          </cell>
          <cell r="B7619">
            <v>0</v>
          </cell>
        </row>
        <row r="7620">
          <cell r="A7620" t="str">
            <v>9W006505</v>
          </cell>
          <cell r="B7620">
            <v>0</v>
          </cell>
        </row>
        <row r="7621">
          <cell r="A7621" t="str">
            <v>9W006512</v>
          </cell>
          <cell r="B7621">
            <v>0</v>
          </cell>
        </row>
        <row r="7622">
          <cell r="A7622" t="str">
            <v>9W006514</v>
          </cell>
          <cell r="B7622">
            <v>0</v>
          </cell>
        </row>
        <row r="7623">
          <cell r="A7623" t="str">
            <v>9W006516</v>
          </cell>
          <cell r="B7623">
            <v>0</v>
          </cell>
        </row>
        <row r="7624">
          <cell r="A7624" t="str">
            <v>9W006607</v>
          </cell>
          <cell r="B7624">
            <v>0</v>
          </cell>
        </row>
        <row r="7625">
          <cell r="A7625" t="str">
            <v>9W006709</v>
          </cell>
          <cell r="B7625">
            <v>0</v>
          </cell>
        </row>
        <row r="7626">
          <cell r="A7626" t="str">
            <v>9W006792</v>
          </cell>
          <cell r="B7626">
            <v>0</v>
          </cell>
        </row>
        <row r="7627">
          <cell r="A7627" t="str">
            <v>9W006909</v>
          </cell>
          <cell r="B7627">
            <v>0</v>
          </cell>
        </row>
        <row r="7628">
          <cell r="A7628" t="str">
            <v>9W007009</v>
          </cell>
          <cell r="B7628">
            <v>0</v>
          </cell>
        </row>
        <row r="7629">
          <cell r="A7629" t="str">
            <v>9W007100</v>
          </cell>
          <cell r="B7629">
            <v>0</v>
          </cell>
        </row>
        <row r="7630">
          <cell r="A7630" t="str">
            <v>9W007309</v>
          </cell>
          <cell r="B7630">
            <v>0</v>
          </cell>
        </row>
        <row r="7631">
          <cell r="A7631" t="str">
            <v>9W007407</v>
          </cell>
          <cell r="B7631">
            <v>0</v>
          </cell>
        </row>
        <row r="7632">
          <cell r="A7632" t="str">
            <v>9W007408</v>
          </cell>
          <cell r="B7632">
            <v>0</v>
          </cell>
        </row>
        <row r="7633">
          <cell r="A7633" t="str">
            <v>9W007507</v>
          </cell>
          <cell r="B7633">
            <v>0</v>
          </cell>
        </row>
        <row r="7634">
          <cell r="A7634" t="str">
            <v>9W007602</v>
          </cell>
          <cell r="B7634">
            <v>0</v>
          </cell>
        </row>
        <row r="7635">
          <cell r="A7635" t="str">
            <v>9W007605</v>
          </cell>
          <cell r="B7635">
            <v>0</v>
          </cell>
        </row>
        <row r="7636">
          <cell r="A7636" t="str">
            <v>9W007608</v>
          </cell>
          <cell r="B7636">
            <v>0</v>
          </cell>
        </row>
        <row r="7637">
          <cell r="A7637" t="str">
            <v>9W007609</v>
          </cell>
          <cell r="B7637">
            <v>0</v>
          </cell>
        </row>
        <row r="7638">
          <cell r="A7638" t="str">
            <v>9W007611</v>
          </cell>
          <cell r="B7638">
            <v>0</v>
          </cell>
        </row>
        <row r="7639">
          <cell r="A7639" t="str">
            <v>9W007696</v>
          </cell>
          <cell r="B7639">
            <v>0</v>
          </cell>
        </row>
        <row r="7640">
          <cell r="A7640" t="str">
            <v>9W007705</v>
          </cell>
          <cell r="B7640">
            <v>0</v>
          </cell>
        </row>
        <row r="7641">
          <cell r="A7641" t="str">
            <v>9W007706</v>
          </cell>
          <cell r="B7641">
            <v>0</v>
          </cell>
        </row>
        <row r="7642">
          <cell r="A7642" t="str">
            <v>9W007813</v>
          </cell>
          <cell r="B7642">
            <v>0</v>
          </cell>
        </row>
        <row r="7643">
          <cell r="A7643" t="str">
            <v>9W007816</v>
          </cell>
          <cell r="B7643">
            <v>0</v>
          </cell>
        </row>
        <row r="7644">
          <cell r="A7644" t="str">
            <v>9W007912</v>
          </cell>
          <cell r="B7644">
            <v>0</v>
          </cell>
        </row>
        <row r="7645">
          <cell r="A7645" t="str">
            <v>9W008009</v>
          </cell>
          <cell r="B7645">
            <v>0</v>
          </cell>
        </row>
        <row r="7646">
          <cell r="A7646" t="str">
            <v>9W008101</v>
          </cell>
          <cell r="B7646">
            <v>0</v>
          </cell>
        </row>
        <row r="7647">
          <cell r="A7647" t="str">
            <v>9W008200</v>
          </cell>
          <cell r="B7647">
            <v>0</v>
          </cell>
        </row>
        <row r="7648">
          <cell r="A7648" t="str">
            <v>9W008307</v>
          </cell>
          <cell r="B7648">
            <v>0</v>
          </cell>
        </row>
        <row r="7649">
          <cell r="A7649" t="str">
            <v>9W008401</v>
          </cell>
          <cell r="B7649">
            <v>0</v>
          </cell>
        </row>
        <row r="7650">
          <cell r="A7650" t="str">
            <v>9W008407</v>
          </cell>
          <cell r="B7650">
            <v>0</v>
          </cell>
        </row>
        <row r="7651">
          <cell r="A7651" t="str">
            <v>9W008414</v>
          </cell>
          <cell r="B7651">
            <v>0</v>
          </cell>
        </row>
        <row r="7652">
          <cell r="A7652" t="str">
            <v>9W008498</v>
          </cell>
          <cell r="B7652">
            <v>0</v>
          </cell>
        </row>
        <row r="7653">
          <cell r="A7653" t="str">
            <v>9W008504</v>
          </cell>
          <cell r="B7653">
            <v>0</v>
          </cell>
        </row>
        <row r="7654">
          <cell r="A7654" t="str">
            <v>9W008584</v>
          </cell>
          <cell r="B7654">
            <v>0</v>
          </cell>
        </row>
        <row r="7655">
          <cell r="A7655" t="str">
            <v>9W008589</v>
          </cell>
          <cell r="B7655">
            <v>0</v>
          </cell>
        </row>
        <row r="7656">
          <cell r="A7656" t="str">
            <v>9W008610</v>
          </cell>
          <cell r="B7656">
            <v>0</v>
          </cell>
        </row>
        <row r="7657">
          <cell r="A7657" t="str">
            <v>9W008701</v>
          </cell>
          <cell r="B7657">
            <v>0</v>
          </cell>
        </row>
        <row r="7658">
          <cell r="A7658" t="str">
            <v>9W008707</v>
          </cell>
          <cell r="B7658">
            <v>0</v>
          </cell>
        </row>
        <row r="7659">
          <cell r="A7659" t="str">
            <v>9W008809</v>
          </cell>
          <cell r="B7659">
            <v>0</v>
          </cell>
        </row>
        <row r="7660">
          <cell r="A7660" t="str">
            <v>9W008812</v>
          </cell>
          <cell r="B7660">
            <v>0</v>
          </cell>
        </row>
        <row r="7661">
          <cell r="A7661" t="str">
            <v>9W008813</v>
          </cell>
          <cell r="B7661">
            <v>0</v>
          </cell>
        </row>
        <row r="7662">
          <cell r="A7662" t="str">
            <v>9W008899</v>
          </cell>
          <cell r="B7662">
            <v>0</v>
          </cell>
        </row>
        <row r="7663">
          <cell r="A7663" t="str">
            <v>9W008907</v>
          </cell>
          <cell r="B7663">
            <v>0</v>
          </cell>
        </row>
        <row r="7664">
          <cell r="A7664" t="str">
            <v>9W008909</v>
          </cell>
          <cell r="B7664">
            <v>0</v>
          </cell>
        </row>
        <row r="7665">
          <cell r="A7665" t="str">
            <v>9W009015</v>
          </cell>
          <cell r="B7665">
            <v>0</v>
          </cell>
        </row>
        <row r="7666">
          <cell r="A7666" t="str">
            <v>9W009377</v>
          </cell>
          <cell r="B7666">
            <v>0</v>
          </cell>
        </row>
        <row r="7667">
          <cell r="A7667" t="str">
            <v>9W009406</v>
          </cell>
          <cell r="B7667">
            <v>0</v>
          </cell>
        </row>
        <row r="7668">
          <cell r="A7668" t="str">
            <v>9W009410</v>
          </cell>
          <cell r="B7668">
            <v>0</v>
          </cell>
        </row>
        <row r="7669">
          <cell r="A7669" t="str">
            <v>9W009489</v>
          </cell>
          <cell r="B7669">
            <v>0</v>
          </cell>
        </row>
        <row r="7670">
          <cell r="A7670" t="str">
            <v>9W009495</v>
          </cell>
          <cell r="B7670">
            <v>0</v>
          </cell>
        </row>
        <row r="7671">
          <cell r="A7671" t="str">
            <v>9W009496</v>
          </cell>
          <cell r="B7671">
            <v>0</v>
          </cell>
        </row>
        <row r="7672">
          <cell r="A7672" t="str">
            <v>9W009510</v>
          </cell>
          <cell r="B7672">
            <v>0</v>
          </cell>
        </row>
        <row r="7673">
          <cell r="A7673" t="str">
            <v>9W009511</v>
          </cell>
          <cell r="B7673">
            <v>0</v>
          </cell>
        </row>
        <row r="7674">
          <cell r="A7674" t="str">
            <v>9W009514</v>
          </cell>
          <cell r="B7674">
            <v>0</v>
          </cell>
        </row>
        <row r="7675">
          <cell r="A7675" t="str">
            <v>9W009607</v>
          </cell>
          <cell r="B7675">
            <v>0</v>
          </cell>
        </row>
        <row r="7676">
          <cell r="A7676" t="str">
            <v>9W009709</v>
          </cell>
          <cell r="B7676">
            <v>0</v>
          </cell>
        </row>
        <row r="7677">
          <cell r="A7677" t="str">
            <v>9W009800</v>
          </cell>
          <cell r="B7677">
            <v>0</v>
          </cell>
        </row>
        <row r="7678">
          <cell r="A7678" t="str">
            <v>9W009898</v>
          </cell>
          <cell r="B7678">
            <v>0</v>
          </cell>
        </row>
        <row r="7679">
          <cell r="A7679" t="str">
            <v>9W009914</v>
          </cell>
          <cell r="B7679">
            <v>0</v>
          </cell>
        </row>
        <row r="7680">
          <cell r="A7680" t="str">
            <v>9W010001</v>
          </cell>
          <cell r="B7680">
            <v>0</v>
          </cell>
        </row>
        <row r="7681">
          <cell r="A7681" t="str">
            <v>9W010004</v>
          </cell>
          <cell r="B7681">
            <v>0</v>
          </cell>
        </row>
        <row r="7682">
          <cell r="A7682" t="str">
            <v>9W010005</v>
          </cell>
          <cell r="B7682">
            <v>0</v>
          </cell>
        </row>
        <row r="7683">
          <cell r="A7683" t="str">
            <v>9W010007</v>
          </cell>
          <cell r="B7683">
            <v>0</v>
          </cell>
        </row>
        <row r="7684">
          <cell r="A7684" t="str">
            <v>9W010009</v>
          </cell>
          <cell r="B7684">
            <v>0</v>
          </cell>
        </row>
        <row r="7685">
          <cell r="A7685" t="str">
            <v>9W010011</v>
          </cell>
          <cell r="B7685">
            <v>0</v>
          </cell>
        </row>
        <row r="7686">
          <cell r="A7686" t="str">
            <v>9W010012</v>
          </cell>
          <cell r="B7686">
            <v>0</v>
          </cell>
        </row>
        <row r="7687">
          <cell r="A7687" t="str">
            <v>9W010013</v>
          </cell>
          <cell r="B7687">
            <v>0</v>
          </cell>
        </row>
        <row r="7688">
          <cell r="A7688" t="str">
            <v>9W010014</v>
          </cell>
          <cell r="B7688">
            <v>0</v>
          </cell>
        </row>
        <row r="7689">
          <cell r="A7689" t="str">
            <v>9W010016</v>
          </cell>
          <cell r="B7689">
            <v>0</v>
          </cell>
        </row>
        <row r="7690">
          <cell r="A7690" t="str">
            <v>9W010083</v>
          </cell>
          <cell r="B7690">
            <v>0</v>
          </cell>
        </row>
        <row r="7691">
          <cell r="A7691" t="str">
            <v>9W010415</v>
          </cell>
          <cell r="B7691">
            <v>0</v>
          </cell>
        </row>
        <row r="7692">
          <cell r="A7692" t="str">
            <v>9W010416</v>
          </cell>
          <cell r="B7692">
            <v>0</v>
          </cell>
        </row>
        <row r="7693">
          <cell r="A7693" t="str">
            <v>9W010480</v>
          </cell>
          <cell r="B7693">
            <v>0</v>
          </cell>
        </row>
        <row r="7694">
          <cell r="A7694" t="str">
            <v>9W010494</v>
          </cell>
          <cell r="B7694">
            <v>0</v>
          </cell>
        </row>
        <row r="7695">
          <cell r="A7695" t="str">
            <v>9W010495</v>
          </cell>
          <cell r="B7695">
            <v>0</v>
          </cell>
        </row>
        <row r="7696">
          <cell r="A7696" t="str">
            <v>9W010496</v>
          </cell>
          <cell r="B7696">
            <v>0</v>
          </cell>
        </row>
        <row r="7697">
          <cell r="A7697" t="str">
            <v>9W010497</v>
          </cell>
          <cell r="B7697">
            <v>0</v>
          </cell>
        </row>
        <row r="7698">
          <cell r="A7698" t="str">
            <v>9W010506</v>
          </cell>
          <cell r="B7698">
            <v>0</v>
          </cell>
        </row>
        <row r="7699">
          <cell r="A7699" t="str">
            <v>9W010510</v>
          </cell>
          <cell r="B7699">
            <v>0</v>
          </cell>
        </row>
        <row r="7700">
          <cell r="A7700" t="str">
            <v>9W010608</v>
          </cell>
          <cell r="B7700">
            <v>0</v>
          </cell>
        </row>
        <row r="7701">
          <cell r="A7701" t="str">
            <v>9W010610</v>
          </cell>
          <cell r="B7701">
            <v>0</v>
          </cell>
        </row>
        <row r="7702">
          <cell r="A7702" t="str">
            <v>9W010611</v>
          </cell>
          <cell r="B7702">
            <v>0</v>
          </cell>
        </row>
        <row r="7703">
          <cell r="A7703" t="str">
            <v>9W010613</v>
          </cell>
          <cell r="B7703">
            <v>0</v>
          </cell>
        </row>
        <row r="7704">
          <cell r="A7704" t="str">
            <v>9W010614</v>
          </cell>
          <cell r="B7704">
            <v>0</v>
          </cell>
        </row>
        <row r="7705">
          <cell r="A7705" t="str">
            <v>9W010615</v>
          </cell>
          <cell r="B7705">
            <v>0</v>
          </cell>
        </row>
        <row r="7706">
          <cell r="A7706" t="str">
            <v>9W010709</v>
          </cell>
          <cell r="B7706">
            <v>0</v>
          </cell>
        </row>
        <row r="7707">
          <cell r="A7707" t="str">
            <v>9W010812</v>
          </cell>
          <cell r="B7707">
            <v>0</v>
          </cell>
        </row>
        <row r="7708">
          <cell r="A7708" t="str">
            <v>9W010912</v>
          </cell>
          <cell r="B7708">
            <v>0</v>
          </cell>
        </row>
        <row r="7709">
          <cell r="A7709" t="str">
            <v>9W011047</v>
          </cell>
          <cell r="B7709">
            <v>0</v>
          </cell>
        </row>
        <row r="7710">
          <cell r="A7710" t="str">
            <v>9W011059</v>
          </cell>
          <cell r="B7710">
            <v>0</v>
          </cell>
        </row>
        <row r="7711">
          <cell r="A7711" t="str">
            <v>9W011065</v>
          </cell>
          <cell r="B7711">
            <v>0</v>
          </cell>
        </row>
        <row r="7712">
          <cell r="A7712" t="str">
            <v>9W011096</v>
          </cell>
          <cell r="B7712">
            <v>0</v>
          </cell>
        </row>
        <row r="7713">
          <cell r="A7713" t="str">
            <v>9W011110</v>
          </cell>
          <cell r="B7713">
            <v>0</v>
          </cell>
        </row>
        <row r="7714">
          <cell r="A7714" t="str">
            <v>9W011205</v>
          </cell>
          <cell r="B7714">
            <v>0</v>
          </cell>
        </row>
        <row r="7715">
          <cell r="A7715" t="str">
            <v>9W011210</v>
          </cell>
          <cell r="B7715">
            <v>0</v>
          </cell>
        </row>
        <row r="7716">
          <cell r="A7716" t="str">
            <v>9W011307</v>
          </cell>
          <cell r="B7716">
            <v>0</v>
          </cell>
        </row>
        <row r="7717">
          <cell r="A7717" t="str">
            <v>9W011309</v>
          </cell>
          <cell r="B7717">
            <v>0</v>
          </cell>
        </row>
        <row r="7718">
          <cell r="A7718" t="str">
            <v>9W011414</v>
          </cell>
          <cell r="B7718">
            <v>0</v>
          </cell>
        </row>
        <row r="7719">
          <cell r="A7719" t="str">
            <v>9W011505</v>
          </cell>
          <cell r="B7719">
            <v>0</v>
          </cell>
        </row>
        <row r="7720">
          <cell r="A7720" t="str">
            <v>9W011601</v>
          </cell>
          <cell r="B7720">
            <v>0</v>
          </cell>
        </row>
        <row r="7721">
          <cell r="A7721" t="str">
            <v>9W011611</v>
          </cell>
          <cell r="B7721">
            <v>0</v>
          </cell>
        </row>
        <row r="7722">
          <cell r="A7722" t="str">
            <v>9W011614</v>
          </cell>
          <cell r="B7722">
            <v>0</v>
          </cell>
        </row>
        <row r="7723">
          <cell r="A7723" t="str">
            <v>9W011615</v>
          </cell>
          <cell r="B7723">
            <v>0</v>
          </cell>
        </row>
        <row r="7724">
          <cell r="A7724" t="str">
            <v>9W011714</v>
          </cell>
          <cell r="B7724">
            <v>0</v>
          </cell>
        </row>
        <row r="7725">
          <cell r="A7725" t="str">
            <v>9W011815</v>
          </cell>
          <cell r="B7725">
            <v>0</v>
          </cell>
        </row>
        <row r="7726">
          <cell r="A7726" t="str">
            <v>9W011914</v>
          </cell>
          <cell r="B7726">
            <v>0</v>
          </cell>
        </row>
        <row r="7727">
          <cell r="A7727" t="str">
            <v>9W011916</v>
          </cell>
          <cell r="B7727">
            <v>0</v>
          </cell>
        </row>
        <row r="7728">
          <cell r="A7728" t="str">
            <v>9W012014</v>
          </cell>
          <cell r="B7728">
            <v>0</v>
          </cell>
        </row>
        <row r="7729">
          <cell r="A7729" t="str">
            <v>9W012015</v>
          </cell>
          <cell r="B7729">
            <v>0</v>
          </cell>
        </row>
        <row r="7730">
          <cell r="A7730" t="str">
            <v>9W012016</v>
          </cell>
          <cell r="B7730">
            <v>0</v>
          </cell>
        </row>
        <row r="7731">
          <cell r="A7731" t="str">
            <v>9W012199</v>
          </cell>
          <cell r="B7731">
            <v>0</v>
          </cell>
        </row>
        <row r="7732">
          <cell r="A7732" t="str">
            <v>9W012290</v>
          </cell>
          <cell r="B7732">
            <v>0</v>
          </cell>
        </row>
        <row r="7733">
          <cell r="A7733" t="str">
            <v>9W012305</v>
          </cell>
          <cell r="B7733">
            <v>0</v>
          </cell>
        </row>
        <row r="7734">
          <cell r="A7734" t="str">
            <v>9W012465</v>
          </cell>
          <cell r="B7734">
            <v>0</v>
          </cell>
        </row>
        <row r="7735">
          <cell r="A7735" t="str">
            <v>9W012514</v>
          </cell>
          <cell r="B7735">
            <v>0</v>
          </cell>
        </row>
        <row r="7736">
          <cell r="A7736" t="str">
            <v>9W016088</v>
          </cell>
          <cell r="B7736">
            <v>0</v>
          </cell>
        </row>
        <row r="7737">
          <cell r="A7737" t="str">
            <v>9W020211</v>
          </cell>
          <cell r="B7737">
            <v>0</v>
          </cell>
        </row>
        <row r="7738">
          <cell r="A7738" t="str">
            <v>9W020276</v>
          </cell>
          <cell r="B7738">
            <v>0</v>
          </cell>
        </row>
        <row r="7739">
          <cell r="A7739" t="str">
            <v>9W020283</v>
          </cell>
          <cell r="B7739">
            <v>0</v>
          </cell>
        </row>
        <row r="7740">
          <cell r="A7740" t="str">
            <v>9W020290</v>
          </cell>
          <cell r="B7740">
            <v>0</v>
          </cell>
        </row>
        <row r="7741">
          <cell r="A7741" t="str">
            <v>9W020295</v>
          </cell>
          <cell r="B7741">
            <v>0</v>
          </cell>
        </row>
        <row r="7742">
          <cell r="A7742" t="str">
            <v>9W020299</v>
          </cell>
          <cell r="B7742">
            <v>0</v>
          </cell>
        </row>
        <row r="7743">
          <cell r="A7743" t="str">
            <v>9W020303</v>
          </cell>
          <cell r="B7743">
            <v>0</v>
          </cell>
        </row>
        <row r="7744">
          <cell r="A7744" t="str">
            <v>9W020411</v>
          </cell>
          <cell r="B7744">
            <v>0</v>
          </cell>
        </row>
        <row r="7745">
          <cell r="A7745" t="str">
            <v>9W020417</v>
          </cell>
          <cell r="B7745">
            <v>0</v>
          </cell>
        </row>
        <row r="7746">
          <cell r="A7746" t="str">
            <v>9W020501</v>
          </cell>
          <cell r="B7746">
            <v>0</v>
          </cell>
        </row>
        <row r="7747">
          <cell r="A7747" t="str">
            <v>9W020503</v>
          </cell>
          <cell r="B7747">
            <v>0</v>
          </cell>
        </row>
        <row r="7748">
          <cell r="A7748" t="str">
            <v>9W020513</v>
          </cell>
          <cell r="B7748">
            <v>0</v>
          </cell>
        </row>
        <row r="7749">
          <cell r="A7749" t="str">
            <v>9W020603</v>
          </cell>
          <cell r="B7749">
            <v>0</v>
          </cell>
        </row>
        <row r="7750">
          <cell r="A7750" t="str">
            <v>9W020608</v>
          </cell>
          <cell r="B7750">
            <v>0</v>
          </cell>
        </row>
        <row r="7751">
          <cell r="A7751" t="str">
            <v>9W020609</v>
          </cell>
          <cell r="B7751">
            <v>0</v>
          </cell>
        </row>
        <row r="7752">
          <cell r="A7752" t="str">
            <v>9W020611</v>
          </cell>
          <cell r="B7752">
            <v>0</v>
          </cell>
        </row>
        <row r="7753">
          <cell r="A7753" t="str">
            <v>9W020612</v>
          </cell>
          <cell r="B7753">
            <v>0</v>
          </cell>
        </row>
        <row r="7754">
          <cell r="A7754" t="str">
            <v>9W020613</v>
          </cell>
          <cell r="B7754">
            <v>0</v>
          </cell>
        </row>
        <row r="7755">
          <cell r="A7755" t="str">
            <v>9W020706</v>
          </cell>
          <cell r="B7755">
            <v>0</v>
          </cell>
        </row>
        <row r="7756">
          <cell r="A7756" t="str">
            <v>9W020806</v>
          </cell>
          <cell r="B7756">
            <v>0</v>
          </cell>
        </row>
        <row r="7757">
          <cell r="A7757" t="str">
            <v>9W020910</v>
          </cell>
          <cell r="B7757">
            <v>0</v>
          </cell>
        </row>
        <row r="7758">
          <cell r="A7758" t="str">
            <v>9W021016</v>
          </cell>
          <cell r="B7758">
            <v>0</v>
          </cell>
        </row>
        <row r="7759">
          <cell r="A7759" t="str">
            <v>9W021169</v>
          </cell>
          <cell r="B7759">
            <v>0</v>
          </cell>
        </row>
        <row r="7760">
          <cell r="A7760" t="str">
            <v>9W021203</v>
          </cell>
          <cell r="B7760">
            <v>0</v>
          </cell>
        </row>
        <row r="7761">
          <cell r="A7761" t="str">
            <v>9W021302</v>
          </cell>
          <cell r="B7761">
            <v>0</v>
          </cell>
        </row>
        <row r="7762">
          <cell r="A7762" t="str">
            <v>9W021403</v>
          </cell>
          <cell r="B7762">
            <v>0</v>
          </cell>
        </row>
        <row r="7763">
          <cell r="A7763" t="str">
            <v>9W021405</v>
          </cell>
          <cell r="B7763">
            <v>0</v>
          </cell>
        </row>
        <row r="7764">
          <cell r="A7764" t="str">
            <v>9W021408</v>
          </cell>
          <cell r="B7764">
            <v>0</v>
          </cell>
        </row>
        <row r="7765">
          <cell r="A7765" t="str">
            <v>9W021409</v>
          </cell>
          <cell r="B7765">
            <v>0</v>
          </cell>
        </row>
        <row r="7766">
          <cell r="A7766" t="str">
            <v>9W021410</v>
          </cell>
          <cell r="B7766">
            <v>0</v>
          </cell>
        </row>
        <row r="7767">
          <cell r="A7767" t="str">
            <v>9W021516</v>
          </cell>
          <cell r="B7767">
            <v>0</v>
          </cell>
        </row>
        <row r="7768">
          <cell r="A7768" t="str">
            <v>9W021617</v>
          </cell>
          <cell r="B7768">
            <v>0</v>
          </cell>
        </row>
        <row r="7769">
          <cell r="A7769" t="str">
            <v>9W021806</v>
          </cell>
          <cell r="B7769">
            <v>0</v>
          </cell>
        </row>
        <row r="7770">
          <cell r="A7770" t="str">
            <v>9W021895</v>
          </cell>
          <cell r="B7770">
            <v>0</v>
          </cell>
        </row>
        <row r="7771">
          <cell r="A7771" t="str">
            <v>9W021999</v>
          </cell>
          <cell r="B7771">
            <v>0</v>
          </cell>
        </row>
        <row r="7772">
          <cell r="A7772" t="str">
            <v>9W022108</v>
          </cell>
          <cell r="B7772">
            <v>0</v>
          </cell>
        </row>
        <row r="7773">
          <cell r="A7773" t="str">
            <v>9W022197</v>
          </cell>
          <cell r="B7773">
            <v>0</v>
          </cell>
        </row>
        <row r="7774">
          <cell r="A7774" t="str">
            <v>9W022203</v>
          </cell>
          <cell r="B7774">
            <v>0</v>
          </cell>
        </row>
        <row r="7775">
          <cell r="A7775" t="str">
            <v>9W022212</v>
          </cell>
          <cell r="B7775">
            <v>0</v>
          </cell>
        </row>
        <row r="7776">
          <cell r="A7776" t="str">
            <v>9W022305</v>
          </cell>
          <cell r="B7776">
            <v>0</v>
          </cell>
        </row>
        <row r="7777">
          <cell r="A7777" t="str">
            <v>9W022401</v>
          </cell>
          <cell r="B7777">
            <v>0</v>
          </cell>
        </row>
        <row r="7778">
          <cell r="A7778" t="str">
            <v>9W022504</v>
          </cell>
          <cell r="B7778">
            <v>0</v>
          </cell>
        </row>
        <row r="7779">
          <cell r="A7779" t="str">
            <v>9W022505</v>
          </cell>
          <cell r="B7779">
            <v>0</v>
          </cell>
        </row>
        <row r="7780">
          <cell r="A7780" t="str">
            <v>9W022606</v>
          </cell>
          <cell r="B7780">
            <v>0</v>
          </cell>
        </row>
        <row r="7781">
          <cell r="A7781" t="str">
            <v>9W022709</v>
          </cell>
          <cell r="B7781">
            <v>0</v>
          </cell>
        </row>
        <row r="7782">
          <cell r="A7782" t="str">
            <v>9W022809</v>
          </cell>
          <cell r="B7782">
            <v>0</v>
          </cell>
        </row>
        <row r="7783">
          <cell r="A7783" t="str">
            <v>9W022908</v>
          </cell>
          <cell r="B7783">
            <v>0</v>
          </cell>
        </row>
        <row r="7784">
          <cell r="A7784" t="str">
            <v>9W023000</v>
          </cell>
          <cell r="B7784">
            <v>0</v>
          </cell>
        </row>
        <row r="7785">
          <cell r="A7785" t="str">
            <v>9W023183</v>
          </cell>
          <cell r="B7785">
            <v>0</v>
          </cell>
        </row>
        <row r="7786">
          <cell r="A7786" t="str">
            <v>9W023215</v>
          </cell>
          <cell r="B7786">
            <v>0</v>
          </cell>
        </row>
        <row r="7787">
          <cell r="A7787" t="str">
            <v>9W023289</v>
          </cell>
          <cell r="B7787">
            <v>0</v>
          </cell>
        </row>
        <row r="7788">
          <cell r="A7788" t="str">
            <v>9W023309</v>
          </cell>
          <cell r="B7788">
            <v>0</v>
          </cell>
        </row>
        <row r="7789">
          <cell r="A7789" t="str">
            <v>9W023389</v>
          </cell>
          <cell r="B7789">
            <v>0</v>
          </cell>
        </row>
        <row r="7790">
          <cell r="A7790" t="str">
            <v>9W023400</v>
          </cell>
          <cell r="B7790">
            <v>0</v>
          </cell>
        </row>
        <row r="7791">
          <cell r="A7791" t="str">
            <v>9W023689</v>
          </cell>
          <cell r="B7791">
            <v>0</v>
          </cell>
        </row>
        <row r="7792">
          <cell r="A7792" t="str">
            <v>9W023797</v>
          </cell>
          <cell r="B7792">
            <v>0</v>
          </cell>
        </row>
        <row r="7793">
          <cell r="A7793" t="str">
            <v>9W023810</v>
          </cell>
          <cell r="B7793">
            <v>0</v>
          </cell>
        </row>
        <row r="7794">
          <cell r="A7794" t="str">
            <v>9W024000</v>
          </cell>
          <cell r="B7794">
            <v>0</v>
          </cell>
        </row>
        <row r="7795">
          <cell r="A7795" t="str">
            <v>9W024499</v>
          </cell>
          <cell r="B7795">
            <v>0</v>
          </cell>
        </row>
        <row r="7796">
          <cell r="A7796" t="str">
            <v>9W024506</v>
          </cell>
          <cell r="B7796">
            <v>0</v>
          </cell>
        </row>
        <row r="7797">
          <cell r="A7797" t="str">
            <v>9W024604</v>
          </cell>
          <cell r="B7797">
            <v>0</v>
          </cell>
        </row>
        <row r="7798">
          <cell r="A7798" t="str">
            <v>9W024708</v>
          </cell>
          <cell r="B7798">
            <v>0</v>
          </cell>
        </row>
        <row r="7799">
          <cell r="A7799" t="str">
            <v>9W024809</v>
          </cell>
          <cell r="B7799">
            <v>0</v>
          </cell>
        </row>
        <row r="7800">
          <cell r="A7800" t="str">
            <v>9W024811</v>
          </cell>
          <cell r="B7800">
            <v>0</v>
          </cell>
        </row>
        <row r="7801">
          <cell r="A7801" t="str">
            <v>9W024911</v>
          </cell>
          <cell r="B7801">
            <v>0</v>
          </cell>
        </row>
        <row r="7802">
          <cell r="A7802" t="str">
            <v>9W025098</v>
          </cell>
          <cell r="B7802">
            <v>0</v>
          </cell>
        </row>
        <row r="7803">
          <cell r="A7803" t="str">
            <v>9W060001</v>
          </cell>
          <cell r="B7803">
            <v>0</v>
          </cell>
        </row>
        <row r="7804">
          <cell r="A7804" t="str">
            <v>9W060093</v>
          </cell>
          <cell r="B7804">
            <v>0</v>
          </cell>
        </row>
        <row r="7805">
          <cell r="A7805" t="str">
            <v>9W060094</v>
          </cell>
          <cell r="B7805">
            <v>0</v>
          </cell>
        </row>
        <row r="7806">
          <cell r="A7806" t="str">
            <v>9W060193</v>
          </cell>
          <cell r="B7806">
            <v>0</v>
          </cell>
        </row>
        <row r="7807">
          <cell r="A7807" t="str">
            <v>9W060202</v>
          </cell>
          <cell r="B7807">
            <v>0</v>
          </cell>
        </row>
        <row r="7808">
          <cell r="A7808" t="str">
            <v>9W100000</v>
          </cell>
          <cell r="B7808">
            <v>0</v>
          </cell>
        </row>
        <row r="7809">
          <cell r="A7809" t="str">
            <v>9W100106</v>
          </cell>
          <cell r="B7809">
            <v>0</v>
          </cell>
        </row>
        <row r="7810">
          <cell r="A7810" t="str">
            <v>9W100178</v>
          </cell>
          <cell r="B7810">
            <v>0</v>
          </cell>
        </row>
        <row r="7811">
          <cell r="A7811" t="str">
            <v>9W100183</v>
          </cell>
          <cell r="B7811">
            <v>0</v>
          </cell>
        </row>
        <row r="7812">
          <cell r="A7812" t="str">
            <v>9W100190</v>
          </cell>
          <cell r="B7812">
            <v>0</v>
          </cell>
        </row>
        <row r="7813">
          <cell r="A7813" t="str">
            <v>9W100193</v>
          </cell>
          <cell r="B7813">
            <v>0</v>
          </cell>
        </row>
        <row r="7814">
          <cell r="A7814" t="str">
            <v>9W100198</v>
          </cell>
          <cell r="B7814">
            <v>0</v>
          </cell>
        </row>
        <row r="7815">
          <cell r="A7815" t="str">
            <v>9W1003XX</v>
          </cell>
          <cell r="B7815">
            <v>0</v>
          </cell>
        </row>
        <row r="7816">
          <cell r="A7816" t="str">
            <v>9W100400</v>
          </cell>
          <cell r="B7816">
            <v>0</v>
          </cell>
        </row>
        <row r="7817">
          <cell r="A7817" t="str">
            <v>9W100402</v>
          </cell>
          <cell r="B7817">
            <v>0</v>
          </cell>
        </row>
        <row r="7818">
          <cell r="A7818" t="str">
            <v>9W100403</v>
          </cell>
          <cell r="B7818">
            <v>0</v>
          </cell>
        </row>
        <row r="7819">
          <cell r="A7819" t="str">
            <v>9W100481</v>
          </cell>
          <cell r="B7819">
            <v>0</v>
          </cell>
        </row>
        <row r="7820">
          <cell r="A7820" t="str">
            <v>9W100489</v>
          </cell>
          <cell r="B7820">
            <v>0</v>
          </cell>
        </row>
        <row r="7821">
          <cell r="A7821" t="str">
            <v>9W1005XX</v>
          </cell>
          <cell r="B7821">
            <v>0</v>
          </cell>
        </row>
        <row r="7822">
          <cell r="A7822" t="str">
            <v>9W100600</v>
          </cell>
          <cell r="B7822">
            <v>0</v>
          </cell>
        </row>
        <row r="7823">
          <cell r="A7823" t="str">
            <v>9W100602</v>
          </cell>
          <cell r="B7823">
            <v>0</v>
          </cell>
        </row>
        <row r="7824">
          <cell r="A7824" t="str">
            <v>9W100603</v>
          </cell>
          <cell r="B7824">
            <v>0</v>
          </cell>
        </row>
        <row r="7825">
          <cell r="A7825" t="str">
            <v>9W100690</v>
          </cell>
          <cell r="B7825">
            <v>0</v>
          </cell>
        </row>
        <row r="7826">
          <cell r="A7826" t="str">
            <v>9W100698</v>
          </cell>
          <cell r="B7826">
            <v>0</v>
          </cell>
        </row>
        <row r="7827">
          <cell r="A7827" t="str">
            <v>9W100785</v>
          </cell>
          <cell r="B7827">
            <v>0</v>
          </cell>
        </row>
        <row r="7828">
          <cell r="A7828" t="str">
            <v>9W100789</v>
          </cell>
          <cell r="B7828">
            <v>0</v>
          </cell>
        </row>
        <row r="7829">
          <cell r="A7829" t="str">
            <v>9W100790</v>
          </cell>
          <cell r="B7829">
            <v>0</v>
          </cell>
        </row>
        <row r="7830">
          <cell r="A7830" t="str">
            <v>9W100802</v>
          </cell>
          <cell r="B7830">
            <v>0</v>
          </cell>
        </row>
        <row r="7831">
          <cell r="A7831" t="str">
            <v>9W100804</v>
          </cell>
          <cell r="B7831">
            <v>0</v>
          </cell>
        </row>
        <row r="7832">
          <cell r="A7832" t="str">
            <v>9W100806</v>
          </cell>
          <cell r="B7832">
            <v>0</v>
          </cell>
        </row>
        <row r="7833">
          <cell r="A7833" t="str">
            <v>9W100807</v>
          </cell>
          <cell r="B7833">
            <v>0</v>
          </cell>
        </row>
        <row r="7834">
          <cell r="A7834" t="str">
            <v>9W100890</v>
          </cell>
          <cell r="B7834">
            <v>0</v>
          </cell>
        </row>
        <row r="7835">
          <cell r="A7835" t="str">
            <v>9W100897</v>
          </cell>
          <cell r="B7835">
            <v>0</v>
          </cell>
        </row>
        <row r="7836">
          <cell r="A7836" t="str">
            <v>9W100899</v>
          </cell>
          <cell r="B7836">
            <v>0</v>
          </cell>
        </row>
        <row r="7837">
          <cell r="A7837" t="str">
            <v>9W101109</v>
          </cell>
          <cell r="B7837">
            <v>0</v>
          </cell>
        </row>
        <row r="7838">
          <cell r="A7838" t="str">
            <v>9W1012XX</v>
          </cell>
          <cell r="B7838">
            <v>0</v>
          </cell>
        </row>
        <row r="7839">
          <cell r="A7839" t="str">
            <v>9W101397</v>
          </cell>
          <cell r="B7839">
            <v>0</v>
          </cell>
        </row>
        <row r="7840">
          <cell r="A7840" t="str">
            <v>9W1013XX</v>
          </cell>
          <cell r="B7840">
            <v>0</v>
          </cell>
        </row>
        <row r="7841">
          <cell r="A7841" t="str">
            <v>9W1014XX</v>
          </cell>
          <cell r="B7841">
            <v>0</v>
          </cell>
        </row>
        <row r="7842">
          <cell r="A7842" t="str">
            <v>9W1015XX</v>
          </cell>
          <cell r="B7842">
            <v>0</v>
          </cell>
        </row>
        <row r="7843">
          <cell r="A7843" t="str">
            <v>9W1016XX</v>
          </cell>
          <cell r="B7843">
            <v>0</v>
          </cell>
        </row>
        <row r="7844">
          <cell r="A7844" t="str">
            <v>9W101900</v>
          </cell>
          <cell r="B7844">
            <v>0</v>
          </cell>
        </row>
        <row r="7845">
          <cell r="A7845" t="str">
            <v>9W101903</v>
          </cell>
          <cell r="B7845">
            <v>0</v>
          </cell>
        </row>
        <row r="7846">
          <cell r="A7846" t="str">
            <v>9W101970</v>
          </cell>
          <cell r="B7846">
            <v>0</v>
          </cell>
        </row>
        <row r="7847">
          <cell r="A7847" t="str">
            <v>9W101973</v>
          </cell>
          <cell r="B7847">
            <v>0</v>
          </cell>
        </row>
        <row r="7848">
          <cell r="A7848" t="str">
            <v>9W101975</v>
          </cell>
          <cell r="B7848">
            <v>0</v>
          </cell>
        </row>
        <row r="7849">
          <cell r="A7849" t="str">
            <v>9W101988</v>
          </cell>
          <cell r="B7849">
            <v>0</v>
          </cell>
        </row>
        <row r="7850">
          <cell r="A7850" t="str">
            <v>9W101995</v>
          </cell>
          <cell r="B7850">
            <v>0</v>
          </cell>
        </row>
        <row r="7851">
          <cell r="A7851" t="str">
            <v>9W101996</v>
          </cell>
          <cell r="B7851">
            <v>0</v>
          </cell>
        </row>
        <row r="7852">
          <cell r="A7852" t="str">
            <v>9W101999</v>
          </cell>
          <cell r="B7852">
            <v>0</v>
          </cell>
        </row>
        <row r="7853">
          <cell r="A7853" t="str">
            <v>9W102099</v>
          </cell>
          <cell r="B7853">
            <v>0</v>
          </cell>
        </row>
        <row r="7854">
          <cell r="A7854" t="str">
            <v>9W102102</v>
          </cell>
          <cell r="B7854">
            <v>0</v>
          </cell>
        </row>
        <row r="7855">
          <cell r="A7855" t="str">
            <v>9W102106</v>
          </cell>
          <cell r="B7855">
            <v>0</v>
          </cell>
        </row>
        <row r="7856">
          <cell r="A7856" t="str">
            <v>9W102107</v>
          </cell>
          <cell r="B7856">
            <v>0</v>
          </cell>
        </row>
        <row r="7857">
          <cell r="A7857" t="str">
            <v>9W102108</v>
          </cell>
          <cell r="B7857">
            <v>0</v>
          </cell>
        </row>
        <row r="7858">
          <cell r="A7858" t="str">
            <v>9W102111</v>
          </cell>
          <cell r="B7858">
            <v>0</v>
          </cell>
        </row>
        <row r="7859">
          <cell r="A7859" t="str">
            <v>9W102112</v>
          </cell>
          <cell r="B7859">
            <v>0</v>
          </cell>
        </row>
        <row r="7860">
          <cell r="A7860" t="str">
            <v>9W102182</v>
          </cell>
          <cell r="B7860">
            <v>0</v>
          </cell>
        </row>
        <row r="7861">
          <cell r="A7861" t="str">
            <v>9W102183</v>
          </cell>
          <cell r="B7861">
            <v>0</v>
          </cell>
        </row>
        <row r="7862">
          <cell r="A7862" t="str">
            <v>9W102185</v>
          </cell>
          <cell r="B7862">
            <v>0</v>
          </cell>
        </row>
        <row r="7863">
          <cell r="A7863" t="str">
            <v>9W102195</v>
          </cell>
          <cell r="B7863">
            <v>0</v>
          </cell>
        </row>
        <row r="7864">
          <cell r="A7864" t="str">
            <v>9W102198</v>
          </cell>
          <cell r="B7864">
            <v>0</v>
          </cell>
        </row>
        <row r="7865">
          <cell r="A7865" t="str">
            <v>9W102202</v>
          </cell>
          <cell r="B7865">
            <v>0</v>
          </cell>
        </row>
        <row r="7866">
          <cell r="A7866" t="str">
            <v>9W102204</v>
          </cell>
          <cell r="B7866">
            <v>0</v>
          </cell>
        </row>
        <row r="7867">
          <cell r="A7867" t="str">
            <v>9W102206</v>
          </cell>
          <cell r="B7867">
            <v>0</v>
          </cell>
        </row>
        <row r="7868">
          <cell r="A7868" t="str">
            <v>9W102282</v>
          </cell>
          <cell r="B7868">
            <v>0</v>
          </cell>
        </row>
        <row r="7869">
          <cell r="A7869" t="str">
            <v>9W102302</v>
          </cell>
          <cell r="B7869">
            <v>0</v>
          </cell>
        </row>
        <row r="7870">
          <cell r="A7870" t="str">
            <v>9W102305</v>
          </cell>
          <cell r="B7870">
            <v>0</v>
          </cell>
        </row>
        <row r="7871">
          <cell r="A7871" t="str">
            <v>9W102307</v>
          </cell>
          <cell r="B7871">
            <v>0</v>
          </cell>
        </row>
        <row r="7872">
          <cell r="A7872" t="str">
            <v>9W102308</v>
          </cell>
          <cell r="B7872">
            <v>0</v>
          </cell>
        </row>
        <row r="7873">
          <cell r="A7873" t="str">
            <v>9W102312</v>
          </cell>
          <cell r="B7873">
            <v>0</v>
          </cell>
        </row>
        <row r="7874">
          <cell r="A7874" t="str">
            <v>9W102390</v>
          </cell>
          <cell r="B7874">
            <v>0</v>
          </cell>
        </row>
        <row r="7875">
          <cell r="A7875" t="str">
            <v>9W102395</v>
          </cell>
          <cell r="B7875">
            <v>0</v>
          </cell>
        </row>
        <row r="7876">
          <cell r="A7876" t="str">
            <v>9W102402</v>
          </cell>
          <cell r="B7876">
            <v>0</v>
          </cell>
        </row>
        <row r="7877">
          <cell r="A7877" t="str">
            <v>9W102404</v>
          </cell>
          <cell r="B7877">
            <v>0</v>
          </cell>
        </row>
        <row r="7878">
          <cell r="A7878" t="str">
            <v>9W102482</v>
          </cell>
          <cell r="B7878">
            <v>0</v>
          </cell>
        </row>
        <row r="7879">
          <cell r="A7879" t="str">
            <v>9W102488</v>
          </cell>
          <cell r="B7879">
            <v>0</v>
          </cell>
        </row>
        <row r="7880">
          <cell r="A7880" t="str">
            <v>9W102490</v>
          </cell>
          <cell r="B7880">
            <v>0</v>
          </cell>
        </row>
        <row r="7881">
          <cell r="A7881" t="str">
            <v>9W102495</v>
          </cell>
          <cell r="B7881">
            <v>0</v>
          </cell>
        </row>
        <row r="7882">
          <cell r="A7882" t="str">
            <v>9W102599</v>
          </cell>
          <cell r="B7882">
            <v>0</v>
          </cell>
        </row>
        <row r="7883">
          <cell r="A7883" t="str">
            <v>9W102800</v>
          </cell>
          <cell r="B7883">
            <v>0</v>
          </cell>
        </row>
        <row r="7884">
          <cell r="A7884" t="str">
            <v>9W102802</v>
          </cell>
          <cell r="B7884">
            <v>0</v>
          </cell>
        </row>
        <row r="7885">
          <cell r="A7885" t="str">
            <v>9W102804</v>
          </cell>
          <cell r="B7885">
            <v>0</v>
          </cell>
        </row>
        <row r="7886">
          <cell r="A7886" t="str">
            <v>9W102805</v>
          </cell>
          <cell r="B7886">
            <v>0</v>
          </cell>
        </row>
        <row r="7887">
          <cell r="A7887" t="str">
            <v>9W102806</v>
          </cell>
          <cell r="B7887">
            <v>0</v>
          </cell>
        </row>
        <row r="7888">
          <cell r="A7888" t="str">
            <v>9W102807</v>
          </cell>
          <cell r="B7888">
            <v>0</v>
          </cell>
        </row>
        <row r="7889">
          <cell r="A7889" t="str">
            <v>9W102808</v>
          </cell>
          <cell r="B7889">
            <v>0</v>
          </cell>
        </row>
        <row r="7890">
          <cell r="A7890" t="str">
            <v>9W102809</v>
          </cell>
          <cell r="B7890">
            <v>0</v>
          </cell>
        </row>
        <row r="7891">
          <cell r="A7891" t="str">
            <v>9W102812</v>
          </cell>
          <cell r="B7891">
            <v>0</v>
          </cell>
        </row>
        <row r="7892">
          <cell r="A7892" t="str">
            <v>9W102813</v>
          </cell>
          <cell r="B7892">
            <v>0</v>
          </cell>
        </row>
        <row r="7893">
          <cell r="A7893" t="str">
            <v>9W102869</v>
          </cell>
          <cell r="B7893">
            <v>0</v>
          </cell>
        </row>
        <row r="7894">
          <cell r="A7894" t="str">
            <v>9W102873</v>
          </cell>
          <cell r="B7894">
            <v>0</v>
          </cell>
        </row>
        <row r="7895">
          <cell r="A7895" t="str">
            <v>9W102874</v>
          </cell>
          <cell r="B7895">
            <v>0</v>
          </cell>
        </row>
        <row r="7896">
          <cell r="A7896" t="str">
            <v>9W102879</v>
          </cell>
          <cell r="B7896">
            <v>0</v>
          </cell>
        </row>
        <row r="7897">
          <cell r="A7897" t="str">
            <v>9W102883</v>
          </cell>
          <cell r="B7897">
            <v>0</v>
          </cell>
        </row>
        <row r="7898">
          <cell r="A7898" t="str">
            <v>9W102893</v>
          </cell>
          <cell r="B7898">
            <v>0</v>
          </cell>
        </row>
        <row r="7899">
          <cell r="A7899" t="str">
            <v>9W102897</v>
          </cell>
          <cell r="B7899">
            <v>0</v>
          </cell>
        </row>
        <row r="7900">
          <cell r="A7900" t="str">
            <v>9W102900</v>
          </cell>
          <cell r="B7900">
            <v>0</v>
          </cell>
        </row>
        <row r="7901">
          <cell r="A7901" t="str">
            <v>9W102907</v>
          </cell>
          <cell r="B7901">
            <v>0</v>
          </cell>
        </row>
        <row r="7902">
          <cell r="A7902" t="str">
            <v>9W102995</v>
          </cell>
          <cell r="B7902">
            <v>0</v>
          </cell>
        </row>
        <row r="7903">
          <cell r="A7903" t="str">
            <v>9W102999</v>
          </cell>
          <cell r="B7903">
            <v>0</v>
          </cell>
        </row>
        <row r="7904">
          <cell r="A7904" t="str">
            <v>9W103015</v>
          </cell>
          <cell r="B7904">
            <v>0</v>
          </cell>
        </row>
        <row r="7905">
          <cell r="A7905" t="str">
            <v>9W103104</v>
          </cell>
          <cell r="B7905">
            <v>0</v>
          </cell>
        </row>
        <row r="7906">
          <cell r="A7906" t="str">
            <v>9W103188</v>
          </cell>
          <cell r="B7906">
            <v>0</v>
          </cell>
        </row>
        <row r="7907">
          <cell r="A7907" t="str">
            <v>9W103197</v>
          </cell>
          <cell r="B7907">
            <v>0</v>
          </cell>
        </row>
        <row r="7908">
          <cell r="A7908" t="str">
            <v>9W1032XX</v>
          </cell>
          <cell r="B7908">
            <v>0</v>
          </cell>
        </row>
        <row r="7909">
          <cell r="A7909" t="str">
            <v>9W1033XX</v>
          </cell>
          <cell r="B7909">
            <v>0</v>
          </cell>
        </row>
        <row r="7910">
          <cell r="A7910" t="str">
            <v>9W103400</v>
          </cell>
          <cell r="B7910">
            <v>0</v>
          </cell>
        </row>
        <row r="7911">
          <cell r="A7911" t="str">
            <v>9W103496</v>
          </cell>
          <cell r="B7911">
            <v>0</v>
          </cell>
        </row>
        <row r="7912">
          <cell r="A7912" t="str">
            <v>9W103498</v>
          </cell>
          <cell r="B7912">
            <v>0</v>
          </cell>
        </row>
        <row r="7913">
          <cell r="A7913" t="str">
            <v>9W1037XX</v>
          </cell>
          <cell r="B7913">
            <v>0</v>
          </cell>
        </row>
        <row r="7914">
          <cell r="A7914" t="str">
            <v>9W1038XX</v>
          </cell>
          <cell r="B7914">
            <v>0</v>
          </cell>
        </row>
        <row r="7915">
          <cell r="A7915" t="str">
            <v>9W1040XX</v>
          </cell>
          <cell r="B7915">
            <v>0</v>
          </cell>
        </row>
        <row r="7916">
          <cell r="A7916" t="str">
            <v>9W1041XX</v>
          </cell>
          <cell r="B7916">
            <v>0</v>
          </cell>
        </row>
        <row r="7917">
          <cell r="A7917" t="str">
            <v>9W104202</v>
          </cell>
          <cell r="B7917">
            <v>0</v>
          </cell>
        </row>
        <row r="7918">
          <cell r="A7918" t="str">
            <v>9W104204</v>
          </cell>
          <cell r="B7918">
            <v>0</v>
          </cell>
        </row>
        <row r="7919">
          <cell r="A7919" t="str">
            <v>9W104205</v>
          </cell>
          <cell r="B7919">
            <v>0</v>
          </cell>
        </row>
        <row r="7920">
          <cell r="A7920" t="str">
            <v>9W104206</v>
          </cell>
          <cell r="B7920">
            <v>0</v>
          </cell>
        </row>
        <row r="7921">
          <cell r="A7921" t="str">
            <v>9W104207</v>
          </cell>
          <cell r="B7921">
            <v>0</v>
          </cell>
        </row>
        <row r="7922">
          <cell r="A7922" t="str">
            <v>9W104281</v>
          </cell>
          <cell r="B7922">
            <v>0</v>
          </cell>
        </row>
        <row r="7923">
          <cell r="A7923" t="str">
            <v>9W104290</v>
          </cell>
          <cell r="B7923">
            <v>0</v>
          </cell>
        </row>
        <row r="7924">
          <cell r="A7924" t="str">
            <v>9W1044XX</v>
          </cell>
          <cell r="B7924">
            <v>0</v>
          </cell>
        </row>
        <row r="7925">
          <cell r="A7925" t="str">
            <v>9W104671</v>
          </cell>
          <cell r="B7925">
            <v>0</v>
          </cell>
        </row>
        <row r="7926">
          <cell r="A7926" t="str">
            <v>9W1047XX</v>
          </cell>
          <cell r="B7926">
            <v>0</v>
          </cell>
        </row>
        <row r="7927">
          <cell r="A7927" t="str">
            <v>9W104803</v>
          </cell>
          <cell r="B7927">
            <v>0</v>
          </cell>
        </row>
        <row r="7928">
          <cell r="A7928" t="str">
            <v>9W104805</v>
          </cell>
          <cell r="B7928">
            <v>0</v>
          </cell>
        </row>
        <row r="7929">
          <cell r="A7929" t="str">
            <v>9W104806</v>
          </cell>
          <cell r="B7929">
            <v>0</v>
          </cell>
        </row>
        <row r="7930">
          <cell r="A7930" t="str">
            <v>9W104807</v>
          </cell>
          <cell r="B7930">
            <v>0</v>
          </cell>
        </row>
        <row r="7931">
          <cell r="A7931" t="str">
            <v>9W105000</v>
          </cell>
          <cell r="B7931">
            <v>0</v>
          </cell>
        </row>
        <row r="7932">
          <cell r="A7932" t="str">
            <v>9W105095</v>
          </cell>
          <cell r="B7932">
            <v>0</v>
          </cell>
        </row>
        <row r="7933">
          <cell r="A7933" t="str">
            <v>9W105096</v>
          </cell>
          <cell r="B7933">
            <v>0</v>
          </cell>
        </row>
        <row r="7934">
          <cell r="A7934" t="str">
            <v>9W105098</v>
          </cell>
          <cell r="B7934">
            <v>0</v>
          </cell>
        </row>
        <row r="7935">
          <cell r="A7935" t="str">
            <v>9W1051XX</v>
          </cell>
          <cell r="B7935">
            <v>0</v>
          </cell>
        </row>
        <row r="7936">
          <cell r="A7936" t="str">
            <v>9W105203</v>
          </cell>
          <cell r="B7936">
            <v>0</v>
          </cell>
        </row>
        <row r="7937">
          <cell r="A7937" t="str">
            <v>9W105205</v>
          </cell>
          <cell r="B7937">
            <v>0</v>
          </cell>
        </row>
        <row r="7938">
          <cell r="A7938" t="str">
            <v>9W105207</v>
          </cell>
          <cell r="B7938">
            <v>0</v>
          </cell>
        </row>
        <row r="7939">
          <cell r="A7939" t="str">
            <v>9W105299</v>
          </cell>
          <cell r="B7939">
            <v>0</v>
          </cell>
        </row>
        <row r="7940">
          <cell r="A7940" t="str">
            <v>9W105300</v>
          </cell>
          <cell r="B7940">
            <v>0</v>
          </cell>
        </row>
        <row r="7941">
          <cell r="A7941" t="str">
            <v>9W105303</v>
          </cell>
          <cell r="B7941">
            <v>0</v>
          </cell>
        </row>
        <row r="7942">
          <cell r="A7942" t="str">
            <v>9W105306</v>
          </cell>
          <cell r="B7942">
            <v>0</v>
          </cell>
        </row>
        <row r="7943">
          <cell r="A7943" t="str">
            <v>9W105307</v>
          </cell>
          <cell r="B7943">
            <v>0</v>
          </cell>
        </row>
        <row r="7944">
          <cell r="A7944" t="str">
            <v>9W1054XX</v>
          </cell>
          <cell r="B7944">
            <v>0</v>
          </cell>
        </row>
        <row r="7945">
          <cell r="A7945" t="str">
            <v>9W105510</v>
          </cell>
          <cell r="B7945">
            <v>0</v>
          </cell>
        </row>
        <row r="7946">
          <cell r="A7946" t="str">
            <v>9W105609</v>
          </cell>
          <cell r="B7946">
            <v>0</v>
          </cell>
        </row>
        <row r="7947">
          <cell r="A7947" t="str">
            <v>9W1056XX</v>
          </cell>
          <cell r="B7947">
            <v>0</v>
          </cell>
        </row>
        <row r="7948">
          <cell r="A7948" t="str">
            <v>9W105705</v>
          </cell>
          <cell r="B7948">
            <v>0</v>
          </cell>
        </row>
        <row r="7949">
          <cell r="A7949" t="str">
            <v>9W105709</v>
          </cell>
          <cell r="B7949">
            <v>0</v>
          </cell>
        </row>
        <row r="7950">
          <cell r="A7950" t="str">
            <v>9W105714</v>
          </cell>
          <cell r="B7950">
            <v>0</v>
          </cell>
        </row>
        <row r="7951">
          <cell r="A7951" t="str">
            <v>9W105808</v>
          </cell>
          <cell r="B7951">
            <v>0</v>
          </cell>
        </row>
        <row r="7952">
          <cell r="A7952" t="str">
            <v>9W105809</v>
          </cell>
          <cell r="B7952">
            <v>0</v>
          </cell>
        </row>
        <row r="7953">
          <cell r="A7953" t="str">
            <v>9W105813</v>
          </cell>
          <cell r="B7953">
            <v>0</v>
          </cell>
        </row>
        <row r="7954">
          <cell r="A7954" t="str">
            <v>9W1059XX</v>
          </cell>
          <cell r="B7954">
            <v>0</v>
          </cell>
        </row>
        <row r="7955">
          <cell r="A7955" t="str">
            <v>9W106007</v>
          </cell>
          <cell r="B7955">
            <v>0</v>
          </cell>
        </row>
        <row r="7956">
          <cell r="A7956" t="str">
            <v>9W106096</v>
          </cell>
          <cell r="B7956">
            <v>0</v>
          </cell>
        </row>
        <row r="7957">
          <cell r="A7957" t="str">
            <v>9W1062XX</v>
          </cell>
          <cell r="B7957">
            <v>0</v>
          </cell>
        </row>
        <row r="7958">
          <cell r="A7958" t="str">
            <v>9W106607</v>
          </cell>
          <cell r="B7958">
            <v>0</v>
          </cell>
        </row>
        <row r="7959">
          <cell r="A7959" t="str">
            <v>9W1070XX</v>
          </cell>
          <cell r="B7959">
            <v>0</v>
          </cell>
        </row>
        <row r="7960">
          <cell r="A7960" t="str">
            <v>9W107190</v>
          </cell>
          <cell r="B7960">
            <v>0</v>
          </cell>
        </row>
        <row r="7961">
          <cell r="A7961" t="str">
            <v>9W107191</v>
          </cell>
          <cell r="B7961">
            <v>0</v>
          </cell>
        </row>
        <row r="7962">
          <cell r="A7962" t="str">
            <v>9W107196</v>
          </cell>
          <cell r="B7962">
            <v>0</v>
          </cell>
        </row>
        <row r="7963">
          <cell r="A7963" t="str">
            <v>9W107200</v>
          </cell>
          <cell r="B7963">
            <v>0</v>
          </cell>
        </row>
        <row r="7964">
          <cell r="A7964" t="str">
            <v>9W107202</v>
          </cell>
          <cell r="B7964">
            <v>0</v>
          </cell>
        </row>
        <row r="7965">
          <cell r="A7965" t="str">
            <v>9W107208</v>
          </cell>
          <cell r="B7965">
            <v>0</v>
          </cell>
        </row>
        <row r="7966">
          <cell r="A7966" t="str">
            <v>9W107278</v>
          </cell>
          <cell r="B7966">
            <v>0</v>
          </cell>
        </row>
        <row r="7967">
          <cell r="A7967" t="str">
            <v>9W107281</v>
          </cell>
          <cell r="B7967">
            <v>0</v>
          </cell>
        </row>
        <row r="7968">
          <cell r="A7968" t="str">
            <v>9W107282</v>
          </cell>
          <cell r="B7968">
            <v>0</v>
          </cell>
        </row>
        <row r="7969">
          <cell r="A7969" t="str">
            <v>9W107283</v>
          </cell>
          <cell r="B7969">
            <v>0</v>
          </cell>
        </row>
        <row r="7970">
          <cell r="A7970" t="str">
            <v>9W107285</v>
          </cell>
          <cell r="B7970">
            <v>0</v>
          </cell>
        </row>
        <row r="7971">
          <cell r="A7971" t="str">
            <v>9W107286</v>
          </cell>
          <cell r="B7971">
            <v>0</v>
          </cell>
        </row>
        <row r="7972">
          <cell r="A7972" t="str">
            <v>9W107288</v>
          </cell>
          <cell r="B7972">
            <v>0</v>
          </cell>
        </row>
        <row r="7973">
          <cell r="A7973" t="str">
            <v>9W107290</v>
          </cell>
          <cell r="B7973">
            <v>0</v>
          </cell>
        </row>
        <row r="7974">
          <cell r="A7974" t="str">
            <v>9W107292</v>
          </cell>
          <cell r="B7974">
            <v>0</v>
          </cell>
        </row>
        <row r="7975">
          <cell r="A7975" t="str">
            <v>9W107298</v>
          </cell>
          <cell r="B7975">
            <v>0</v>
          </cell>
        </row>
        <row r="7976">
          <cell r="A7976" t="str">
            <v>9W107379</v>
          </cell>
          <cell r="B7976">
            <v>0</v>
          </cell>
        </row>
        <row r="7977">
          <cell r="A7977" t="str">
            <v>9W107495</v>
          </cell>
          <cell r="B7977">
            <v>0</v>
          </cell>
        </row>
        <row r="7978">
          <cell r="A7978" t="str">
            <v>9W107506</v>
          </cell>
          <cell r="B7978">
            <v>0</v>
          </cell>
        </row>
        <row r="7979">
          <cell r="A7979" t="str">
            <v>9W107606</v>
          </cell>
          <cell r="B7979">
            <v>0</v>
          </cell>
        </row>
        <row r="7980">
          <cell r="A7980" t="str">
            <v>9W107699</v>
          </cell>
          <cell r="B7980">
            <v>0</v>
          </cell>
        </row>
        <row r="7981">
          <cell r="A7981" t="str">
            <v>9W1077XX</v>
          </cell>
          <cell r="B7981">
            <v>0</v>
          </cell>
        </row>
        <row r="7982">
          <cell r="A7982" t="str">
            <v>9W1078XX</v>
          </cell>
          <cell r="B7982">
            <v>0</v>
          </cell>
        </row>
        <row r="7983">
          <cell r="A7983" t="str">
            <v>9W1079XX</v>
          </cell>
          <cell r="B7983">
            <v>0</v>
          </cell>
        </row>
        <row r="7984">
          <cell r="A7984" t="str">
            <v>9W108000</v>
          </cell>
          <cell r="B7984">
            <v>0</v>
          </cell>
        </row>
        <row r="7985">
          <cell r="A7985" t="str">
            <v>9W108001</v>
          </cell>
          <cell r="B7985">
            <v>0</v>
          </cell>
        </row>
        <row r="7986">
          <cell r="A7986" t="str">
            <v>9W108005</v>
          </cell>
          <cell r="B7986">
            <v>0</v>
          </cell>
        </row>
        <row r="7987">
          <cell r="A7987" t="str">
            <v>9W108098</v>
          </cell>
          <cell r="B7987">
            <v>0</v>
          </cell>
        </row>
        <row r="7988">
          <cell r="A7988" t="str">
            <v>9W108099</v>
          </cell>
          <cell r="B7988">
            <v>0</v>
          </cell>
        </row>
        <row r="7989">
          <cell r="A7989" t="str">
            <v>9W108161</v>
          </cell>
          <cell r="B7989">
            <v>0</v>
          </cell>
        </row>
        <row r="7990">
          <cell r="A7990" t="str">
            <v>9W108176</v>
          </cell>
          <cell r="B7990">
            <v>0</v>
          </cell>
        </row>
        <row r="7991">
          <cell r="A7991" t="str">
            <v>9W1081XX</v>
          </cell>
          <cell r="B7991">
            <v>0</v>
          </cell>
        </row>
        <row r="7992">
          <cell r="A7992" t="str">
            <v>9W1083XX</v>
          </cell>
          <cell r="B7992">
            <v>0</v>
          </cell>
        </row>
        <row r="7993">
          <cell r="A7993" t="str">
            <v>9W108400</v>
          </cell>
          <cell r="B7993">
            <v>0</v>
          </cell>
        </row>
        <row r="7994">
          <cell r="A7994" t="str">
            <v>9W108576</v>
          </cell>
          <cell r="B7994">
            <v>0</v>
          </cell>
        </row>
        <row r="7995">
          <cell r="A7995" t="str">
            <v>9W108585</v>
          </cell>
          <cell r="B7995">
            <v>0</v>
          </cell>
        </row>
        <row r="7996">
          <cell r="A7996" t="str">
            <v>9W108590</v>
          </cell>
          <cell r="B7996">
            <v>0</v>
          </cell>
        </row>
        <row r="7997">
          <cell r="A7997" t="str">
            <v>9W108605</v>
          </cell>
          <cell r="B7997">
            <v>0</v>
          </cell>
        </row>
        <row r="7998">
          <cell r="A7998" t="str">
            <v>9W108607</v>
          </cell>
          <cell r="B7998">
            <v>0</v>
          </cell>
        </row>
        <row r="7999">
          <cell r="A7999" t="str">
            <v>9W108608</v>
          </cell>
          <cell r="B7999">
            <v>0</v>
          </cell>
        </row>
        <row r="8000">
          <cell r="A8000" t="str">
            <v>9W108699</v>
          </cell>
          <cell r="B8000">
            <v>0</v>
          </cell>
        </row>
        <row r="8001">
          <cell r="A8001" t="str">
            <v>9W1087XX</v>
          </cell>
          <cell r="B8001">
            <v>0</v>
          </cell>
        </row>
        <row r="8002">
          <cell r="A8002" t="str">
            <v>9W108802</v>
          </cell>
          <cell r="B8002">
            <v>0</v>
          </cell>
        </row>
        <row r="8003">
          <cell r="A8003" t="str">
            <v>9W108804</v>
          </cell>
          <cell r="B8003">
            <v>0</v>
          </cell>
        </row>
        <row r="8004">
          <cell r="A8004" t="str">
            <v>9W108985</v>
          </cell>
          <cell r="B8004">
            <v>0</v>
          </cell>
        </row>
        <row r="8005">
          <cell r="A8005" t="str">
            <v>9W1090XX</v>
          </cell>
          <cell r="B8005">
            <v>0</v>
          </cell>
        </row>
        <row r="8006">
          <cell r="A8006" t="str">
            <v>9W1091XX</v>
          </cell>
          <cell r="B8006">
            <v>0</v>
          </cell>
        </row>
        <row r="8007">
          <cell r="A8007" t="str">
            <v>9W1092XX</v>
          </cell>
          <cell r="B8007">
            <v>0</v>
          </cell>
        </row>
        <row r="8008">
          <cell r="A8008" t="str">
            <v>9W109376</v>
          </cell>
          <cell r="B8008">
            <v>0</v>
          </cell>
        </row>
        <row r="8009">
          <cell r="A8009" t="str">
            <v>9W1095XX</v>
          </cell>
          <cell r="B8009">
            <v>0</v>
          </cell>
        </row>
        <row r="8010">
          <cell r="A8010" t="str">
            <v>9W1096XX</v>
          </cell>
          <cell r="B8010">
            <v>0</v>
          </cell>
        </row>
        <row r="8011">
          <cell r="A8011" t="str">
            <v>9W1097XX</v>
          </cell>
          <cell r="B8011">
            <v>0</v>
          </cell>
        </row>
        <row r="8012">
          <cell r="A8012" t="str">
            <v>9W109805</v>
          </cell>
          <cell r="B8012">
            <v>0</v>
          </cell>
        </row>
        <row r="8013">
          <cell r="A8013" t="str">
            <v>9W109814</v>
          </cell>
          <cell r="B8013">
            <v>0</v>
          </cell>
        </row>
        <row r="8014">
          <cell r="A8014" t="str">
            <v>9W1099XX</v>
          </cell>
          <cell r="B8014">
            <v>0</v>
          </cell>
        </row>
        <row r="8015">
          <cell r="A8015" t="str">
            <v>9W110002</v>
          </cell>
          <cell r="B8015">
            <v>0</v>
          </cell>
        </row>
        <row r="8016">
          <cell r="A8016" t="str">
            <v>9W110004</v>
          </cell>
          <cell r="B8016">
            <v>0</v>
          </cell>
        </row>
        <row r="8017">
          <cell r="A8017" t="str">
            <v>9W110199</v>
          </cell>
          <cell r="B8017">
            <v>0</v>
          </cell>
        </row>
        <row r="8018">
          <cell r="A8018" t="str">
            <v>9W1102XX</v>
          </cell>
          <cell r="B8018">
            <v>0</v>
          </cell>
        </row>
        <row r="8019">
          <cell r="A8019" t="str">
            <v>9W110310</v>
          </cell>
          <cell r="B8019">
            <v>0</v>
          </cell>
        </row>
        <row r="8020">
          <cell r="A8020" t="str">
            <v>9W110395</v>
          </cell>
          <cell r="B8020">
            <v>0</v>
          </cell>
        </row>
        <row r="8021">
          <cell r="A8021" t="str">
            <v>9W1104XX</v>
          </cell>
          <cell r="B8021">
            <v>0</v>
          </cell>
        </row>
        <row r="8022">
          <cell r="A8022" t="str">
            <v>9W1105XX</v>
          </cell>
          <cell r="B8022">
            <v>0</v>
          </cell>
        </row>
        <row r="8023">
          <cell r="A8023" t="str">
            <v>9W110712</v>
          </cell>
          <cell r="B8023">
            <v>0</v>
          </cell>
        </row>
        <row r="8024">
          <cell r="A8024" t="str">
            <v>9W110713</v>
          </cell>
          <cell r="B8024">
            <v>0</v>
          </cell>
        </row>
        <row r="8025">
          <cell r="A8025" t="str">
            <v>9W110715</v>
          </cell>
          <cell r="B8025">
            <v>0</v>
          </cell>
        </row>
        <row r="8026">
          <cell r="A8026" t="str">
            <v>9W110804</v>
          </cell>
          <cell r="B8026">
            <v>0</v>
          </cell>
        </row>
        <row r="8027">
          <cell r="A8027" t="str">
            <v>9W110805</v>
          </cell>
          <cell r="B8027">
            <v>0</v>
          </cell>
        </row>
        <row r="8028">
          <cell r="A8028" t="str">
            <v>9W110806</v>
          </cell>
          <cell r="B8028">
            <v>0</v>
          </cell>
        </row>
        <row r="8029">
          <cell r="A8029" t="str">
            <v>9W110899</v>
          </cell>
          <cell r="B8029">
            <v>0</v>
          </cell>
        </row>
        <row r="8030">
          <cell r="A8030" t="str">
            <v>9W1109XX</v>
          </cell>
          <cell r="B8030">
            <v>0</v>
          </cell>
        </row>
        <row r="8031">
          <cell r="A8031" t="str">
            <v>9W111099</v>
          </cell>
          <cell r="B8031">
            <v>0</v>
          </cell>
        </row>
        <row r="8032">
          <cell r="A8032" t="str">
            <v>9W1111XX</v>
          </cell>
          <cell r="B8032">
            <v>0</v>
          </cell>
        </row>
        <row r="8033">
          <cell r="A8033" t="str">
            <v>9W111203</v>
          </cell>
          <cell r="B8033">
            <v>0</v>
          </cell>
        </row>
        <row r="8034">
          <cell r="A8034" t="str">
            <v>9W111295</v>
          </cell>
          <cell r="B8034">
            <v>0</v>
          </cell>
        </row>
        <row r="8035">
          <cell r="A8035" t="str">
            <v>9W1113XX</v>
          </cell>
          <cell r="B8035">
            <v>0</v>
          </cell>
        </row>
        <row r="8036">
          <cell r="A8036" t="str">
            <v>9W111402</v>
          </cell>
          <cell r="B8036">
            <v>0</v>
          </cell>
        </row>
        <row r="8037">
          <cell r="A8037" t="str">
            <v>9W111599</v>
          </cell>
          <cell r="B8037">
            <v>0</v>
          </cell>
        </row>
        <row r="8038">
          <cell r="A8038" t="str">
            <v>9W111602</v>
          </cell>
          <cell r="B8038">
            <v>0</v>
          </cell>
        </row>
        <row r="8039">
          <cell r="A8039" t="str">
            <v>9W111607</v>
          </cell>
          <cell r="B8039">
            <v>0</v>
          </cell>
        </row>
        <row r="8040">
          <cell r="A8040" t="str">
            <v>9W111792</v>
          </cell>
          <cell r="B8040">
            <v>0</v>
          </cell>
        </row>
        <row r="8041">
          <cell r="A8041" t="str">
            <v>9W111795</v>
          </cell>
          <cell r="B8041">
            <v>0</v>
          </cell>
        </row>
        <row r="8042">
          <cell r="A8042" t="str">
            <v>9W1117XX</v>
          </cell>
          <cell r="B8042">
            <v>0</v>
          </cell>
        </row>
        <row r="8043">
          <cell r="A8043" t="str">
            <v>9W1118XX</v>
          </cell>
          <cell r="B8043">
            <v>0</v>
          </cell>
        </row>
        <row r="8044">
          <cell r="A8044" t="str">
            <v>9W111902</v>
          </cell>
          <cell r="B8044">
            <v>0</v>
          </cell>
        </row>
        <row r="8045">
          <cell r="A8045" t="str">
            <v>9W111906</v>
          </cell>
          <cell r="B8045">
            <v>0</v>
          </cell>
        </row>
        <row r="8046">
          <cell r="A8046" t="str">
            <v>9W111996</v>
          </cell>
          <cell r="B8046">
            <v>0</v>
          </cell>
        </row>
        <row r="8047">
          <cell r="A8047" t="str">
            <v>9W112085</v>
          </cell>
          <cell r="B8047">
            <v>0</v>
          </cell>
        </row>
        <row r="8048">
          <cell r="A8048" t="str">
            <v>9W1121XX</v>
          </cell>
          <cell r="B8048">
            <v>0</v>
          </cell>
        </row>
        <row r="8049">
          <cell r="A8049" t="str">
            <v>9W112206</v>
          </cell>
          <cell r="B8049">
            <v>0</v>
          </cell>
        </row>
        <row r="8050">
          <cell r="A8050" t="str">
            <v>9W1122XX</v>
          </cell>
          <cell r="B8050">
            <v>0</v>
          </cell>
        </row>
        <row r="8051">
          <cell r="A8051" t="str">
            <v>9W112390</v>
          </cell>
          <cell r="B8051">
            <v>0</v>
          </cell>
        </row>
        <row r="8052">
          <cell r="A8052" t="str">
            <v>9W112397</v>
          </cell>
          <cell r="B8052">
            <v>0</v>
          </cell>
        </row>
        <row r="8053">
          <cell r="A8053" t="str">
            <v>9W1124XX</v>
          </cell>
          <cell r="B8053">
            <v>0</v>
          </cell>
        </row>
        <row r="8054">
          <cell r="A8054" t="str">
            <v>9W112582</v>
          </cell>
          <cell r="B8054">
            <v>0</v>
          </cell>
        </row>
        <row r="8055">
          <cell r="A8055" t="str">
            <v>9W112585</v>
          </cell>
          <cell r="B8055">
            <v>0</v>
          </cell>
        </row>
        <row r="8056">
          <cell r="A8056" t="str">
            <v>9W112593</v>
          </cell>
          <cell r="B8056">
            <v>0</v>
          </cell>
        </row>
        <row r="8057">
          <cell r="A8057" t="str">
            <v>9W112600</v>
          </cell>
          <cell r="B8057">
            <v>0</v>
          </cell>
        </row>
        <row r="8058">
          <cell r="A8058" t="str">
            <v>9W112602</v>
          </cell>
          <cell r="B8058">
            <v>0</v>
          </cell>
        </row>
        <row r="8059">
          <cell r="A8059" t="str">
            <v>9W112608</v>
          </cell>
          <cell r="B8059">
            <v>0</v>
          </cell>
        </row>
        <row r="8060">
          <cell r="A8060" t="str">
            <v>9W112609</v>
          </cell>
          <cell r="B8060">
            <v>0</v>
          </cell>
        </row>
        <row r="8061">
          <cell r="A8061" t="str">
            <v>9W112670</v>
          </cell>
          <cell r="B8061">
            <v>0</v>
          </cell>
        </row>
        <row r="8062">
          <cell r="A8062" t="str">
            <v>9W112673</v>
          </cell>
          <cell r="B8062">
            <v>0</v>
          </cell>
        </row>
        <row r="8063">
          <cell r="A8063" t="str">
            <v>9W112680</v>
          </cell>
          <cell r="B8063">
            <v>0</v>
          </cell>
        </row>
        <row r="8064">
          <cell r="A8064" t="str">
            <v>9W112683</v>
          </cell>
          <cell r="B8064">
            <v>0</v>
          </cell>
        </row>
        <row r="8065">
          <cell r="A8065" t="str">
            <v>9W112685</v>
          </cell>
          <cell r="B8065">
            <v>0</v>
          </cell>
        </row>
        <row r="8066">
          <cell r="A8066" t="str">
            <v>9W112690</v>
          </cell>
          <cell r="B8066">
            <v>0</v>
          </cell>
        </row>
        <row r="8067">
          <cell r="A8067" t="str">
            <v>9W112692</v>
          </cell>
          <cell r="B8067">
            <v>0</v>
          </cell>
        </row>
        <row r="8068">
          <cell r="A8068" t="str">
            <v>9W112693</v>
          </cell>
          <cell r="B8068">
            <v>0</v>
          </cell>
        </row>
        <row r="8069">
          <cell r="A8069" t="str">
            <v>9W112698</v>
          </cell>
          <cell r="B8069">
            <v>0</v>
          </cell>
        </row>
        <row r="8070">
          <cell r="A8070" t="str">
            <v>9W112788</v>
          </cell>
          <cell r="B8070">
            <v>0</v>
          </cell>
        </row>
        <row r="8071">
          <cell r="A8071" t="str">
            <v>9W112804</v>
          </cell>
          <cell r="B8071">
            <v>0</v>
          </cell>
        </row>
        <row r="8072">
          <cell r="A8072" t="str">
            <v>9W112904</v>
          </cell>
          <cell r="B8072">
            <v>0</v>
          </cell>
        </row>
        <row r="8073">
          <cell r="A8073" t="str">
            <v>9W112995</v>
          </cell>
          <cell r="B8073">
            <v>0</v>
          </cell>
        </row>
        <row r="8074">
          <cell r="A8074" t="str">
            <v>9W112999</v>
          </cell>
          <cell r="B8074">
            <v>0</v>
          </cell>
        </row>
        <row r="8075">
          <cell r="A8075" t="str">
            <v>9W1130XX</v>
          </cell>
          <cell r="B8075">
            <v>0</v>
          </cell>
        </row>
        <row r="8076">
          <cell r="A8076" t="str">
            <v>9W1131XX</v>
          </cell>
          <cell r="B8076">
            <v>0</v>
          </cell>
        </row>
        <row r="8077">
          <cell r="A8077" t="str">
            <v>9W113202</v>
          </cell>
          <cell r="B8077">
            <v>0</v>
          </cell>
        </row>
        <row r="8078">
          <cell r="A8078" t="str">
            <v>9W113207</v>
          </cell>
          <cell r="B8078">
            <v>0</v>
          </cell>
        </row>
        <row r="8079">
          <cell r="A8079" t="str">
            <v>9W113208</v>
          </cell>
          <cell r="B8079">
            <v>0</v>
          </cell>
        </row>
        <row r="8080">
          <cell r="A8080" t="str">
            <v>9W113249</v>
          </cell>
          <cell r="B8080">
            <v>0</v>
          </cell>
        </row>
        <row r="8081">
          <cell r="A8081" t="str">
            <v>9W113290</v>
          </cell>
          <cell r="B8081">
            <v>0</v>
          </cell>
        </row>
        <row r="8082">
          <cell r="A8082" t="str">
            <v>9W113310</v>
          </cell>
          <cell r="B8082">
            <v>0</v>
          </cell>
        </row>
        <row r="8083">
          <cell r="A8083" t="str">
            <v>9W113312</v>
          </cell>
          <cell r="B8083">
            <v>0</v>
          </cell>
        </row>
        <row r="8084">
          <cell r="A8084" t="str">
            <v>9W1134XX</v>
          </cell>
          <cell r="B8084">
            <v>0</v>
          </cell>
        </row>
        <row r="8085">
          <cell r="A8085" t="str">
            <v>9W113506</v>
          </cell>
          <cell r="B8085">
            <v>0</v>
          </cell>
        </row>
        <row r="8086">
          <cell r="A8086" t="str">
            <v>9W113509</v>
          </cell>
          <cell r="B8086">
            <v>0</v>
          </cell>
        </row>
        <row r="8087">
          <cell r="A8087" t="str">
            <v>9W113601</v>
          </cell>
          <cell r="B8087">
            <v>0</v>
          </cell>
        </row>
        <row r="8088">
          <cell r="A8088" t="str">
            <v>9W1137XX</v>
          </cell>
          <cell r="B8088">
            <v>0</v>
          </cell>
        </row>
        <row r="8089">
          <cell r="A8089" t="str">
            <v>9W113802</v>
          </cell>
          <cell r="B8089">
            <v>0</v>
          </cell>
        </row>
        <row r="8090">
          <cell r="A8090" t="str">
            <v>9W1139XX</v>
          </cell>
          <cell r="B8090">
            <v>0</v>
          </cell>
        </row>
        <row r="8091">
          <cell r="A8091" t="str">
            <v>9W114004</v>
          </cell>
          <cell r="B8091">
            <v>0</v>
          </cell>
        </row>
        <row r="8092">
          <cell r="A8092" t="str">
            <v>9W1141XX</v>
          </cell>
          <cell r="B8092">
            <v>0</v>
          </cell>
        </row>
        <row r="8093">
          <cell r="A8093" t="str">
            <v>9W114203</v>
          </cell>
          <cell r="B8093">
            <v>0</v>
          </cell>
        </row>
        <row r="8094">
          <cell r="A8094" t="str">
            <v>9W114204</v>
          </cell>
          <cell r="B8094">
            <v>0</v>
          </cell>
        </row>
        <row r="8095">
          <cell r="A8095" t="str">
            <v>9W114373</v>
          </cell>
          <cell r="B8095">
            <v>0</v>
          </cell>
        </row>
        <row r="8096">
          <cell r="A8096" t="str">
            <v>9W114375</v>
          </cell>
          <cell r="B8096">
            <v>0</v>
          </cell>
        </row>
        <row r="8097">
          <cell r="A8097" t="str">
            <v>9W114382</v>
          </cell>
          <cell r="B8097">
            <v>0</v>
          </cell>
        </row>
        <row r="8098">
          <cell r="A8098" t="str">
            <v>9W114406</v>
          </cell>
          <cell r="B8098">
            <v>0</v>
          </cell>
        </row>
        <row r="8099">
          <cell r="A8099" t="str">
            <v>9W114590</v>
          </cell>
          <cell r="B8099">
            <v>0</v>
          </cell>
        </row>
        <row r="8100">
          <cell r="A8100" t="str">
            <v>9W114604</v>
          </cell>
          <cell r="B8100">
            <v>0</v>
          </cell>
        </row>
        <row r="8101">
          <cell r="A8101" t="str">
            <v>9W114605</v>
          </cell>
          <cell r="B8101">
            <v>0</v>
          </cell>
        </row>
        <row r="8102">
          <cell r="A8102" t="str">
            <v>9W114608</v>
          </cell>
          <cell r="B8102">
            <v>0</v>
          </cell>
        </row>
        <row r="8103">
          <cell r="A8103" t="str">
            <v>9W1148XX</v>
          </cell>
          <cell r="B8103">
            <v>0</v>
          </cell>
        </row>
        <row r="8104">
          <cell r="A8104" t="str">
            <v>9W114902</v>
          </cell>
          <cell r="B8104">
            <v>0</v>
          </cell>
        </row>
        <row r="8105">
          <cell r="A8105" t="str">
            <v>9W1149XX</v>
          </cell>
          <cell r="B8105">
            <v>0</v>
          </cell>
        </row>
        <row r="8106">
          <cell r="A8106" t="str">
            <v>9W1150XX</v>
          </cell>
          <cell r="B8106">
            <v>0</v>
          </cell>
        </row>
        <row r="8107">
          <cell r="A8107" t="str">
            <v>9W115104</v>
          </cell>
          <cell r="B8107">
            <v>0</v>
          </cell>
        </row>
        <row r="8108">
          <cell r="A8108" t="str">
            <v>9W115175</v>
          </cell>
          <cell r="B8108">
            <v>0</v>
          </cell>
        </row>
        <row r="8109">
          <cell r="A8109" t="str">
            <v>9W115195</v>
          </cell>
          <cell r="B8109">
            <v>0</v>
          </cell>
        </row>
        <row r="8110">
          <cell r="A8110" t="str">
            <v>9W1152XX</v>
          </cell>
          <cell r="B8110">
            <v>0</v>
          </cell>
        </row>
        <row r="8111">
          <cell r="A8111" t="str">
            <v>9W115305</v>
          </cell>
          <cell r="B8111">
            <v>0</v>
          </cell>
        </row>
        <row r="8112">
          <cell r="A8112" t="str">
            <v>9W115306</v>
          </cell>
          <cell r="B8112">
            <v>0</v>
          </cell>
        </row>
        <row r="8113">
          <cell r="A8113" t="str">
            <v>9W115482</v>
          </cell>
          <cell r="B8113">
            <v>0</v>
          </cell>
        </row>
        <row r="8114">
          <cell r="A8114" t="str">
            <v>9W115489</v>
          </cell>
          <cell r="B8114">
            <v>0</v>
          </cell>
        </row>
        <row r="8115">
          <cell r="A8115" t="str">
            <v>9W115490</v>
          </cell>
          <cell r="B8115">
            <v>0</v>
          </cell>
        </row>
        <row r="8116">
          <cell r="A8116" t="str">
            <v>9W1155XX</v>
          </cell>
          <cell r="B8116">
            <v>0</v>
          </cell>
        </row>
        <row r="8117">
          <cell r="A8117" t="str">
            <v>9W115699</v>
          </cell>
          <cell r="B8117">
            <v>0</v>
          </cell>
        </row>
        <row r="8118">
          <cell r="A8118" t="str">
            <v>9W1157XX</v>
          </cell>
          <cell r="B8118">
            <v>0</v>
          </cell>
        </row>
        <row r="8119">
          <cell r="A8119" t="str">
            <v>9W115870</v>
          </cell>
          <cell r="B8119">
            <v>0</v>
          </cell>
        </row>
        <row r="8120">
          <cell r="A8120" t="str">
            <v>9W115895</v>
          </cell>
          <cell r="B8120">
            <v>0</v>
          </cell>
        </row>
        <row r="8121">
          <cell r="A8121" t="str">
            <v>9W1159XX</v>
          </cell>
          <cell r="B8121">
            <v>0</v>
          </cell>
        </row>
        <row r="8122">
          <cell r="A8122" t="str">
            <v>9W116086</v>
          </cell>
          <cell r="B8122">
            <v>0</v>
          </cell>
        </row>
        <row r="8123">
          <cell r="A8123" t="str">
            <v>9W116096</v>
          </cell>
          <cell r="B8123">
            <v>0</v>
          </cell>
        </row>
        <row r="8124">
          <cell r="A8124" t="str">
            <v>9W116098</v>
          </cell>
          <cell r="B8124">
            <v>0</v>
          </cell>
        </row>
        <row r="8125">
          <cell r="A8125" t="str">
            <v>9W1161XX</v>
          </cell>
          <cell r="B8125">
            <v>0</v>
          </cell>
        </row>
        <row r="8126">
          <cell r="A8126" t="str">
            <v>9W116297</v>
          </cell>
          <cell r="B8126">
            <v>0</v>
          </cell>
        </row>
        <row r="8127">
          <cell r="A8127" t="str">
            <v>9W1163XX</v>
          </cell>
          <cell r="B8127">
            <v>0</v>
          </cell>
        </row>
        <row r="8128">
          <cell r="A8128" t="str">
            <v>9W116408</v>
          </cell>
          <cell r="B8128">
            <v>0</v>
          </cell>
        </row>
        <row r="8129">
          <cell r="A8129" t="str">
            <v>9W1165XX</v>
          </cell>
          <cell r="B8129">
            <v>0</v>
          </cell>
        </row>
        <row r="8130">
          <cell r="A8130" t="str">
            <v>9W1166XX</v>
          </cell>
          <cell r="B8130">
            <v>0</v>
          </cell>
        </row>
        <row r="8131">
          <cell r="A8131" t="str">
            <v>9W1167XX</v>
          </cell>
          <cell r="B8131">
            <v>0</v>
          </cell>
        </row>
        <row r="8132">
          <cell r="A8132" t="str">
            <v>9W116888</v>
          </cell>
          <cell r="B8132">
            <v>0</v>
          </cell>
        </row>
        <row r="8133">
          <cell r="A8133" t="str">
            <v>9W1169XX</v>
          </cell>
          <cell r="B8133">
            <v>0</v>
          </cell>
        </row>
        <row r="8134">
          <cell r="A8134" t="str">
            <v>9W117010</v>
          </cell>
          <cell r="B8134">
            <v>0</v>
          </cell>
        </row>
        <row r="8135">
          <cell r="A8135" t="str">
            <v>9W1170XX</v>
          </cell>
          <cell r="B8135">
            <v>0</v>
          </cell>
        </row>
        <row r="8136">
          <cell r="A8136" t="str">
            <v>9W1171XX</v>
          </cell>
          <cell r="B8136">
            <v>0</v>
          </cell>
        </row>
        <row r="8137">
          <cell r="A8137" t="str">
            <v>9W117202</v>
          </cell>
          <cell r="B8137">
            <v>0</v>
          </cell>
        </row>
        <row r="8138">
          <cell r="A8138" t="str">
            <v>9W117207</v>
          </cell>
          <cell r="B8138">
            <v>0</v>
          </cell>
        </row>
        <row r="8139">
          <cell r="A8139" t="str">
            <v>9W117295</v>
          </cell>
          <cell r="B8139">
            <v>0</v>
          </cell>
        </row>
        <row r="8140">
          <cell r="A8140" t="str">
            <v>9W117304</v>
          </cell>
          <cell r="B8140">
            <v>0</v>
          </cell>
        </row>
        <row r="8141">
          <cell r="A8141" t="str">
            <v>9W117305</v>
          </cell>
          <cell r="B8141">
            <v>0</v>
          </cell>
        </row>
        <row r="8142">
          <cell r="A8142" t="str">
            <v>9W117308</v>
          </cell>
          <cell r="B8142">
            <v>0</v>
          </cell>
        </row>
        <row r="8143">
          <cell r="A8143" t="str">
            <v>9W117309</v>
          </cell>
          <cell r="B8143">
            <v>0</v>
          </cell>
        </row>
        <row r="8144">
          <cell r="A8144" t="str">
            <v>9W117409</v>
          </cell>
          <cell r="B8144">
            <v>0</v>
          </cell>
        </row>
        <row r="8145">
          <cell r="A8145" t="str">
            <v>9W117411</v>
          </cell>
          <cell r="B8145">
            <v>0</v>
          </cell>
        </row>
        <row r="8146">
          <cell r="A8146" t="str">
            <v>9W1175XX</v>
          </cell>
          <cell r="B8146">
            <v>0</v>
          </cell>
        </row>
        <row r="8147">
          <cell r="A8147" t="str">
            <v>9W117606</v>
          </cell>
          <cell r="B8147">
            <v>0</v>
          </cell>
        </row>
        <row r="8148">
          <cell r="A8148" t="str">
            <v>9W117709</v>
          </cell>
          <cell r="B8148">
            <v>0</v>
          </cell>
        </row>
        <row r="8149">
          <cell r="A8149" t="str">
            <v>9W117711</v>
          </cell>
          <cell r="B8149">
            <v>0</v>
          </cell>
        </row>
        <row r="8150">
          <cell r="A8150" t="str">
            <v>9W117899</v>
          </cell>
          <cell r="B8150">
            <v>0</v>
          </cell>
        </row>
        <row r="8151">
          <cell r="A8151" t="str">
            <v>9W1179XX</v>
          </cell>
          <cell r="B8151">
            <v>0</v>
          </cell>
        </row>
        <row r="8152">
          <cell r="A8152" t="str">
            <v>9W1180XX</v>
          </cell>
          <cell r="B8152">
            <v>0</v>
          </cell>
        </row>
        <row r="8153">
          <cell r="A8153" t="str">
            <v>9W118100</v>
          </cell>
          <cell r="B8153">
            <v>0</v>
          </cell>
        </row>
        <row r="8154">
          <cell r="A8154" t="str">
            <v>9W1181XX</v>
          </cell>
          <cell r="B8154">
            <v>0</v>
          </cell>
        </row>
        <row r="8155">
          <cell r="A8155" t="str">
            <v>9W118211</v>
          </cell>
          <cell r="B8155">
            <v>0</v>
          </cell>
        </row>
        <row r="8156">
          <cell r="A8156" t="str">
            <v>9W118300</v>
          </cell>
          <cell r="B8156">
            <v>0</v>
          </cell>
        </row>
        <row r="8157">
          <cell r="A8157" t="str">
            <v>9W118306</v>
          </cell>
          <cell r="B8157">
            <v>0</v>
          </cell>
        </row>
        <row r="8158">
          <cell r="A8158" t="str">
            <v>9W118369</v>
          </cell>
          <cell r="B8158">
            <v>0</v>
          </cell>
        </row>
        <row r="8159">
          <cell r="A8159" t="str">
            <v>9W118400</v>
          </cell>
          <cell r="B8159">
            <v>0</v>
          </cell>
        </row>
        <row r="8160">
          <cell r="A8160" t="str">
            <v>9W118596</v>
          </cell>
          <cell r="B8160">
            <v>0</v>
          </cell>
        </row>
        <row r="8161">
          <cell r="A8161" t="str">
            <v>9W118602</v>
          </cell>
          <cell r="B8161">
            <v>0</v>
          </cell>
        </row>
        <row r="8162">
          <cell r="A8162" t="str">
            <v>9W118690</v>
          </cell>
          <cell r="B8162">
            <v>0</v>
          </cell>
        </row>
        <row r="8163">
          <cell r="A8163" t="str">
            <v>9W118699</v>
          </cell>
          <cell r="B8163">
            <v>0</v>
          </cell>
        </row>
        <row r="8164">
          <cell r="A8164" t="str">
            <v>9W118795</v>
          </cell>
          <cell r="B8164">
            <v>0</v>
          </cell>
        </row>
        <row r="8165">
          <cell r="A8165" t="str">
            <v>9W118798</v>
          </cell>
          <cell r="B8165">
            <v>0</v>
          </cell>
        </row>
        <row r="8166">
          <cell r="A8166" t="str">
            <v>9W118888</v>
          </cell>
          <cell r="B8166">
            <v>0</v>
          </cell>
        </row>
        <row r="8167">
          <cell r="A8167" t="str">
            <v>9W118908</v>
          </cell>
          <cell r="B8167">
            <v>0</v>
          </cell>
        </row>
        <row r="8168">
          <cell r="A8168" t="str">
            <v>9W118909</v>
          </cell>
          <cell r="B8168">
            <v>0</v>
          </cell>
        </row>
        <row r="8169">
          <cell r="A8169" t="str">
            <v>9W118913</v>
          </cell>
          <cell r="B8169">
            <v>0</v>
          </cell>
        </row>
        <row r="8170">
          <cell r="A8170" t="str">
            <v>9W119099</v>
          </cell>
          <cell r="B8170">
            <v>0</v>
          </cell>
        </row>
        <row r="8171">
          <cell r="A8171" t="str">
            <v>9W119104</v>
          </cell>
          <cell r="B8171">
            <v>0</v>
          </cell>
        </row>
        <row r="8172">
          <cell r="A8172" t="str">
            <v>9W119105</v>
          </cell>
          <cell r="B8172">
            <v>0</v>
          </cell>
        </row>
        <row r="8173">
          <cell r="A8173" t="str">
            <v>9W119199</v>
          </cell>
          <cell r="B8173">
            <v>0</v>
          </cell>
        </row>
        <row r="8174">
          <cell r="A8174" t="str">
            <v>9W119299</v>
          </cell>
          <cell r="B8174">
            <v>0</v>
          </cell>
        </row>
        <row r="8175">
          <cell r="A8175" t="str">
            <v>9W119381</v>
          </cell>
          <cell r="B8175">
            <v>0</v>
          </cell>
        </row>
        <row r="8176">
          <cell r="A8176" t="str">
            <v>9W119385</v>
          </cell>
          <cell r="B8176">
            <v>0</v>
          </cell>
        </row>
        <row r="8177">
          <cell r="A8177" t="str">
            <v>9W119402</v>
          </cell>
          <cell r="B8177">
            <v>0</v>
          </cell>
        </row>
        <row r="8178">
          <cell r="A8178" t="str">
            <v>9W119403</v>
          </cell>
          <cell r="B8178">
            <v>0</v>
          </cell>
        </row>
        <row r="8179">
          <cell r="A8179" t="str">
            <v>9W119404</v>
          </cell>
          <cell r="B8179">
            <v>0</v>
          </cell>
        </row>
        <row r="8180">
          <cell r="A8180" t="str">
            <v>9W119405</v>
          </cell>
          <cell r="B8180">
            <v>0</v>
          </cell>
        </row>
        <row r="8181">
          <cell r="A8181" t="str">
            <v>9W119505</v>
          </cell>
          <cell r="B8181">
            <v>0</v>
          </cell>
        </row>
        <row r="8182">
          <cell r="A8182" t="str">
            <v>9W119508</v>
          </cell>
          <cell r="B8182">
            <v>0</v>
          </cell>
        </row>
        <row r="8183">
          <cell r="A8183" t="str">
            <v>9W119706</v>
          </cell>
          <cell r="B8183">
            <v>0</v>
          </cell>
        </row>
        <row r="8184">
          <cell r="A8184" t="str">
            <v>9W119712</v>
          </cell>
          <cell r="B8184">
            <v>0</v>
          </cell>
        </row>
        <row r="8185">
          <cell r="A8185" t="str">
            <v>9W119882</v>
          </cell>
          <cell r="B8185">
            <v>0</v>
          </cell>
        </row>
        <row r="8186">
          <cell r="A8186" t="str">
            <v>9W119885</v>
          </cell>
          <cell r="B8186">
            <v>0</v>
          </cell>
        </row>
        <row r="8187">
          <cell r="A8187" t="str">
            <v>9W119898</v>
          </cell>
          <cell r="B8187">
            <v>0</v>
          </cell>
        </row>
        <row r="8188">
          <cell r="A8188" t="str">
            <v>9W119906</v>
          </cell>
          <cell r="B8188">
            <v>0</v>
          </cell>
        </row>
        <row r="8189">
          <cell r="A8189" t="str">
            <v>9W120096</v>
          </cell>
          <cell r="B8189">
            <v>0</v>
          </cell>
        </row>
        <row r="8190">
          <cell r="A8190" t="str">
            <v>9W120185</v>
          </cell>
          <cell r="B8190">
            <v>0</v>
          </cell>
        </row>
        <row r="8191">
          <cell r="A8191" t="str">
            <v>9W120216</v>
          </cell>
          <cell r="B8191">
            <v>0</v>
          </cell>
        </row>
        <row r="8192">
          <cell r="A8192" t="str">
            <v>9W120300</v>
          </cell>
          <cell r="B8192">
            <v>0</v>
          </cell>
        </row>
        <row r="8193">
          <cell r="A8193" t="str">
            <v>9W120408</v>
          </cell>
          <cell r="B8193">
            <v>0</v>
          </cell>
        </row>
        <row r="8194">
          <cell r="A8194" t="str">
            <v>9W120409</v>
          </cell>
          <cell r="B8194">
            <v>0</v>
          </cell>
        </row>
        <row r="8195">
          <cell r="A8195" t="str">
            <v>9W120506</v>
          </cell>
          <cell r="B8195">
            <v>0</v>
          </cell>
        </row>
        <row r="8196">
          <cell r="A8196" t="str">
            <v>9W120507</v>
          </cell>
          <cell r="B8196">
            <v>0</v>
          </cell>
        </row>
        <row r="8197">
          <cell r="A8197" t="str">
            <v>9W120597</v>
          </cell>
          <cell r="B8197">
            <v>0</v>
          </cell>
        </row>
        <row r="8198">
          <cell r="A8198" t="str">
            <v>9W120695</v>
          </cell>
          <cell r="B8198">
            <v>0</v>
          </cell>
        </row>
        <row r="8199">
          <cell r="A8199" t="str">
            <v>9W1207XX</v>
          </cell>
          <cell r="B8199">
            <v>0</v>
          </cell>
        </row>
        <row r="8200">
          <cell r="A8200" t="str">
            <v>9W1208XX</v>
          </cell>
          <cell r="B8200">
            <v>0</v>
          </cell>
        </row>
        <row r="8201">
          <cell r="A8201" t="str">
            <v>9W120906</v>
          </cell>
          <cell r="B8201">
            <v>0</v>
          </cell>
        </row>
        <row r="8202">
          <cell r="A8202" t="str">
            <v>9W120973</v>
          </cell>
          <cell r="B8202">
            <v>0</v>
          </cell>
        </row>
        <row r="8203">
          <cell r="A8203" t="str">
            <v>9W121076</v>
          </cell>
          <cell r="B8203">
            <v>0</v>
          </cell>
        </row>
        <row r="8204">
          <cell r="A8204" t="str">
            <v>9W1211XX</v>
          </cell>
          <cell r="B8204">
            <v>0</v>
          </cell>
        </row>
        <row r="8205">
          <cell r="A8205" t="str">
            <v>9W1212XX</v>
          </cell>
          <cell r="B8205">
            <v>0</v>
          </cell>
        </row>
        <row r="8206">
          <cell r="A8206" t="str">
            <v>9W121311</v>
          </cell>
          <cell r="B8206">
            <v>0</v>
          </cell>
        </row>
        <row r="8207">
          <cell r="A8207" t="str">
            <v>9W121381</v>
          </cell>
          <cell r="B8207">
            <v>0</v>
          </cell>
        </row>
        <row r="8208">
          <cell r="A8208" t="str">
            <v>9W121386</v>
          </cell>
          <cell r="B8208">
            <v>0</v>
          </cell>
        </row>
        <row r="8209">
          <cell r="A8209" t="str">
            <v>9W121388</v>
          </cell>
          <cell r="B8209">
            <v>0</v>
          </cell>
        </row>
        <row r="8210">
          <cell r="A8210" t="str">
            <v>9W121392</v>
          </cell>
          <cell r="B8210">
            <v>0</v>
          </cell>
        </row>
        <row r="8211">
          <cell r="A8211" t="str">
            <v>9W121399</v>
          </cell>
          <cell r="B8211">
            <v>0</v>
          </cell>
        </row>
        <row r="8212">
          <cell r="A8212" t="str">
            <v>9W121409</v>
          </cell>
          <cell r="B8212">
            <v>0</v>
          </cell>
        </row>
        <row r="8213">
          <cell r="A8213" t="str">
            <v>9W121483</v>
          </cell>
          <cell r="B8213">
            <v>0</v>
          </cell>
        </row>
        <row r="8214">
          <cell r="A8214" t="str">
            <v>9W121485</v>
          </cell>
          <cell r="B8214">
            <v>0</v>
          </cell>
        </row>
        <row r="8215">
          <cell r="A8215" t="str">
            <v>9W121492</v>
          </cell>
          <cell r="B8215">
            <v>0</v>
          </cell>
        </row>
        <row r="8216">
          <cell r="A8216" t="str">
            <v>9W121578</v>
          </cell>
          <cell r="B8216">
            <v>0</v>
          </cell>
        </row>
        <row r="8217">
          <cell r="A8217" t="str">
            <v>9W1215XX</v>
          </cell>
          <cell r="B8217">
            <v>0</v>
          </cell>
        </row>
        <row r="8218">
          <cell r="A8218" t="str">
            <v>9W121604</v>
          </cell>
          <cell r="B8218">
            <v>0</v>
          </cell>
        </row>
        <row r="8219">
          <cell r="A8219" t="str">
            <v>9W121606</v>
          </cell>
          <cell r="B8219">
            <v>0</v>
          </cell>
        </row>
        <row r="8220">
          <cell r="A8220" t="str">
            <v>9W121789</v>
          </cell>
          <cell r="B8220">
            <v>0</v>
          </cell>
        </row>
        <row r="8221">
          <cell r="A8221" t="str">
            <v>9W121915</v>
          </cell>
          <cell r="B8221">
            <v>0</v>
          </cell>
        </row>
        <row r="8222">
          <cell r="A8222" t="str">
            <v>9W1219XX</v>
          </cell>
          <cell r="B8222">
            <v>0</v>
          </cell>
        </row>
        <row r="8223">
          <cell r="A8223" t="str">
            <v>9W122089</v>
          </cell>
          <cell r="B8223">
            <v>0</v>
          </cell>
        </row>
        <row r="8224">
          <cell r="A8224" t="str">
            <v>9W122107</v>
          </cell>
          <cell r="B8224">
            <v>0</v>
          </cell>
        </row>
        <row r="8225">
          <cell r="A8225" t="str">
            <v>9W122198</v>
          </cell>
          <cell r="B8225">
            <v>0</v>
          </cell>
        </row>
        <row r="8226">
          <cell r="A8226" t="str">
            <v>9W122204</v>
          </cell>
          <cell r="B8226">
            <v>0</v>
          </cell>
        </row>
        <row r="8227">
          <cell r="A8227" t="str">
            <v>9W1223XX</v>
          </cell>
          <cell r="B8227">
            <v>0</v>
          </cell>
        </row>
        <row r="8228">
          <cell r="A8228" t="str">
            <v>9W1224XX</v>
          </cell>
          <cell r="B8228">
            <v>0</v>
          </cell>
        </row>
        <row r="8229">
          <cell r="A8229" t="str">
            <v>9W122509</v>
          </cell>
          <cell r="B8229">
            <v>0</v>
          </cell>
        </row>
        <row r="8230">
          <cell r="A8230" t="str">
            <v>9W122608</v>
          </cell>
          <cell r="B8230">
            <v>0</v>
          </cell>
        </row>
        <row r="8231">
          <cell r="A8231" t="str">
            <v>9W122609</v>
          </cell>
          <cell r="B8231">
            <v>0</v>
          </cell>
        </row>
        <row r="8232">
          <cell r="A8232" t="str">
            <v>9W122771</v>
          </cell>
          <cell r="B8232">
            <v>0</v>
          </cell>
        </row>
        <row r="8233">
          <cell r="A8233" t="str">
            <v>9W122899</v>
          </cell>
          <cell r="B8233">
            <v>0</v>
          </cell>
        </row>
        <row r="8234">
          <cell r="A8234" t="str">
            <v>9W122908</v>
          </cell>
          <cell r="B8234">
            <v>0</v>
          </cell>
        </row>
        <row r="8235">
          <cell r="A8235" t="str">
            <v>9W122989</v>
          </cell>
          <cell r="B8235">
            <v>0</v>
          </cell>
        </row>
        <row r="8236">
          <cell r="A8236" t="str">
            <v>9W122991</v>
          </cell>
          <cell r="B8236">
            <v>0</v>
          </cell>
        </row>
        <row r="8237">
          <cell r="A8237" t="str">
            <v>9W123290</v>
          </cell>
          <cell r="B8237">
            <v>0</v>
          </cell>
        </row>
        <row r="8238">
          <cell r="A8238" t="str">
            <v>9W123366</v>
          </cell>
          <cell r="B8238">
            <v>0</v>
          </cell>
        </row>
        <row r="8239">
          <cell r="A8239" t="str">
            <v>9W123387</v>
          </cell>
          <cell r="B8239">
            <v>0</v>
          </cell>
        </row>
        <row r="8240">
          <cell r="A8240" t="str">
            <v>9W1234XX</v>
          </cell>
          <cell r="B8240">
            <v>0</v>
          </cell>
        </row>
        <row r="8241">
          <cell r="A8241" t="str">
            <v>9W123690</v>
          </cell>
          <cell r="B8241">
            <v>0</v>
          </cell>
        </row>
        <row r="8242">
          <cell r="A8242" t="str">
            <v>9W123708</v>
          </cell>
          <cell r="B8242">
            <v>0</v>
          </cell>
        </row>
        <row r="8243">
          <cell r="A8243" t="str">
            <v>9W124271</v>
          </cell>
          <cell r="B8243">
            <v>0</v>
          </cell>
        </row>
        <row r="8244">
          <cell r="A8244" t="str">
            <v>9W124306</v>
          </cell>
          <cell r="B8244">
            <v>0</v>
          </cell>
        </row>
        <row r="8245">
          <cell r="A8245" t="str">
            <v>9W124407</v>
          </cell>
          <cell r="B8245">
            <v>0</v>
          </cell>
        </row>
        <row r="8246">
          <cell r="A8246" t="str">
            <v>9W124603</v>
          </cell>
          <cell r="B8246">
            <v>0</v>
          </cell>
        </row>
        <row r="8247">
          <cell r="A8247" t="str">
            <v>9W124797</v>
          </cell>
          <cell r="B8247">
            <v>0</v>
          </cell>
        </row>
        <row r="8248">
          <cell r="A8248" t="str">
            <v>9W124805</v>
          </cell>
          <cell r="B8248">
            <v>0</v>
          </cell>
        </row>
        <row r="8249">
          <cell r="A8249" t="str">
            <v>9W124911</v>
          </cell>
          <cell r="B8249">
            <v>0</v>
          </cell>
        </row>
        <row r="8250">
          <cell r="A8250" t="str">
            <v>9W125282</v>
          </cell>
          <cell r="B8250">
            <v>0</v>
          </cell>
        </row>
        <row r="8251">
          <cell r="A8251" t="str">
            <v>9W125688</v>
          </cell>
          <cell r="B8251">
            <v>0</v>
          </cell>
        </row>
        <row r="8252">
          <cell r="A8252" t="str">
            <v>9W125790</v>
          </cell>
          <cell r="B8252">
            <v>0</v>
          </cell>
        </row>
        <row r="8253">
          <cell r="A8253" t="str">
            <v>9W126386</v>
          </cell>
          <cell r="B8253">
            <v>0</v>
          </cell>
        </row>
        <row r="8254">
          <cell r="A8254" t="str">
            <v>9W1267XX</v>
          </cell>
          <cell r="B8254">
            <v>0</v>
          </cell>
        </row>
        <row r="8255">
          <cell r="A8255" t="str">
            <v>9W126889</v>
          </cell>
          <cell r="B8255">
            <v>0</v>
          </cell>
        </row>
        <row r="8256">
          <cell r="A8256" t="str">
            <v>9W126912</v>
          </cell>
          <cell r="B8256">
            <v>0</v>
          </cell>
        </row>
        <row r="8257">
          <cell r="A8257" t="str">
            <v>9W127015</v>
          </cell>
          <cell r="B8257">
            <v>0</v>
          </cell>
        </row>
        <row r="8258">
          <cell r="A8258" t="str">
            <v>9W1271XX</v>
          </cell>
          <cell r="B8258">
            <v>0</v>
          </cell>
        </row>
        <row r="8259">
          <cell r="A8259" t="str">
            <v>9W1272XX</v>
          </cell>
          <cell r="B8259">
            <v>0</v>
          </cell>
        </row>
        <row r="8260">
          <cell r="A8260" t="str">
            <v>9W1273XX</v>
          </cell>
          <cell r="B8260">
            <v>0</v>
          </cell>
        </row>
        <row r="8261">
          <cell r="A8261" t="str">
            <v>9W127589</v>
          </cell>
          <cell r="B8261">
            <v>0</v>
          </cell>
        </row>
        <row r="8262">
          <cell r="A8262" t="str">
            <v>9W127609</v>
          </cell>
          <cell r="B8262">
            <v>0</v>
          </cell>
        </row>
        <row r="8263">
          <cell r="A8263" t="str">
            <v>9W127709</v>
          </cell>
          <cell r="B8263">
            <v>0</v>
          </cell>
        </row>
        <row r="8264">
          <cell r="A8264" t="str">
            <v>9W127866</v>
          </cell>
          <cell r="B8264">
            <v>0</v>
          </cell>
        </row>
        <row r="8265">
          <cell r="A8265" t="str">
            <v>9W127900</v>
          </cell>
          <cell r="B8265">
            <v>0</v>
          </cell>
        </row>
        <row r="8266">
          <cell r="A8266" t="str">
            <v>9W128007</v>
          </cell>
          <cell r="B8266">
            <v>0</v>
          </cell>
        </row>
        <row r="8267">
          <cell r="A8267" t="str">
            <v>9W128112</v>
          </cell>
          <cell r="B8267">
            <v>0</v>
          </cell>
        </row>
        <row r="8268">
          <cell r="A8268" t="str">
            <v>9W128207</v>
          </cell>
          <cell r="B8268">
            <v>0</v>
          </cell>
        </row>
        <row r="8269">
          <cell r="A8269" t="str">
            <v>9W129105</v>
          </cell>
          <cell r="B8269">
            <v>0</v>
          </cell>
        </row>
        <row r="8270">
          <cell r="A8270" t="str">
            <v>9W129108</v>
          </cell>
          <cell r="B8270">
            <v>0</v>
          </cell>
        </row>
        <row r="8271">
          <cell r="A8271" t="str">
            <v>9W129161</v>
          </cell>
          <cell r="B8271">
            <v>0</v>
          </cell>
        </row>
        <row r="8272">
          <cell r="A8272" t="str">
            <v>9W129162</v>
          </cell>
          <cell r="B8272">
            <v>0</v>
          </cell>
        </row>
        <row r="8273">
          <cell r="A8273" t="str">
            <v>9W129164</v>
          </cell>
          <cell r="B8273">
            <v>0</v>
          </cell>
        </row>
        <row r="8274">
          <cell r="A8274" t="str">
            <v>9W129196</v>
          </cell>
          <cell r="B8274">
            <v>0</v>
          </cell>
        </row>
        <row r="8275">
          <cell r="A8275" t="str">
            <v>9W129288</v>
          </cell>
          <cell r="B8275">
            <v>0</v>
          </cell>
        </row>
        <row r="8276">
          <cell r="A8276" t="str">
            <v>9W200092</v>
          </cell>
          <cell r="B8276">
            <v>0</v>
          </cell>
        </row>
        <row r="8277">
          <cell r="A8277" t="str">
            <v>9W200112</v>
          </cell>
          <cell r="B8277">
            <v>0</v>
          </cell>
        </row>
        <row r="8278">
          <cell r="A8278" t="str">
            <v>9W200204</v>
          </cell>
          <cell r="B8278">
            <v>0</v>
          </cell>
        </row>
        <row r="8279">
          <cell r="A8279" t="str">
            <v>9W200316</v>
          </cell>
          <cell r="B8279">
            <v>0</v>
          </cell>
        </row>
        <row r="8280">
          <cell r="A8280" t="str">
            <v>9W200514</v>
          </cell>
          <cell r="B8280">
            <v>0</v>
          </cell>
        </row>
        <row r="8281">
          <cell r="A8281" t="str">
            <v>9W200609</v>
          </cell>
          <cell r="B8281">
            <v>0</v>
          </cell>
        </row>
        <row r="8282">
          <cell r="A8282" t="str">
            <v>9W200709</v>
          </cell>
          <cell r="B8282">
            <v>0</v>
          </cell>
        </row>
        <row r="8283">
          <cell r="A8283" t="str">
            <v>9W200805</v>
          </cell>
          <cell r="B8283">
            <v>0</v>
          </cell>
        </row>
        <row r="8284">
          <cell r="A8284" t="str">
            <v>9W200910</v>
          </cell>
          <cell r="B8284">
            <v>0</v>
          </cell>
        </row>
        <row r="8285">
          <cell r="A8285" t="str">
            <v>9W201099</v>
          </cell>
          <cell r="B8285">
            <v>0</v>
          </cell>
        </row>
        <row r="8286">
          <cell r="A8286" t="str">
            <v>9W201198</v>
          </cell>
          <cell r="B8286">
            <v>0</v>
          </cell>
        </row>
        <row r="8287">
          <cell r="A8287" t="str">
            <v>9W201277</v>
          </cell>
          <cell r="B8287">
            <v>0</v>
          </cell>
        </row>
        <row r="8288">
          <cell r="A8288" t="str">
            <v>9W201315</v>
          </cell>
          <cell r="B8288">
            <v>0</v>
          </cell>
        </row>
        <row r="8289">
          <cell r="A8289" t="str">
            <v>9W201414</v>
          </cell>
          <cell r="B8289">
            <v>0</v>
          </cell>
        </row>
        <row r="8290">
          <cell r="A8290" t="str">
            <v>9W202019</v>
          </cell>
          <cell r="B8290">
            <v>0</v>
          </cell>
        </row>
        <row r="8291">
          <cell r="A8291" t="str">
            <v>9W203096</v>
          </cell>
          <cell r="B8291">
            <v>0</v>
          </cell>
        </row>
        <row r="8292">
          <cell r="A8292" t="str">
            <v>9W210098</v>
          </cell>
          <cell r="B8292">
            <v>0</v>
          </cell>
        </row>
        <row r="8293">
          <cell r="A8293" t="str">
            <v>9W990040</v>
          </cell>
          <cell r="B8293">
            <v>0</v>
          </cell>
        </row>
        <row r="8294">
          <cell r="A8294" t="str">
            <v>9W990043</v>
          </cell>
          <cell r="B8294">
            <v>0</v>
          </cell>
        </row>
        <row r="8295">
          <cell r="A8295" t="str">
            <v>9W990047</v>
          </cell>
          <cell r="B8295">
            <v>0</v>
          </cell>
        </row>
        <row r="8296">
          <cell r="A8296" t="str">
            <v>9W990050</v>
          </cell>
          <cell r="B8296">
            <v>0</v>
          </cell>
        </row>
        <row r="8297">
          <cell r="A8297" t="str">
            <v>9W990059</v>
          </cell>
          <cell r="B8297">
            <v>0</v>
          </cell>
        </row>
        <row r="8298">
          <cell r="A8298" t="str">
            <v>9W990070</v>
          </cell>
          <cell r="B8298">
            <v>0</v>
          </cell>
        </row>
        <row r="8299">
          <cell r="A8299" t="str">
            <v>9W990103</v>
          </cell>
          <cell r="B8299">
            <v>0</v>
          </cell>
        </row>
        <row r="8300">
          <cell r="A8300" t="str">
            <v>9W990204</v>
          </cell>
          <cell r="B8300">
            <v>0</v>
          </cell>
        </row>
        <row r="8301">
          <cell r="A8301" t="str">
            <v>9W990212</v>
          </cell>
          <cell r="B8301">
            <v>0</v>
          </cell>
        </row>
        <row r="8302">
          <cell r="A8302" t="str">
            <v>9W990412</v>
          </cell>
          <cell r="B8302">
            <v>0</v>
          </cell>
        </row>
        <row r="8303">
          <cell r="A8303" t="str">
            <v>9W990569</v>
          </cell>
          <cell r="B8303">
            <v>0</v>
          </cell>
        </row>
        <row r="8304">
          <cell r="A8304" t="str">
            <v>9W990645</v>
          </cell>
          <cell r="B8304">
            <v>0</v>
          </cell>
        </row>
        <row r="8305">
          <cell r="A8305" t="str">
            <v>9W990679</v>
          </cell>
          <cell r="B8305">
            <v>0</v>
          </cell>
        </row>
        <row r="8306">
          <cell r="A8306" t="str">
            <v>9W990708</v>
          </cell>
          <cell r="B8306">
            <v>0</v>
          </cell>
        </row>
        <row r="8307">
          <cell r="A8307" t="str">
            <v>9W990807</v>
          </cell>
          <cell r="B8307">
            <v>0</v>
          </cell>
        </row>
        <row r="8308">
          <cell r="A8308" t="str">
            <v>9W991045</v>
          </cell>
          <cell r="B8308">
            <v>0</v>
          </cell>
        </row>
        <row r="8309">
          <cell r="A8309" t="str">
            <v>9W991048</v>
          </cell>
          <cell r="B8309">
            <v>0</v>
          </cell>
        </row>
        <row r="8310">
          <cell r="A8310" t="str">
            <v>9W991049</v>
          </cell>
          <cell r="B8310">
            <v>0</v>
          </cell>
        </row>
        <row r="8311">
          <cell r="A8311" t="str">
            <v>9W991050</v>
          </cell>
          <cell r="B8311">
            <v>0</v>
          </cell>
        </row>
        <row r="8312">
          <cell r="A8312" t="str">
            <v>9W991059</v>
          </cell>
          <cell r="B8312">
            <v>0</v>
          </cell>
        </row>
        <row r="8313">
          <cell r="A8313" t="str">
            <v>9W991140</v>
          </cell>
          <cell r="B8313">
            <v>0</v>
          </cell>
        </row>
        <row r="8314">
          <cell r="A8314" t="str">
            <v>9W991143</v>
          </cell>
          <cell r="B8314">
            <v>0</v>
          </cell>
        </row>
        <row r="8315">
          <cell r="A8315" t="str">
            <v>9W991211</v>
          </cell>
          <cell r="B8315">
            <v>0</v>
          </cell>
        </row>
        <row r="8316">
          <cell r="A8316" t="str">
            <v>9W991213</v>
          </cell>
          <cell r="B8316">
            <v>0</v>
          </cell>
        </row>
        <row r="8317">
          <cell r="A8317" t="str">
            <v>9W991310</v>
          </cell>
          <cell r="B8317">
            <v>0</v>
          </cell>
        </row>
        <row r="8318">
          <cell r="A8318" t="str">
            <v>9W991395</v>
          </cell>
          <cell r="B8318">
            <v>0</v>
          </cell>
        </row>
        <row r="8319">
          <cell r="A8319" t="str">
            <v>9W991461</v>
          </cell>
          <cell r="B8319">
            <v>0</v>
          </cell>
        </row>
        <row r="8320">
          <cell r="A8320" t="str">
            <v>9W991470</v>
          </cell>
          <cell r="B8320">
            <v>0</v>
          </cell>
        </row>
        <row r="8321">
          <cell r="A8321" t="str">
            <v>9W991611</v>
          </cell>
          <cell r="B8321">
            <v>0</v>
          </cell>
        </row>
        <row r="8322">
          <cell r="A8322" t="str">
            <v>9W991698</v>
          </cell>
          <cell r="B8322">
            <v>0</v>
          </cell>
        </row>
        <row r="8323">
          <cell r="A8323" t="str">
            <v>9W991716</v>
          </cell>
          <cell r="B8323">
            <v>0</v>
          </cell>
        </row>
        <row r="8324">
          <cell r="A8324" t="str">
            <v>9W991800</v>
          </cell>
          <cell r="B8324">
            <v>0</v>
          </cell>
        </row>
        <row r="8325">
          <cell r="A8325" t="str">
            <v>9W991894</v>
          </cell>
          <cell r="B8325">
            <v>0</v>
          </cell>
        </row>
        <row r="8326">
          <cell r="A8326" t="str">
            <v>9W991915</v>
          </cell>
          <cell r="B8326">
            <v>0</v>
          </cell>
        </row>
        <row r="8327">
          <cell r="A8327" t="str">
            <v>9W992000</v>
          </cell>
          <cell r="B8327">
            <v>0</v>
          </cell>
        </row>
        <row r="8328">
          <cell r="A8328" t="str">
            <v>9W992006</v>
          </cell>
          <cell r="B8328">
            <v>0</v>
          </cell>
        </row>
        <row r="8329">
          <cell r="A8329" t="str">
            <v>9W992250</v>
          </cell>
          <cell r="B8329">
            <v>0</v>
          </cell>
        </row>
        <row r="8330">
          <cell r="A8330" t="str">
            <v>9W992270</v>
          </cell>
          <cell r="B8330">
            <v>0</v>
          </cell>
        </row>
        <row r="8331">
          <cell r="A8331" t="str">
            <v>9W992361</v>
          </cell>
          <cell r="B8331">
            <v>0</v>
          </cell>
        </row>
        <row r="8332">
          <cell r="A8332" t="str">
            <v>9W992409</v>
          </cell>
          <cell r="B8332">
            <v>0</v>
          </cell>
        </row>
        <row r="8333">
          <cell r="A8333" t="str">
            <v>9X000211</v>
          </cell>
          <cell r="B8333">
            <v>0</v>
          </cell>
        </row>
        <row r="8334">
          <cell r="A8334" t="str">
            <v>9X000214</v>
          </cell>
          <cell r="B8334">
            <v>0</v>
          </cell>
        </row>
        <row r="8335">
          <cell r="A8335" t="str">
            <v>9X000217</v>
          </cell>
          <cell r="B8335">
            <v>0</v>
          </cell>
        </row>
        <row r="8336">
          <cell r="A8336" t="str">
            <v>9X000290</v>
          </cell>
          <cell r="B8336">
            <v>0</v>
          </cell>
        </row>
        <row r="8337">
          <cell r="A8337" t="str">
            <v>9X000292</v>
          </cell>
          <cell r="B8337">
            <v>0</v>
          </cell>
        </row>
        <row r="8338">
          <cell r="A8338" t="str">
            <v>9X000304</v>
          </cell>
          <cell r="B8338">
            <v>0</v>
          </cell>
        </row>
        <row r="8339">
          <cell r="A8339" t="str">
            <v>9X000310</v>
          </cell>
          <cell r="B8339">
            <v>0</v>
          </cell>
        </row>
        <row r="8340">
          <cell r="A8340" t="str">
            <v>9X000311</v>
          </cell>
          <cell r="B8340">
            <v>0</v>
          </cell>
        </row>
        <row r="8341">
          <cell r="A8341" t="str">
            <v>9X000317</v>
          </cell>
          <cell r="B8341">
            <v>0</v>
          </cell>
        </row>
        <row r="8342">
          <cell r="A8342" t="str">
            <v>9X000410</v>
          </cell>
          <cell r="B8342">
            <v>0</v>
          </cell>
        </row>
        <row r="8343">
          <cell r="A8343" t="str">
            <v>9X000416</v>
          </cell>
          <cell r="B8343">
            <v>0</v>
          </cell>
        </row>
        <row r="8344">
          <cell r="A8344" t="str">
            <v>9X000417</v>
          </cell>
          <cell r="B8344">
            <v>0</v>
          </cell>
        </row>
        <row r="8345">
          <cell r="A8345" t="str">
            <v>9X000486</v>
          </cell>
          <cell r="B8345">
            <v>0</v>
          </cell>
        </row>
        <row r="8346">
          <cell r="A8346" t="str">
            <v>9X000487</v>
          </cell>
          <cell r="B8346">
            <v>0</v>
          </cell>
        </row>
        <row r="8347">
          <cell r="A8347" t="str">
            <v>9X000490</v>
          </cell>
          <cell r="B8347">
            <v>0</v>
          </cell>
        </row>
        <row r="8348">
          <cell r="A8348" t="str">
            <v>9X000491</v>
          </cell>
          <cell r="B8348">
            <v>0</v>
          </cell>
        </row>
        <row r="8349">
          <cell r="A8349" t="str">
            <v>9X000494</v>
          </cell>
          <cell r="B8349">
            <v>0</v>
          </cell>
        </row>
        <row r="8350">
          <cell r="A8350" t="str">
            <v>9X000497</v>
          </cell>
          <cell r="B8350">
            <v>0</v>
          </cell>
        </row>
        <row r="8351">
          <cell r="A8351" t="str">
            <v>9X000510</v>
          </cell>
          <cell r="B8351">
            <v>0</v>
          </cell>
        </row>
        <row r="8352">
          <cell r="A8352" t="str">
            <v>9X000594</v>
          </cell>
          <cell r="B8352">
            <v>0</v>
          </cell>
        </row>
        <row r="8353">
          <cell r="A8353" t="str">
            <v>9X000597</v>
          </cell>
          <cell r="B8353">
            <v>0</v>
          </cell>
        </row>
        <row r="8354">
          <cell r="A8354" t="str">
            <v>9X000700</v>
          </cell>
          <cell r="B8354">
            <v>0</v>
          </cell>
        </row>
        <row r="8355">
          <cell r="A8355" t="str">
            <v>9X000701</v>
          </cell>
          <cell r="B8355">
            <v>0</v>
          </cell>
        </row>
        <row r="8356">
          <cell r="A8356" t="str">
            <v>9X000705</v>
          </cell>
          <cell r="B8356">
            <v>0</v>
          </cell>
        </row>
        <row r="8357">
          <cell r="A8357" t="str">
            <v>9X000791</v>
          </cell>
          <cell r="B8357">
            <v>0</v>
          </cell>
        </row>
        <row r="8358">
          <cell r="A8358" t="str">
            <v>9X000793</v>
          </cell>
          <cell r="B8358">
            <v>0</v>
          </cell>
        </row>
        <row r="8359">
          <cell r="A8359" t="str">
            <v>9X000796</v>
          </cell>
          <cell r="B8359">
            <v>0</v>
          </cell>
        </row>
        <row r="8360">
          <cell r="A8360" t="str">
            <v>9X000799</v>
          </cell>
          <cell r="B8360">
            <v>0</v>
          </cell>
        </row>
        <row r="8361">
          <cell r="A8361" t="str">
            <v>9X000805</v>
          </cell>
          <cell r="B8361">
            <v>0</v>
          </cell>
        </row>
        <row r="8362">
          <cell r="A8362" t="str">
            <v>9X000808</v>
          </cell>
          <cell r="B8362">
            <v>0</v>
          </cell>
        </row>
        <row r="8363">
          <cell r="A8363" t="str">
            <v>9X000891</v>
          </cell>
          <cell r="B8363">
            <v>0</v>
          </cell>
        </row>
        <row r="8364">
          <cell r="A8364" t="str">
            <v>9X000893</v>
          </cell>
          <cell r="B8364">
            <v>0</v>
          </cell>
        </row>
        <row r="8365">
          <cell r="A8365" t="str">
            <v>9X000905</v>
          </cell>
          <cell r="B8365">
            <v>0</v>
          </cell>
        </row>
        <row r="8366">
          <cell r="A8366" t="str">
            <v>9X000907</v>
          </cell>
          <cell r="B8366">
            <v>0</v>
          </cell>
        </row>
        <row r="8367">
          <cell r="A8367" t="str">
            <v>9X000908</v>
          </cell>
          <cell r="B8367">
            <v>0</v>
          </cell>
        </row>
        <row r="8368">
          <cell r="A8368" t="str">
            <v>9X000991</v>
          </cell>
          <cell r="B8368">
            <v>0</v>
          </cell>
        </row>
        <row r="8369">
          <cell r="A8369" t="str">
            <v>9X000993</v>
          </cell>
          <cell r="B8369">
            <v>0</v>
          </cell>
        </row>
        <row r="8370">
          <cell r="A8370" t="str">
            <v>9X000995</v>
          </cell>
          <cell r="B8370">
            <v>0</v>
          </cell>
        </row>
        <row r="8371">
          <cell r="A8371" t="str">
            <v>9X001000</v>
          </cell>
          <cell r="B8371">
            <v>0</v>
          </cell>
        </row>
        <row r="8372">
          <cell r="A8372" t="str">
            <v>9X001003</v>
          </cell>
          <cell r="B8372">
            <v>0</v>
          </cell>
        </row>
        <row r="8373">
          <cell r="A8373" t="str">
            <v>9X001004</v>
          </cell>
          <cell r="B8373">
            <v>0</v>
          </cell>
        </row>
        <row r="8374">
          <cell r="A8374" t="str">
            <v>9X001005</v>
          </cell>
          <cell r="B8374">
            <v>0</v>
          </cell>
        </row>
        <row r="8375">
          <cell r="A8375" t="str">
            <v>9X001006</v>
          </cell>
          <cell r="B8375">
            <v>0</v>
          </cell>
        </row>
        <row r="8376">
          <cell r="A8376" t="str">
            <v>9X001007</v>
          </cell>
          <cell r="B8376">
            <v>0</v>
          </cell>
        </row>
        <row r="8377">
          <cell r="A8377" t="str">
            <v>9X001008</v>
          </cell>
          <cell r="B8377">
            <v>0</v>
          </cell>
        </row>
        <row r="8378">
          <cell r="A8378" t="str">
            <v>9X001009</v>
          </cell>
          <cell r="B8378">
            <v>0</v>
          </cell>
        </row>
        <row r="8379">
          <cell r="A8379" t="str">
            <v>9X001010</v>
          </cell>
          <cell r="B8379">
            <v>0</v>
          </cell>
        </row>
        <row r="8380">
          <cell r="A8380" t="str">
            <v>9X001012</v>
          </cell>
          <cell r="B8380">
            <v>0</v>
          </cell>
        </row>
        <row r="8381">
          <cell r="A8381" t="str">
            <v>9X001013</v>
          </cell>
          <cell r="B8381">
            <v>0</v>
          </cell>
        </row>
        <row r="8382">
          <cell r="A8382" t="str">
            <v>9X001014</v>
          </cell>
          <cell r="B8382">
            <v>0</v>
          </cell>
        </row>
        <row r="8383">
          <cell r="A8383" t="str">
            <v>9X001056</v>
          </cell>
          <cell r="B8383">
            <v>0</v>
          </cell>
        </row>
        <row r="8384">
          <cell r="A8384" t="str">
            <v>9X001061</v>
          </cell>
          <cell r="B8384">
            <v>0</v>
          </cell>
        </row>
        <row r="8385">
          <cell r="A8385" t="str">
            <v>9X001062</v>
          </cell>
          <cell r="B8385">
            <v>0</v>
          </cell>
        </row>
        <row r="8386">
          <cell r="A8386" t="str">
            <v>9X001064</v>
          </cell>
          <cell r="B8386">
            <v>0</v>
          </cell>
        </row>
        <row r="8387">
          <cell r="A8387" t="str">
            <v>9X001067</v>
          </cell>
          <cell r="B8387">
            <v>0</v>
          </cell>
        </row>
        <row r="8388">
          <cell r="A8388" t="str">
            <v>9X001068</v>
          </cell>
          <cell r="B8388">
            <v>0</v>
          </cell>
        </row>
        <row r="8389">
          <cell r="A8389" t="str">
            <v>9X001069</v>
          </cell>
          <cell r="B8389">
            <v>0</v>
          </cell>
        </row>
        <row r="8390">
          <cell r="A8390" t="str">
            <v>9X001070</v>
          </cell>
          <cell r="B8390">
            <v>0</v>
          </cell>
        </row>
        <row r="8391">
          <cell r="A8391" t="str">
            <v>9X001071</v>
          </cell>
          <cell r="B8391">
            <v>0</v>
          </cell>
        </row>
        <row r="8392">
          <cell r="A8392" t="str">
            <v>9X001073</v>
          </cell>
          <cell r="B8392">
            <v>0</v>
          </cell>
        </row>
        <row r="8393">
          <cell r="A8393" t="str">
            <v>9X001074</v>
          </cell>
          <cell r="B8393">
            <v>0</v>
          </cell>
        </row>
        <row r="8394">
          <cell r="A8394" t="str">
            <v>9X001075</v>
          </cell>
          <cell r="B8394">
            <v>0</v>
          </cell>
        </row>
        <row r="8395">
          <cell r="A8395" t="str">
            <v>9X001077</v>
          </cell>
          <cell r="B8395">
            <v>0</v>
          </cell>
        </row>
        <row r="8396">
          <cell r="A8396" t="str">
            <v>9X001079</v>
          </cell>
          <cell r="B8396">
            <v>0</v>
          </cell>
        </row>
        <row r="8397">
          <cell r="A8397" t="str">
            <v>9X001081</v>
          </cell>
          <cell r="B8397">
            <v>0</v>
          </cell>
        </row>
        <row r="8398">
          <cell r="A8398" t="str">
            <v>9X001082</v>
          </cell>
          <cell r="B8398">
            <v>0</v>
          </cell>
        </row>
        <row r="8399">
          <cell r="A8399" t="str">
            <v>9X001091</v>
          </cell>
          <cell r="B8399">
            <v>0</v>
          </cell>
        </row>
        <row r="8400">
          <cell r="A8400" t="str">
            <v>9X001093</v>
          </cell>
          <cell r="B8400">
            <v>0</v>
          </cell>
        </row>
        <row r="8401">
          <cell r="A8401" t="str">
            <v>9X001094</v>
          </cell>
          <cell r="B8401">
            <v>0</v>
          </cell>
        </row>
        <row r="8402">
          <cell r="A8402" t="str">
            <v>9X001095</v>
          </cell>
          <cell r="B8402">
            <v>0</v>
          </cell>
        </row>
        <row r="8403">
          <cell r="A8403" t="str">
            <v>9X001096</v>
          </cell>
          <cell r="B8403">
            <v>0</v>
          </cell>
        </row>
        <row r="8404">
          <cell r="A8404" t="str">
            <v>9X001097</v>
          </cell>
          <cell r="B8404">
            <v>0</v>
          </cell>
        </row>
        <row r="8405">
          <cell r="A8405" t="str">
            <v>9X001098</v>
          </cell>
          <cell r="B8405">
            <v>0</v>
          </cell>
        </row>
        <row r="8406">
          <cell r="A8406" t="str">
            <v>9X001099</v>
          </cell>
          <cell r="B8406">
            <v>0</v>
          </cell>
        </row>
        <row r="8407">
          <cell r="A8407" t="str">
            <v>9X0010XX</v>
          </cell>
          <cell r="B8407">
            <v>0</v>
          </cell>
        </row>
        <row r="8408">
          <cell r="A8408" t="str">
            <v>9X001288</v>
          </cell>
          <cell r="B8408">
            <v>0</v>
          </cell>
        </row>
        <row r="8409">
          <cell r="A8409" t="str">
            <v>9X001293</v>
          </cell>
          <cell r="B8409">
            <v>0</v>
          </cell>
        </row>
        <row r="8410">
          <cell r="A8410" t="str">
            <v>9X001294</v>
          </cell>
          <cell r="B8410">
            <v>0</v>
          </cell>
        </row>
        <row r="8411">
          <cell r="A8411" t="str">
            <v>9X001296</v>
          </cell>
          <cell r="B8411">
            <v>0</v>
          </cell>
        </row>
        <row r="8412">
          <cell r="A8412" t="str">
            <v>9X001297</v>
          </cell>
          <cell r="B8412">
            <v>0</v>
          </cell>
        </row>
        <row r="8413">
          <cell r="A8413" t="str">
            <v>9X001299</v>
          </cell>
          <cell r="B8413">
            <v>0</v>
          </cell>
        </row>
        <row r="8414">
          <cell r="A8414" t="str">
            <v>9X001310</v>
          </cell>
          <cell r="B8414">
            <v>0</v>
          </cell>
        </row>
        <row r="8415">
          <cell r="A8415" t="str">
            <v>9X001313</v>
          </cell>
          <cell r="B8415">
            <v>0</v>
          </cell>
        </row>
        <row r="8416">
          <cell r="A8416" t="str">
            <v>9X001411</v>
          </cell>
          <cell r="B8416">
            <v>0</v>
          </cell>
        </row>
        <row r="8417">
          <cell r="A8417" t="str">
            <v>9X001413</v>
          </cell>
          <cell r="B8417">
            <v>0</v>
          </cell>
        </row>
        <row r="8418">
          <cell r="A8418" t="str">
            <v>9X001416</v>
          </cell>
          <cell r="B8418">
            <v>0</v>
          </cell>
        </row>
        <row r="8419">
          <cell r="A8419" t="str">
            <v>9X001510</v>
          </cell>
          <cell r="B8419">
            <v>0</v>
          </cell>
        </row>
        <row r="8420">
          <cell r="A8420" t="str">
            <v>9X001511</v>
          </cell>
          <cell r="B8420">
            <v>0</v>
          </cell>
        </row>
        <row r="8421">
          <cell r="A8421" t="str">
            <v>9X001513</v>
          </cell>
          <cell r="B8421">
            <v>0</v>
          </cell>
        </row>
        <row r="8422">
          <cell r="A8422" t="str">
            <v>9X001516</v>
          </cell>
          <cell r="B8422">
            <v>0</v>
          </cell>
        </row>
        <row r="8423">
          <cell r="A8423" t="str">
            <v>9X001606</v>
          </cell>
          <cell r="B8423">
            <v>0</v>
          </cell>
        </row>
        <row r="8424">
          <cell r="A8424" t="str">
            <v>9X001610</v>
          </cell>
          <cell r="B8424">
            <v>0</v>
          </cell>
        </row>
        <row r="8425">
          <cell r="A8425" t="str">
            <v>9X001612</v>
          </cell>
          <cell r="B8425">
            <v>0</v>
          </cell>
        </row>
        <row r="8426">
          <cell r="A8426" t="str">
            <v>9X001791</v>
          </cell>
          <cell r="B8426">
            <v>0</v>
          </cell>
        </row>
        <row r="8427">
          <cell r="A8427" t="str">
            <v>9X001807</v>
          </cell>
          <cell r="B8427">
            <v>0</v>
          </cell>
        </row>
        <row r="8428">
          <cell r="A8428" t="str">
            <v>9X001809</v>
          </cell>
          <cell r="B8428">
            <v>0</v>
          </cell>
        </row>
        <row r="8429">
          <cell r="A8429" t="str">
            <v>9X001810</v>
          </cell>
          <cell r="B8429">
            <v>0</v>
          </cell>
        </row>
        <row r="8430">
          <cell r="A8430" t="str">
            <v>9X001811</v>
          </cell>
          <cell r="B8430">
            <v>0</v>
          </cell>
        </row>
        <row r="8431">
          <cell r="A8431" t="str">
            <v>9X001812</v>
          </cell>
          <cell r="B8431">
            <v>0</v>
          </cell>
        </row>
        <row r="8432">
          <cell r="A8432" t="str">
            <v>9X001813</v>
          </cell>
          <cell r="B8432">
            <v>0</v>
          </cell>
        </row>
        <row r="8433">
          <cell r="A8433" t="str">
            <v>9X001909</v>
          </cell>
          <cell r="B8433">
            <v>0</v>
          </cell>
        </row>
        <row r="8434">
          <cell r="A8434" t="str">
            <v>9X001910</v>
          </cell>
          <cell r="B8434">
            <v>0</v>
          </cell>
        </row>
        <row r="8435">
          <cell r="A8435" t="str">
            <v>9X001912</v>
          </cell>
          <cell r="B8435">
            <v>0</v>
          </cell>
        </row>
        <row r="8436">
          <cell r="A8436" t="str">
            <v>9X001913</v>
          </cell>
          <cell r="B8436">
            <v>0</v>
          </cell>
        </row>
        <row r="8437">
          <cell r="A8437" t="str">
            <v>9X002006</v>
          </cell>
          <cell r="B8437">
            <v>0</v>
          </cell>
        </row>
        <row r="8438">
          <cell r="A8438" t="str">
            <v>9X002007</v>
          </cell>
          <cell r="B8438">
            <v>0</v>
          </cell>
        </row>
        <row r="8439">
          <cell r="A8439" t="str">
            <v>9X002096</v>
          </cell>
          <cell r="B8439">
            <v>0</v>
          </cell>
        </row>
        <row r="8440">
          <cell r="A8440" t="str">
            <v>9X002603</v>
          </cell>
          <cell r="B8440">
            <v>0</v>
          </cell>
        </row>
        <row r="8441">
          <cell r="A8441" t="str">
            <v>9X002605</v>
          </cell>
          <cell r="B8441">
            <v>0</v>
          </cell>
        </row>
        <row r="8442">
          <cell r="A8442" t="str">
            <v>9X002607</v>
          </cell>
          <cell r="B8442">
            <v>0</v>
          </cell>
        </row>
        <row r="8443">
          <cell r="A8443" t="str">
            <v>9X002608</v>
          </cell>
          <cell r="B8443">
            <v>0</v>
          </cell>
        </row>
        <row r="8444">
          <cell r="A8444" t="str">
            <v>9X002609</v>
          </cell>
          <cell r="B8444">
            <v>0</v>
          </cell>
        </row>
        <row r="8445">
          <cell r="A8445" t="str">
            <v>9X002610</v>
          </cell>
          <cell r="B8445">
            <v>0</v>
          </cell>
        </row>
        <row r="8446">
          <cell r="A8446" t="str">
            <v>9X002612</v>
          </cell>
          <cell r="B8446">
            <v>0</v>
          </cell>
        </row>
        <row r="8447">
          <cell r="A8447" t="str">
            <v>9X002683</v>
          </cell>
          <cell r="B8447">
            <v>0</v>
          </cell>
        </row>
        <row r="8448">
          <cell r="A8448" t="str">
            <v>9X002696</v>
          </cell>
          <cell r="B8448">
            <v>0</v>
          </cell>
        </row>
        <row r="8449">
          <cell r="A8449" t="str">
            <v>9X002699</v>
          </cell>
          <cell r="B8449">
            <v>0</v>
          </cell>
        </row>
        <row r="8450">
          <cell r="A8450" t="str">
            <v>9X002700</v>
          </cell>
          <cell r="B8450">
            <v>0</v>
          </cell>
        </row>
        <row r="8451">
          <cell r="A8451" t="str">
            <v>9X002801</v>
          </cell>
          <cell r="B8451">
            <v>0</v>
          </cell>
        </row>
        <row r="8452">
          <cell r="A8452" t="str">
            <v>9X002937</v>
          </cell>
          <cell r="B8452">
            <v>0</v>
          </cell>
        </row>
        <row r="8453">
          <cell r="A8453" t="str">
            <v>9X002947</v>
          </cell>
          <cell r="B8453">
            <v>0</v>
          </cell>
        </row>
        <row r="8454">
          <cell r="A8454" t="str">
            <v>9X002952</v>
          </cell>
          <cell r="B8454">
            <v>0</v>
          </cell>
        </row>
        <row r="8455">
          <cell r="A8455" t="str">
            <v>9X002955</v>
          </cell>
          <cell r="B8455">
            <v>0</v>
          </cell>
        </row>
        <row r="8456">
          <cell r="A8456" t="str">
            <v>9X002957</v>
          </cell>
          <cell r="B8456">
            <v>0</v>
          </cell>
        </row>
        <row r="8457">
          <cell r="A8457" t="str">
            <v>9X002958</v>
          </cell>
          <cell r="B8457">
            <v>0</v>
          </cell>
        </row>
        <row r="8458">
          <cell r="A8458" t="str">
            <v>9X002961</v>
          </cell>
          <cell r="B8458">
            <v>0</v>
          </cell>
        </row>
        <row r="8459">
          <cell r="A8459" t="str">
            <v>9X002962</v>
          </cell>
          <cell r="B8459">
            <v>0</v>
          </cell>
        </row>
        <row r="8460">
          <cell r="A8460" t="str">
            <v>9X002964</v>
          </cell>
          <cell r="B8460">
            <v>0</v>
          </cell>
        </row>
        <row r="8461">
          <cell r="A8461" t="str">
            <v>9X002966</v>
          </cell>
          <cell r="B8461">
            <v>0</v>
          </cell>
        </row>
        <row r="8462">
          <cell r="A8462" t="str">
            <v>9X002967</v>
          </cell>
          <cell r="B8462">
            <v>0</v>
          </cell>
        </row>
        <row r="8463">
          <cell r="A8463" t="str">
            <v>9X002971</v>
          </cell>
          <cell r="B8463">
            <v>0</v>
          </cell>
        </row>
        <row r="8464">
          <cell r="A8464" t="str">
            <v>9X002974</v>
          </cell>
          <cell r="B8464">
            <v>0</v>
          </cell>
        </row>
        <row r="8465">
          <cell r="A8465" t="str">
            <v>9X003098</v>
          </cell>
          <cell r="B8465">
            <v>0</v>
          </cell>
        </row>
        <row r="8466">
          <cell r="A8466" t="str">
            <v>9X003308</v>
          </cell>
          <cell r="B8466">
            <v>0</v>
          </cell>
        </row>
        <row r="8467">
          <cell r="A8467" t="str">
            <v>9X003309</v>
          </cell>
          <cell r="B8467">
            <v>0</v>
          </cell>
        </row>
        <row r="8468">
          <cell r="A8468" t="str">
            <v>9X003310</v>
          </cell>
          <cell r="B8468">
            <v>0</v>
          </cell>
        </row>
        <row r="8469">
          <cell r="A8469" t="str">
            <v>9X003597</v>
          </cell>
          <cell r="B8469">
            <v>0</v>
          </cell>
        </row>
        <row r="8470">
          <cell r="A8470" t="str">
            <v>9X003705</v>
          </cell>
          <cell r="B8470">
            <v>0</v>
          </cell>
        </row>
        <row r="8471">
          <cell r="A8471" t="str">
            <v>9X003711</v>
          </cell>
          <cell r="B8471">
            <v>0</v>
          </cell>
        </row>
        <row r="8472">
          <cell r="A8472" t="str">
            <v>9X003800</v>
          </cell>
          <cell r="B8472">
            <v>0</v>
          </cell>
        </row>
        <row r="8473">
          <cell r="A8473" t="str">
            <v>9X003806</v>
          </cell>
          <cell r="B8473">
            <v>0</v>
          </cell>
        </row>
        <row r="8474">
          <cell r="A8474" t="str">
            <v>9X003808</v>
          </cell>
          <cell r="B8474">
            <v>0</v>
          </cell>
        </row>
        <row r="8475">
          <cell r="A8475" t="str">
            <v>9X003898</v>
          </cell>
          <cell r="B8475">
            <v>0</v>
          </cell>
        </row>
        <row r="8476">
          <cell r="A8476" t="str">
            <v>9X004105</v>
          </cell>
          <cell r="B8476">
            <v>0</v>
          </cell>
        </row>
        <row r="8477">
          <cell r="A8477" t="str">
            <v>9X004109</v>
          </cell>
          <cell r="B8477">
            <v>0</v>
          </cell>
        </row>
        <row r="8478">
          <cell r="A8478" t="str">
            <v>9X004112</v>
          </cell>
          <cell r="B8478">
            <v>0</v>
          </cell>
        </row>
        <row r="8479">
          <cell r="A8479" t="str">
            <v>9X004143</v>
          </cell>
          <cell r="B8479">
            <v>0</v>
          </cell>
        </row>
        <row r="8480">
          <cell r="A8480" t="str">
            <v>9X004152</v>
          </cell>
          <cell r="B8480">
            <v>0</v>
          </cell>
        </row>
        <row r="8481">
          <cell r="A8481" t="str">
            <v>9X004153</v>
          </cell>
          <cell r="B8481">
            <v>0</v>
          </cell>
        </row>
        <row r="8482">
          <cell r="A8482" t="str">
            <v>9X004158</v>
          </cell>
          <cell r="B8482">
            <v>0</v>
          </cell>
        </row>
        <row r="8483">
          <cell r="A8483" t="str">
            <v>9X004159</v>
          </cell>
          <cell r="B8483">
            <v>0</v>
          </cell>
        </row>
        <row r="8484">
          <cell r="A8484" t="str">
            <v>9X004162</v>
          </cell>
          <cell r="B8484">
            <v>0</v>
          </cell>
        </row>
        <row r="8485">
          <cell r="A8485" t="str">
            <v>9X004168</v>
          </cell>
          <cell r="B8485">
            <v>0</v>
          </cell>
        </row>
        <row r="8486">
          <cell r="A8486" t="str">
            <v>9X004169</v>
          </cell>
          <cell r="B8486">
            <v>0</v>
          </cell>
        </row>
        <row r="8487">
          <cell r="A8487" t="str">
            <v>9X004171</v>
          </cell>
          <cell r="B8487">
            <v>0</v>
          </cell>
        </row>
        <row r="8488">
          <cell r="A8488" t="str">
            <v>9X004176</v>
          </cell>
          <cell r="B8488">
            <v>0</v>
          </cell>
        </row>
        <row r="8489">
          <cell r="A8489" t="str">
            <v>9X004178</v>
          </cell>
          <cell r="B8489">
            <v>0</v>
          </cell>
        </row>
        <row r="8490">
          <cell r="A8490" t="str">
            <v>9X004185</v>
          </cell>
          <cell r="B8490">
            <v>0</v>
          </cell>
        </row>
        <row r="8491">
          <cell r="A8491" t="str">
            <v>9X004186</v>
          </cell>
          <cell r="B8491">
            <v>0</v>
          </cell>
        </row>
        <row r="8492">
          <cell r="A8492" t="str">
            <v>9X004194</v>
          </cell>
          <cell r="B8492">
            <v>0</v>
          </cell>
        </row>
        <row r="8493">
          <cell r="A8493" t="str">
            <v>9X004196</v>
          </cell>
          <cell r="B8493">
            <v>0</v>
          </cell>
        </row>
        <row r="8494">
          <cell r="A8494" t="str">
            <v>9X004197</v>
          </cell>
          <cell r="B8494">
            <v>0</v>
          </cell>
        </row>
        <row r="8495">
          <cell r="A8495" t="str">
            <v>9X004198</v>
          </cell>
          <cell r="B8495">
            <v>0</v>
          </cell>
        </row>
        <row r="8496">
          <cell r="A8496" t="str">
            <v>9X004210</v>
          </cell>
          <cell r="B8496">
            <v>0</v>
          </cell>
        </row>
        <row r="8497">
          <cell r="A8497" t="str">
            <v>9X004211</v>
          </cell>
          <cell r="B8497">
            <v>0</v>
          </cell>
        </row>
        <row r="8498">
          <cell r="A8498" t="str">
            <v>9X004311</v>
          </cell>
          <cell r="B8498">
            <v>0</v>
          </cell>
        </row>
        <row r="8499">
          <cell r="A8499" t="str">
            <v>9X004399</v>
          </cell>
          <cell r="B8499">
            <v>0</v>
          </cell>
        </row>
        <row r="8500">
          <cell r="A8500" t="str">
            <v>9X004403</v>
          </cell>
          <cell r="B8500">
            <v>0</v>
          </cell>
        </row>
        <row r="8501">
          <cell r="A8501" t="str">
            <v>9X004404</v>
          </cell>
          <cell r="B8501">
            <v>0</v>
          </cell>
        </row>
        <row r="8502">
          <cell r="A8502" t="str">
            <v>9X004407</v>
          </cell>
          <cell r="B8502">
            <v>0</v>
          </cell>
        </row>
        <row r="8503">
          <cell r="A8503" t="str">
            <v>9X004409</v>
          </cell>
          <cell r="B8503">
            <v>0</v>
          </cell>
        </row>
        <row r="8504">
          <cell r="A8504" t="str">
            <v>9X004447</v>
          </cell>
          <cell r="B8504">
            <v>0</v>
          </cell>
        </row>
        <row r="8505">
          <cell r="A8505" t="str">
            <v>9X004452</v>
          </cell>
          <cell r="B8505">
            <v>0</v>
          </cell>
        </row>
        <row r="8506">
          <cell r="A8506" t="str">
            <v>9X004455</v>
          </cell>
          <cell r="B8506">
            <v>0</v>
          </cell>
        </row>
        <row r="8507">
          <cell r="A8507" t="str">
            <v>9X004456</v>
          </cell>
          <cell r="B8507">
            <v>0</v>
          </cell>
        </row>
        <row r="8508">
          <cell r="A8508" t="str">
            <v>9X004457</v>
          </cell>
          <cell r="B8508">
            <v>0</v>
          </cell>
        </row>
        <row r="8509">
          <cell r="A8509" t="str">
            <v>9X004458</v>
          </cell>
          <cell r="B8509">
            <v>0</v>
          </cell>
        </row>
        <row r="8510">
          <cell r="A8510" t="str">
            <v>9X004461</v>
          </cell>
          <cell r="B8510">
            <v>0</v>
          </cell>
        </row>
        <row r="8511">
          <cell r="A8511" t="str">
            <v>9X004464</v>
          </cell>
          <cell r="B8511">
            <v>0</v>
          </cell>
        </row>
        <row r="8512">
          <cell r="A8512" t="str">
            <v>9X004465</v>
          </cell>
          <cell r="B8512">
            <v>0</v>
          </cell>
        </row>
        <row r="8513">
          <cell r="A8513" t="str">
            <v>9X004467</v>
          </cell>
          <cell r="B8513">
            <v>0</v>
          </cell>
        </row>
        <row r="8514">
          <cell r="A8514" t="str">
            <v>9X004469</v>
          </cell>
          <cell r="B8514">
            <v>0</v>
          </cell>
        </row>
        <row r="8515">
          <cell r="A8515" t="str">
            <v>9X004470</v>
          </cell>
          <cell r="B8515">
            <v>0</v>
          </cell>
        </row>
        <row r="8516">
          <cell r="A8516" t="str">
            <v>9X004471</v>
          </cell>
          <cell r="B8516">
            <v>0</v>
          </cell>
        </row>
        <row r="8517">
          <cell r="A8517" t="str">
            <v>9X004473</v>
          </cell>
          <cell r="B8517">
            <v>0</v>
          </cell>
        </row>
        <row r="8518">
          <cell r="A8518" t="str">
            <v>9X004477</v>
          </cell>
          <cell r="B8518">
            <v>0</v>
          </cell>
        </row>
        <row r="8519">
          <cell r="A8519" t="str">
            <v>9X004478</v>
          </cell>
          <cell r="B8519">
            <v>0</v>
          </cell>
        </row>
        <row r="8520">
          <cell r="A8520" t="str">
            <v>9X004482</v>
          </cell>
          <cell r="B8520">
            <v>0</v>
          </cell>
        </row>
        <row r="8521">
          <cell r="A8521" t="str">
            <v>9X004485</v>
          </cell>
          <cell r="B8521">
            <v>0</v>
          </cell>
        </row>
        <row r="8522">
          <cell r="A8522" t="str">
            <v>9X004489</v>
          </cell>
          <cell r="B8522">
            <v>0</v>
          </cell>
        </row>
        <row r="8523">
          <cell r="A8523" t="str">
            <v>9X004496</v>
          </cell>
          <cell r="B8523">
            <v>0</v>
          </cell>
        </row>
        <row r="8524">
          <cell r="A8524" t="str">
            <v>9X004497</v>
          </cell>
          <cell r="B8524">
            <v>0</v>
          </cell>
        </row>
        <row r="8525">
          <cell r="A8525" t="str">
            <v>9X004499</v>
          </cell>
          <cell r="B8525">
            <v>0</v>
          </cell>
        </row>
        <row r="8526">
          <cell r="A8526" t="str">
            <v>9X004504</v>
          </cell>
          <cell r="B8526">
            <v>0</v>
          </cell>
        </row>
        <row r="8527">
          <cell r="A8527" t="str">
            <v>9X004506</v>
          </cell>
          <cell r="B8527">
            <v>0</v>
          </cell>
        </row>
        <row r="8528">
          <cell r="A8528" t="str">
            <v>9X004561</v>
          </cell>
          <cell r="B8528">
            <v>0</v>
          </cell>
        </row>
        <row r="8529">
          <cell r="A8529" t="str">
            <v>9X004570</v>
          </cell>
          <cell r="B8529">
            <v>0</v>
          </cell>
        </row>
        <row r="8530">
          <cell r="A8530" t="str">
            <v>9X004594</v>
          </cell>
          <cell r="B8530">
            <v>0</v>
          </cell>
        </row>
        <row r="8531">
          <cell r="A8531" t="str">
            <v>9X004596</v>
          </cell>
          <cell r="B8531">
            <v>0</v>
          </cell>
        </row>
        <row r="8532">
          <cell r="A8532" t="str">
            <v>9X004801</v>
          </cell>
          <cell r="B8532">
            <v>0</v>
          </cell>
        </row>
        <row r="8533">
          <cell r="A8533" t="str">
            <v>9X004874</v>
          </cell>
          <cell r="B8533">
            <v>0</v>
          </cell>
        </row>
        <row r="8534">
          <cell r="A8534" t="str">
            <v>9X004898</v>
          </cell>
          <cell r="B8534">
            <v>0</v>
          </cell>
        </row>
        <row r="8535">
          <cell r="A8535" t="str">
            <v>9X004910</v>
          </cell>
          <cell r="B8535">
            <v>0</v>
          </cell>
        </row>
        <row r="8536">
          <cell r="A8536" t="str">
            <v>9X005205</v>
          </cell>
          <cell r="B8536">
            <v>0</v>
          </cell>
        </row>
        <row r="8537">
          <cell r="A8537" t="str">
            <v>9X005400</v>
          </cell>
          <cell r="B8537">
            <v>0</v>
          </cell>
        </row>
        <row r="8538">
          <cell r="A8538" t="str">
            <v>9X005403</v>
          </cell>
          <cell r="B8538">
            <v>0</v>
          </cell>
        </row>
        <row r="8539">
          <cell r="A8539" t="str">
            <v>9X005404</v>
          </cell>
          <cell r="B8539">
            <v>0</v>
          </cell>
        </row>
        <row r="8540">
          <cell r="A8540" t="str">
            <v>9X005405</v>
          </cell>
          <cell r="B8540">
            <v>0</v>
          </cell>
        </row>
        <row r="8541">
          <cell r="A8541" t="str">
            <v>9X005409</v>
          </cell>
          <cell r="B8541">
            <v>0</v>
          </cell>
        </row>
        <row r="8542">
          <cell r="A8542" t="str">
            <v>9X005412</v>
          </cell>
          <cell r="B8542">
            <v>0</v>
          </cell>
        </row>
        <row r="8543">
          <cell r="A8543" t="str">
            <v>9X005597</v>
          </cell>
          <cell r="B8543">
            <v>0</v>
          </cell>
        </row>
        <row r="8544">
          <cell r="A8544" t="str">
            <v>9X005609</v>
          </cell>
          <cell r="B8544">
            <v>0</v>
          </cell>
        </row>
        <row r="8545">
          <cell r="A8545" t="str">
            <v>9X005610</v>
          </cell>
          <cell r="B8545">
            <v>0</v>
          </cell>
        </row>
        <row r="8546">
          <cell r="A8546" t="str">
            <v>9X005699</v>
          </cell>
          <cell r="B8546">
            <v>0</v>
          </cell>
        </row>
        <row r="8547">
          <cell r="A8547" t="str">
            <v>9X005900</v>
          </cell>
          <cell r="B8547">
            <v>0</v>
          </cell>
        </row>
        <row r="8548">
          <cell r="A8548" t="str">
            <v>9X005989</v>
          </cell>
          <cell r="B8548">
            <v>0</v>
          </cell>
        </row>
        <row r="8549">
          <cell r="A8549" t="str">
            <v>9X005997</v>
          </cell>
          <cell r="B8549">
            <v>0</v>
          </cell>
        </row>
        <row r="8550">
          <cell r="A8550" t="str">
            <v>9X006198</v>
          </cell>
          <cell r="B8550">
            <v>0</v>
          </cell>
        </row>
        <row r="8551">
          <cell r="A8551" t="str">
            <v>9X006307</v>
          </cell>
          <cell r="B8551">
            <v>0</v>
          </cell>
        </row>
        <row r="8552">
          <cell r="A8552" t="str">
            <v>9X006473</v>
          </cell>
          <cell r="B8552">
            <v>0</v>
          </cell>
        </row>
        <row r="8553">
          <cell r="A8553" t="str">
            <v>9X006703</v>
          </cell>
          <cell r="B8553">
            <v>0</v>
          </cell>
        </row>
        <row r="8554">
          <cell r="A8554" t="str">
            <v>9X006793</v>
          </cell>
          <cell r="B8554">
            <v>0</v>
          </cell>
        </row>
        <row r="8555">
          <cell r="A8555" t="str">
            <v>9X006801</v>
          </cell>
          <cell r="B8555">
            <v>0</v>
          </cell>
        </row>
        <row r="8556">
          <cell r="A8556" t="str">
            <v>9X006805</v>
          </cell>
          <cell r="B8556">
            <v>0</v>
          </cell>
        </row>
        <row r="8557">
          <cell r="A8557" t="str">
            <v>9X006813</v>
          </cell>
          <cell r="B8557">
            <v>0</v>
          </cell>
        </row>
        <row r="8558">
          <cell r="A8558" t="str">
            <v>9X006868</v>
          </cell>
          <cell r="B8558">
            <v>0</v>
          </cell>
        </row>
        <row r="8559">
          <cell r="A8559" t="str">
            <v>9X006871</v>
          </cell>
          <cell r="B8559">
            <v>0</v>
          </cell>
        </row>
        <row r="8560">
          <cell r="A8560" t="str">
            <v>9X006886</v>
          </cell>
          <cell r="B8560">
            <v>0</v>
          </cell>
        </row>
        <row r="8561">
          <cell r="A8561" t="str">
            <v>9X007076</v>
          </cell>
          <cell r="B8561">
            <v>0</v>
          </cell>
        </row>
        <row r="8562">
          <cell r="A8562" t="str">
            <v>9X007079</v>
          </cell>
          <cell r="B8562">
            <v>0</v>
          </cell>
        </row>
        <row r="8563">
          <cell r="A8563" t="str">
            <v>9X007115</v>
          </cell>
          <cell r="B8563">
            <v>0</v>
          </cell>
        </row>
        <row r="8564">
          <cell r="A8564" t="str">
            <v>9X007205</v>
          </cell>
          <cell r="B8564">
            <v>0</v>
          </cell>
        </row>
        <row r="8565">
          <cell r="A8565" t="str">
            <v>9X007301</v>
          </cell>
          <cell r="B8565">
            <v>0</v>
          </cell>
        </row>
        <row r="8566">
          <cell r="A8566" t="str">
            <v>9X007311</v>
          </cell>
          <cell r="B8566">
            <v>0</v>
          </cell>
        </row>
        <row r="8567">
          <cell r="A8567" t="str">
            <v>9X007387</v>
          </cell>
          <cell r="B8567">
            <v>0</v>
          </cell>
        </row>
        <row r="8568">
          <cell r="A8568" t="str">
            <v>9X007407</v>
          </cell>
          <cell r="B8568">
            <v>0</v>
          </cell>
        </row>
        <row r="8569">
          <cell r="A8569" t="str">
            <v>9X007607</v>
          </cell>
          <cell r="B8569">
            <v>0</v>
          </cell>
        </row>
        <row r="8570">
          <cell r="A8570" t="str">
            <v>9X007807</v>
          </cell>
          <cell r="B8570">
            <v>0</v>
          </cell>
        </row>
        <row r="8571">
          <cell r="A8571" t="str">
            <v>9X007809</v>
          </cell>
          <cell r="B8571">
            <v>0</v>
          </cell>
        </row>
        <row r="8572">
          <cell r="A8572" t="str">
            <v>9X007890</v>
          </cell>
          <cell r="B8572">
            <v>0</v>
          </cell>
        </row>
        <row r="8573">
          <cell r="A8573" t="str">
            <v>9X007898</v>
          </cell>
          <cell r="B8573">
            <v>0</v>
          </cell>
        </row>
        <row r="8574">
          <cell r="A8574" t="str">
            <v>9X008106</v>
          </cell>
          <cell r="B8574">
            <v>0</v>
          </cell>
        </row>
        <row r="8575">
          <cell r="A8575" t="str">
            <v>9X008204</v>
          </cell>
          <cell r="B8575">
            <v>0</v>
          </cell>
        </row>
        <row r="8576">
          <cell r="A8576" t="str">
            <v>9X008205</v>
          </cell>
          <cell r="B8576">
            <v>0</v>
          </cell>
        </row>
        <row r="8577">
          <cell r="A8577" t="str">
            <v>9X008206</v>
          </cell>
          <cell r="B8577">
            <v>0</v>
          </cell>
        </row>
        <row r="8578">
          <cell r="A8578" t="str">
            <v>9X008207</v>
          </cell>
          <cell r="B8578">
            <v>0</v>
          </cell>
        </row>
        <row r="8579">
          <cell r="A8579" t="str">
            <v>9X008208</v>
          </cell>
          <cell r="B8579">
            <v>0</v>
          </cell>
        </row>
        <row r="8580">
          <cell r="A8580" t="str">
            <v>9X008213</v>
          </cell>
          <cell r="B8580">
            <v>0</v>
          </cell>
        </row>
        <row r="8581">
          <cell r="A8581" t="str">
            <v>9X008271</v>
          </cell>
          <cell r="B8581">
            <v>0</v>
          </cell>
        </row>
        <row r="8582">
          <cell r="A8582" t="str">
            <v>9X008305</v>
          </cell>
          <cell r="B8582">
            <v>0</v>
          </cell>
        </row>
        <row r="8583">
          <cell r="A8583" t="str">
            <v>9X008406</v>
          </cell>
          <cell r="B8583">
            <v>0</v>
          </cell>
        </row>
        <row r="8584">
          <cell r="A8584" t="str">
            <v>9X008500</v>
          </cell>
          <cell r="B8584">
            <v>0</v>
          </cell>
        </row>
        <row r="8585">
          <cell r="A8585" t="str">
            <v>9X008537</v>
          </cell>
          <cell r="B8585">
            <v>0</v>
          </cell>
        </row>
        <row r="8586">
          <cell r="A8586" t="str">
            <v>9X008598</v>
          </cell>
          <cell r="B8586">
            <v>0</v>
          </cell>
        </row>
        <row r="8587">
          <cell r="A8587" t="str">
            <v>9X008608</v>
          </cell>
          <cell r="B8587">
            <v>0</v>
          </cell>
        </row>
        <row r="8588">
          <cell r="A8588" t="str">
            <v>9X008609</v>
          </cell>
          <cell r="B8588">
            <v>0</v>
          </cell>
        </row>
        <row r="8589">
          <cell r="A8589" t="str">
            <v>9X008610</v>
          </cell>
          <cell r="B8589">
            <v>0</v>
          </cell>
        </row>
        <row r="8590">
          <cell r="A8590" t="str">
            <v>9X008612</v>
          </cell>
          <cell r="B8590">
            <v>0</v>
          </cell>
        </row>
        <row r="8591">
          <cell r="A8591" t="str">
            <v>9X008613</v>
          </cell>
          <cell r="B8591">
            <v>0</v>
          </cell>
        </row>
        <row r="8592">
          <cell r="A8592" t="str">
            <v>9X008710</v>
          </cell>
          <cell r="B8592">
            <v>0</v>
          </cell>
        </row>
        <row r="8593">
          <cell r="A8593" t="str">
            <v>9X008800</v>
          </cell>
          <cell r="B8593">
            <v>0</v>
          </cell>
        </row>
        <row r="8594">
          <cell r="A8594" t="str">
            <v>9X008812</v>
          </cell>
          <cell r="B8594">
            <v>0</v>
          </cell>
        </row>
        <row r="8595">
          <cell r="A8595" t="str">
            <v>9X008903</v>
          </cell>
          <cell r="B8595">
            <v>0</v>
          </cell>
        </row>
        <row r="8596">
          <cell r="A8596" t="str">
            <v>9X008904</v>
          </cell>
          <cell r="B8596">
            <v>0</v>
          </cell>
        </row>
        <row r="8597">
          <cell r="A8597" t="str">
            <v>9X009011</v>
          </cell>
          <cell r="B8597">
            <v>0</v>
          </cell>
        </row>
        <row r="8598">
          <cell r="A8598" t="str">
            <v>9X009104</v>
          </cell>
          <cell r="B8598">
            <v>0</v>
          </cell>
        </row>
        <row r="8599">
          <cell r="A8599" t="str">
            <v>9X009197</v>
          </cell>
          <cell r="B8599">
            <v>0</v>
          </cell>
        </row>
        <row r="8600">
          <cell r="A8600" t="str">
            <v>9X009198</v>
          </cell>
          <cell r="B8600">
            <v>0</v>
          </cell>
        </row>
        <row r="8601">
          <cell r="A8601" t="str">
            <v>9X009209</v>
          </cell>
          <cell r="B8601">
            <v>0</v>
          </cell>
        </row>
        <row r="8602">
          <cell r="A8602" t="str">
            <v>9X009301</v>
          </cell>
          <cell r="B8602">
            <v>0</v>
          </cell>
        </row>
        <row r="8603">
          <cell r="A8603" t="str">
            <v>9X009303</v>
          </cell>
          <cell r="B8603">
            <v>0</v>
          </cell>
        </row>
        <row r="8604">
          <cell r="A8604" t="str">
            <v>9X009312</v>
          </cell>
          <cell r="B8604">
            <v>0</v>
          </cell>
        </row>
        <row r="8605">
          <cell r="A8605" t="str">
            <v>9X009314</v>
          </cell>
          <cell r="B8605">
            <v>0</v>
          </cell>
        </row>
        <row r="8606">
          <cell r="A8606" t="str">
            <v>9X009388</v>
          </cell>
          <cell r="B8606">
            <v>0</v>
          </cell>
        </row>
        <row r="8607">
          <cell r="A8607" t="str">
            <v>9X009404</v>
          </cell>
          <cell r="B8607">
            <v>0</v>
          </cell>
        </row>
        <row r="8608">
          <cell r="A8608" t="str">
            <v>9X009405</v>
          </cell>
          <cell r="B8608">
            <v>0</v>
          </cell>
        </row>
        <row r="8609">
          <cell r="A8609" t="str">
            <v>9X009408</v>
          </cell>
          <cell r="B8609">
            <v>0</v>
          </cell>
        </row>
        <row r="8610">
          <cell r="A8610" t="str">
            <v>9X009667</v>
          </cell>
          <cell r="B8610">
            <v>0</v>
          </cell>
        </row>
        <row r="8611">
          <cell r="A8611" t="str">
            <v>9X009683</v>
          </cell>
          <cell r="B8611">
            <v>0</v>
          </cell>
        </row>
        <row r="8612">
          <cell r="A8612" t="str">
            <v>9X009700</v>
          </cell>
          <cell r="B8612">
            <v>0</v>
          </cell>
        </row>
        <row r="8613">
          <cell r="A8613" t="str">
            <v>9X009709</v>
          </cell>
          <cell r="B8613">
            <v>0</v>
          </cell>
        </row>
        <row r="8614">
          <cell r="A8614" t="str">
            <v>9X009713</v>
          </cell>
          <cell r="B8614">
            <v>0</v>
          </cell>
        </row>
        <row r="8615">
          <cell r="A8615" t="str">
            <v>9X009806</v>
          </cell>
          <cell r="B8615">
            <v>0</v>
          </cell>
        </row>
        <row r="8616">
          <cell r="A8616" t="str">
            <v>9X009813</v>
          </cell>
          <cell r="B8616">
            <v>0</v>
          </cell>
        </row>
        <row r="8617">
          <cell r="A8617" t="str">
            <v>9X009901</v>
          </cell>
          <cell r="B8617">
            <v>0</v>
          </cell>
        </row>
        <row r="8618">
          <cell r="A8618" t="str">
            <v>9X009905</v>
          </cell>
          <cell r="B8618">
            <v>0</v>
          </cell>
        </row>
        <row r="8619">
          <cell r="A8619" t="str">
            <v>9X009907</v>
          </cell>
          <cell r="B8619">
            <v>0</v>
          </cell>
        </row>
        <row r="8620">
          <cell r="A8620" t="str">
            <v>9X009909</v>
          </cell>
          <cell r="B8620">
            <v>0</v>
          </cell>
        </row>
        <row r="8621">
          <cell r="A8621" t="str">
            <v>9X010005</v>
          </cell>
          <cell r="B8621">
            <v>0</v>
          </cell>
        </row>
        <row r="8622">
          <cell r="A8622" t="str">
            <v>9X010006</v>
          </cell>
          <cell r="B8622">
            <v>0</v>
          </cell>
        </row>
        <row r="8623">
          <cell r="A8623" t="str">
            <v>9X010008</v>
          </cell>
          <cell r="B8623">
            <v>0</v>
          </cell>
        </row>
        <row r="8624">
          <cell r="A8624" t="str">
            <v>9X010011</v>
          </cell>
          <cell r="B8624">
            <v>0</v>
          </cell>
        </row>
        <row r="8625">
          <cell r="A8625" t="str">
            <v>9X010108</v>
          </cell>
          <cell r="B8625">
            <v>0</v>
          </cell>
        </row>
        <row r="8626">
          <cell r="A8626" t="str">
            <v>9X010113</v>
          </cell>
          <cell r="B8626">
            <v>0</v>
          </cell>
        </row>
        <row r="8627">
          <cell r="A8627" t="str">
            <v>9X010206</v>
          </cell>
          <cell r="B8627">
            <v>0</v>
          </cell>
        </row>
        <row r="8628">
          <cell r="A8628" t="str">
            <v>9X010207</v>
          </cell>
          <cell r="B8628">
            <v>0</v>
          </cell>
        </row>
        <row r="8629">
          <cell r="A8629" t="str">
            <v>9X010208</v>
          </cell>
          <cell r="B8629">
            <v>0</v>
          </cell>
        </row>
        <row r="8630">
          <cell r="A8630" t="str">
            <v>9X010211</v>
          </cell>
          <cell r="B8630">
            <v>0</v>
          </cell>
        </row>
        <row r="8631">
          <cell r="A8631" t="str">
            <v>9X010212</v>
          </cell>
          <cell r="B8631">
            <v>0</v>
          </cell>
        </row>
        <row r="8632">
          <cell r="A8632" t="str">
            <v>9X010214</v>
          </cell>
          <cell r="B8632">
            <v>0</v>
          </cell>
        </row>
        <row r="8633">
          <cell r="A8633" t="str">
            <v>9X010216</v>
          </cell>
          <cell r="B8633">
            <v>0</v>
          </cell>
        </row>
        <row r="8634">
          <cell r="A8634" t="str">
            <v>9X010293</v>
          </cell>
          <cell r="B8634">
            <v>0</v>
          </cell>
        </row>
        <row r="8635">
          <cell r="A8635" t="str">
            <v>9X010397</v>
          </cell>
          <cell r="B8635">
            <v>0</v>
          </cell>
        </row>
        <row r="8636">
          <cell r="A8636" t="str">
            <v>9X010503</v>
          </cell>
          <cell r="B8636">
            <v>0</v>
          </cell>
        </row>
        <row r="8637">
          <cell r="A8637" t="str">
            <v>9X010504</v>
          </cell>
          <cell r="B8637">
            <v>0</v>
          </cell>
        </row>
        <row r="8638">
          <cell r="A8638" t="str">
            <v>9X010505</v>
          </cell>
          <cell r="B8638">
            <v>0</v>
          </cell>
        </row>
        <row r="8639">
          <cell r="A8639" t="str">
            <v>9X010506</v>
          </cell>
          <cell r="B8639">
            <v>0</v>
          </cell>
        </row>
        <row r="8640">
          <cell r="A8640" t="str">
            <v>9X010606</v>
          </cell>
          <cell r="B8640">
            <v>0</v>
          </cell>
        </row>
        <row r="8641">
          <cell r="A8641" t="str">
            <v>9X010706</v>
          </cell>
          <cell r="B8641">
            <v>0</v>
          </cell>
        </row>
        <row r="8642">
          <cell r="A8642" t="str">
            <v>9X010808</v>
          </cell>
          <cell r="B8642">
            <v>0</v>
          </cell>
        </row>
        <row r="8643">
          <cell r="A8643" t="str">
            <v>9X010904</v>
          </cell>
          <cell r="B8643">
            <v>0</v>
          </cell>
        </row>
        <row r="8644">
          <cell r="A8644" t="str">
            <v>9X011007</v>
          </cell>
          <cell r="B8644">
            <v>0</v>
          </cell>
        </row>
        <row r="8645">
          <cell r="A8645" t="str">
            <v>9X011008</v>
          </cell>
          <cell r="B8645">
            <v>0</v>
          </cell>
        </row>
        <row r="8646">
          <cell r="A8646" t="str">
            <v>9X011009</v>
          </cell>
          <cell r="B8646">
            <v>0</v>
          </cell>
        </row>
        <row r="8647">
          <cell r="A8647" t="str">
            <v>9X011010</v>
          </cell>
          <cell r="B8647">
            <v>0</v>
          </cell>
        </row>
        <row r="8648">
          <cell r="A8648" t="str">
            <v>9X011011</v>
          </cell>
          <cell r="B8648">
            <v>0</v>
          </cell>
        </row>
        <row r="8649">
          <cell r="A8649" t="str">
            <v>9X011103</v>
          </cell>
          <cell r="B8649">
            <v>0</v>
          </cell>
        </row>
        <row r="8650">
          <cell r="A8650" t="str">
            <v>9X011105</v>
          </cell>
          <cell r="B8650">
            <v>0</v>
          </cell>
        </row>
        <row r="8651">
          <cell r="A8651" t="str">
            <v>9X011107</v>
          </cell>
          <cell r="B8651">
            <v>0</v>
          </cell>
        </row>
        <row r="8652">
          <cell r="A8652" t="str">
            <v>9X011108</v>
          </cell>
          <cell r="B8652">
            <v>0</v>
          </cell>
        </row>
        <row r="8653">
          <cell r="A8653" t="str">
            <v>9X011112</v>
          </cell>
          <cell r="B8653">
            <v>0</v>
          </cell>
        </row>
        <row r="8654">
          <cell r="A8654" t="str">
            <v>9X011199</v>
          </cell>
          <cell r="B8654">
            <v>0</v>
          </cell>
        </row>
        <row r="8655">
          <cell r="A8655" t="str">
            <v>9X011312</v>
          </cell>
          <cell r="B8655">
            <v>0</v>
          </cell>
        </row>
        <row r="8656">
          <cell r="A8656" t="str">
            <v>9X011313</v>
          </cell>
          <cell r="B8656">
            <v>0</v>
          </cell>
        </row>
        <row r="8657">
          <cell r="A8657" t="str">
            <v>9X011315</v>
          </cell>
          <cell r="B8657">
            <v>0</v>
          </cell>
        </row>
        <row r="8658">
          <cell r="A8658" t="str">
            <v>9X011380</v>
          </cell>
          <cell r="B8658">
            <v>0</v>
          </cell>
        </row>
        <row r="8659">
          <cell r="A8659" t="str">
            <v>9X011407</v>
          </cell>
          <cell r="B8659">
            <v>0</v>
          </cell>
        </row>
        <row r="8660">
          <cell r="A8660" t="str">
            <v>9X011509</v>
          </cell>
          <cell r="B8660">
            <v>0</v>
          </cell>
        </row>
        <row r="8661">
          <cell r="A8661" t="str">
            <v>9X011605</v>
          </cell>
          <cell r="B8661">
            <v>0</v>
          </cell>
        </row>
        <row r="8662">
          <cell r="A8662" t="str">
            <v>9X011607</v>
          </cell>
          <cell r="B8662">
            <v>0</v>
          </cell>
        </row>
        <row r="8663">
          <cell r="A8663" t="str">
            <v>9X011612</v>
          </cell>
          <cell r="B8663">
            <v>0</v>
          </cell>
        </row>
        <row r="8664">
          <cell r="A8664" t="str">
            <v>9X011693</v>
          </cell>
          <cell r="B8664">
            <v>0</v>
          </cell>
        </row>
        <row r="8665">
          <cell r="A8665" t="str">
            <v>9X011810</v>
          </cell>
          <cell r="B8665">
            <v>0</v>
          </cell>
        </row>
        <row r="8666">
          <cell r="A8666" t="str">
            <v>9X011811</v>
          </cell>
          <cell r="B8666">
            <v>0</v>
          </cell>
        </row>
        <row r="8667">
          <cell r="A8667" t="str">
            <v>9X011813</v>
          </cell>
          <cell r="B8667">
            <v>0</v>
          </cell>
        </row>
        <row r="8668">
          <cell r="A8668" t="str">
            <v>9X011899</v>
          </cell>
          <cell r="B8668">
            <v>0</v>
          </cell>
        </row>
        <row r="8669">
          <cell r="A8669" t="str">
            <v>9X011906</v>
          </cell>
          <cell r="B8669">
            <v>0</v>
          </cell>
        </row>
        <row r="8670">
          <cell r="A8670" t="str">
            <v>9X011909</v>
          </cell>
          <cell r="B8670">
            <v>0</v>
          </cell>
        </row>
        <row r="8671">
          <cell r="A8671" t="str">
            <v>9X011999</v>
          </cell>
          <cell r="B8671">
            <v>0</v>
          </cell>
        </row>
        <row r="8672">
          <cell r="A8672" t="str">
            <v>9X012003</v>
          </cell>
          <cell r="B8672">
            <v>0</v>
          </cell>
        </row>
        <row r="8673">
          <cell r="A8673" t="str">
            <v>9X012007</v>
          </cell>
          <cell r="B8673">
            <v>0</v>
          </cell>
        </row>
        <row r="8674">
          <cell r="A8674" t="str">
            <v>9X012106</v>
          </cell>
          <cell r="B8674">
            <v>0</v>
          </cell>
        </row>
        <row r="8675">
          <cell r="A8675" t="str">
            <v>9X012285</v>
          </cell>
          <cell r="B8675">
            <v>0</v>
          </cell>
        </row>
        <row r="8676">
          <cell r="A8676" t="str">
            <v>9X012301</v>
          </cell>
          <cell r="B8676">
            <v>0</v>
          </cell>
        </row>
        <row r="8677">
          <cell r="A8677" t="str">
            <v>9X012383</v>
          </cell>
          <cell r="B8677">
            <v>0</v>
          </cell>
        </row>
        <row r="8678">
          <cell r="A8678" t="str">
            <v>9X012396</v>
          </cell>
          <cell r="B8678">
            <v>0</v>
          </cell>
        </row>
        <row r="8679">
          <cell r="A8679" t="str">
            <v>9X012399</v>
          </cell>
          <cell r="B8679">
            <v>0</v>
          </cell>
        </row>
        <row r="8680">
          <cell r="A8680" t="str">
            <v>9X012413</v>
          </cell>
          <cell r="B8680">
            <v>0</v>
          </cell>
        </row>
        <row r="8681">
          <cell r="A8681" t="str">
            <v>9X012509</v>
          </cell>
          <cell r="B8681">
            <v>0</v>
          </cell>
        </row>
        <row r="8682">
          <cell r="A8682" t="str">
            <v>9X012510</v>
          </cell>
          <cell r="B8682">
            <v>0</v>
          </cell>
        </row>
        <row r="8683">
          <cell r="A8683" t="str">
            <v>9X012515</v>
          </cell>
          <cell r="B8683">
            <v>0</v>
          </cell>
        </row>
        <row r="8684">
          <cell r="A8684" t="str">
            <v>9X012611</v>
          </cell>
          <cell r="B8684">
            <v>0</v>
          </cell>
        </row>
        <row r="8685">
          <cell r="A8685" t="str">
            <v>9X012806</v>
          </cell>
          <cell r="B8685">
            <v>0</v>
          </cell>
        </row>
        <row r="8686">
          <cell r="A8686" t="str">
            <v>9X012809</v>
          </cell>
          <cell r="B8686">
            <v>0</v>
          </cell>
        </row>
        <row r="8687">
          <cell r="A8687" t="str">
            <v>9X012907</v>
          </cell>
          <cell r="B8687">
            <v>0</v>
          </cell>
        </row>
        <row r="8688">
          <cell r="A8688" t="str">
            <v>9X013007</v>
          </cell>
          <cell r="B8688">
            <v>0</v>
          </cell>
        </row>
        <row r="8689">
          <cell r="A8689" t="str">
            <v>9X013012</v>
          </cell>
          <cell r="B8689">
            <v>0</v>
          </cell>
        </row>
        <row r="8690">
          <cell r="A8690" t="str">
            <v>9X013100</v>
          </cell>
          <cell r="B8690">
            <v>0</v>
          </cell>
        </row>
        <row r="8691">
          <cell r="A8691" t="str">
            <v>9X013108</v>
          </cell>
          <cell r="B8691">
            <v>0</v>
          </cell>
        </row>
        <row r="8692">
          <cell r="A8692" t="str">
            <v>9X013112</v>
          </cell>
          <cell r="B8692">
            <v>0</v>
          </cell>
        </row>
        <row r="8693">
          <cell r="A8693" t="str">
            <v>9X013113</v>
          </cell>
          <cell r="B8693">
            <v>0</v>
          </cell>
        </row>
        <row r="8694">
          <cell r="A8694" t="str">
            <v>9X013191</v>
          </cell>
          <cell r="B8694">
            <v>0</v>
          </cell>
        </row>
        <row r="8695">
          <cell r="A8695" t="str">
            <v>9X013194</v>
          </cell>
          <cell r="B8695">
            <v>0</v>
          </cell>
        </row>
        <row r="8696">
          <cell r="A8696" t="str">
            <v>9X013196</v>
          </cell>
          <cell r="B8696">
            <v>0</v>
          </cell>
        </row>
        <row r="8697">
          <cell r="A8697" t="str">
            <v>9X013199</v>
          </cell>
          <cell r="B8697">
            <v>0</v>
          </cell>
        </row>
        <row r="8698">
          <cell r="A8698" t="str">
            <v>9X013207</v>
          </cell>
          <cell r="B8698">
            <v>0</v>
          </cell>
        </row>
        <row r="8699">
          <cell r="A8699" t="str">
            <v>9X013297</v>
          </cell>
          <cell r="B8699">
            <v>0</v>
          </cell>
        </row>
        <row r="8700">
          <cell r="A8700" t="str">
            <v>9X013307</v>
          </cell>
          <cell r="B8700">
            <v>0</v>
          </cell>
        </row>
        <row r="8701">
          <cell r="A8701" t="str">
            <v>9X013390</v>
          </cell>
          <cell r="B8701">
            <v>0</v>
          </cell>
        </row>
        <row r="8702">
          <cell r="A8702" t="str">
            <v>9X013394</v>
          </cell>
          <cell r="B8702">
            <v>0</v>
          </cell>
        </row>
        <row r="8703">
          <cell r="A8703" t="str">
            <v>9X013409</v>
          </cell>
          <cell r="B8703">
            <v>0</v>
          </cell>
        </row>
        <row r="8704">
          <cell r="A8704" t="str">
            <v>9X013507</v>
          </cell>
          <cell r="B8704">
            <v>0</v>
          </cell>
        </row>
        <row r="8705">
          <cell r="A8705" t="str">
            <v>9X013608</v>
          </cell>
          <cell r="B8705">
            <v>0</v>
          </cell>
        </row>
        <row r="8706">
          <cell r="A8706" t="str">
            <v>9X013705</v>
          </cell>
          <cell r="B8706">
            <v>0</v>
          </cell>
        </row>
        <row r="8707">
          <cell r="A8707" t="str">
            <v>9X013706</v>
          </cell>
          <cell r="B8707">
            <v>0</v>
          </cell>
        </row>
        <row r="8708">
          <cell r="A8708" t="str">
            <v>9X013806</v>
          </cell>
          <cell r="B8708">
            <v>0</v>
          </cell>
        </row>
        <row r="8709">
          <cell r="A8709" t="str">
            <v>9X013813</v>
          </cell>
          <cell r="B8709">
            <v>0</v>
          </cell>
        </row>
        <row r="8710">
          <cell r="A8710" t="str">
            <v>9X013907</v>
          </cell>
          <cell r="B8710">
            <v>0</v>
          </cell>
        </row>
        <row r="8711">
          <cell r="A8711" t="str">
            <v>9X014000</v>
          </cell>
          <cell r="B8711">
            <v>0</v>
          </cell>
        </row>
        <row r="8712">
          <cell r="A8712" t="str">
            <v>9X014004</v>
          </cell>
          <cell r="B8712">
            <v>0</v>
          </cell>
        </row>
        <row r="8713">
          <cell r="A8713" t="str">
            <v>9X014015</v>
          </cell>
          <cell r="B8713">
            <v>0</v>
          </cell>
        </row>
        <row r="8714">
          <cell r="A8714" t="str">
            <v>9X014188</v>
          </cell>
          <cell r="B8714">
            <v>0</v>
          </cell>
        </row>
        <row r="8715">
          <cell r="A8715" t="str">
            <v>9X014260</v>
          </cell>
          <cell r="B8715">
            <v>0</v>
          </cell>
        </row>
        <row r="8716">
          <cell r="A8716" t="str">
            <v>9X014261</v>
          </cell>
          <cell r="B8716">
            <v>0</v>
          </cell>
        </row>
        <row r="8717">
          <cell r="A8717" t="str">
            <v>9X014264</v>
          </cell>
          <cell r="B8717">
            <v>0</v>
          </cell>
        </row>
        <row r="8718">
          <cell r="A8718" t="str">
            <v>9X014371</v>
          </cell>
          <cell r="B8718">
            <v>0</v>
          </cell>
        </row>
        <row r="8719">
          <cell r="A8719" t="str">
            <v>9X014382</v>
          </cell>
          <cell r="B8719">
            <v>0</v>
          </cell>
        </row>
        <row r="8720">
          <cell r="A8720" t="str">
            <v>9X014397</v>
          </cell>
          <cell r="B8720">
            <v>0</v>
          </cell>
        </row>
        <row r="8721">
          <cell r="A8721" t="str">
            <v>9X014475</v>
          </cell>
          <cell r="B8721">
            <v>0</v>
          </cell>
        </row>
        <row r="8722">
          <cell r="A8722" t="str">
            <v>9X014494</v>
          </cell>
          <cell r="B8722">
            <v>0</v>
          </cell>
        </row>
        <row r="8723">
          <cell r="A8723" t="str">
            <v>9X014498</v>
          </cell>
          <cell r="B8723">
            <v>0</v>
          </cell>
        </row>
        <row r="8724">
          <cell r="A8724" t="str">
            <v>9X014506</v>
          </cell>
          <cell r="B8724">
            <v>0</v>
          </cell>
        </row>
        <row r="8725">
          <cell r="A8725" t="str">
            <v>9X014507</v>
          </cell>
          <cell r="B8725">
            <v>0</v>
          </cell>
        </row>
        <row r="8726">
          <cell r="A8726" t="str">
            <v>9X014508</v>
          </cell>
          <cell r="B8726">
            <v>0</v>
          </cell>
        </row>
        <row r="8727">
          <cell r="A8727" t="str">
            <v>9X014509</v>
          </cell>
          <cell r="B8727">
            <v>0</v>
          </cell>
        </row>
        <row r="8728">
          <cell r="A8728" t="str">
            <v>9X014512</v>
          </cell>
          <cell r="B8728">
            <v>0</v>
          </cell>
        </row>
        <row r="8729">
          <cell r="A8729" t="str">
            <v>9X014513</v>
          </cell>
          <cell r="B8729">
            <v>0</v>
          </cell>
        </row>
        <row r="8730">
          <cell r="A8730" t="str">
            <v>9X014598</v>
          </cell>
          <cell r="B8730">
            <v>0</v>
          </cell>
        </row>
        <row r="8731">
          <cell r="A8731" t="str">
            <v>9X014601</v>
          </cell>
          <cell r="B8731">
            <v>0</v>
          </cell>
        </row>
        <row r="8732">
          <cell r="A8732" t="str">
            <v>9X014611</v>
          </cell>
          <cell r="B8732">
            <v>0</v>
          </cell>
        </row>
        <row r="8733">
          <cell r="A8733" t="str">
            <v>9X014613</v>
          </cell>
          <cell r="B8733">
            <v>0</v>
          </cell>
        </row>
        <row r="8734">
          <cell r="A8734" t="str">
            <v>9X014652</v>
          </cell>
          <cell r="B8734">
            <v>0</v>
          </cell>
        </row>
        <row r="8735">
          <cell r="A8735" t="str">
            <v>9X014664</v>
          </cell>
          <cell r="B8735">
            <v>0</v>
          </cell>
        </row>
        <row r="8736">
          <cell r="A8736" t="str">
            <v>9X014676</v>
          </cell>
          <cell r="B8736">
            <v>0</v>
          </cell>
        </row>
        <row r="8737">
          <cell r="A8737" t="str">
            <v>9X014693</v>
          </cell>
          <cell r="B8737">
            <v>0</v>
          </cell>
        </row>
        <row r="8738">
          <cell r="A8738" t="str">
            <v>9X014695</v>
          </cell>
          <cell r="B8738">
            <v>0</v>
          </cell>
        </row>
        <row r="8739">
          <cell r="A8739" t="str">
            <v>9X014698</v>
          </cell>
          <cell r="B8739">
            <v>0</v>
          </cell>
        </row>
        <row r="8740">
          <cell r="A8740" t="str">
            <v>9X014699</v>
          </cell>
          <cell r="B8740">
            <v>0</v>
          </cell>
        </row>
        <row r="8741">
          <cell r="A8741" t="str">
            <v>9X014708</v>
          </cell>
          <cell r="B8741">
            <v>0</v>
          </cell>
        </row>
        <row r="8742">
          <cell r="A8742" t="str">
            <v>9X014709</v>
          </cell>
          <cell r="B8742">
            <v>0</v>
          </cell>
        </row>
        <row r="8743">
          <cell r="A8743" t="str">
            <v>9X014710</v>
          </cell>
          <cell r="B8743">
            <v>0</v>
          </cell>
        </row>
        <row r="8744">
          <cell r="A8744" t="str">
            <v>9X014711</v>
          </cell>
          <cell r="B8744">
            <v>0</v>
          </cell>
        </row>
        <row r="8745">
          <cell r="A8745" t="str">
            <v>9X014712</v>
          </cell>
          <cell r="B8745">
            <v>0</v>
          </cell>
        </row>
        <row r="8746">
          <cell r="A8746" t="str">
            <v>9X014810</v>
          </cell>
          <cell r="B8746">
            <v>0</v>
          </cell>
        </row>
        <row r="8747">
          <cell r="A8747" t="str">
            <v>9X014813</v>
          </cell>
          <cell r="B8747">
            <v>0</v>
          </cell>
        </row>
        <row r="8748">
          <cell r="A8748" t="str">
            <v>9X014815</v>
          </cell>
          <cell r="B8748">
            <v>0</v>
          </cell>
        </row>
        <row r="8749">
          <cell r="A8749" t="str">
            <v>9X014888</v>
          </cell>
          <cell r="B8749">
            <v>0</v>
          </cell>
        </row>
        <row r="8750">
          <cell r="A8750" t="str">
            <v>9X014895</v>
          </cell>
          <cell r="B8750">
            <v>0</v>
          </cell>
        </row>
        <row r="8751">
          <cell r="A8751" t="str">
            <v>9X014904</v>
          </cell>
          <cell r="B8751">
            <v>0</v>
          </cell>
        </row>
        <row r="8752">
          <cell r="A8752" t="str">
            <v>9X014907</v>
          </cell>
          <cell r="B8752">
            <v>0</v>
          </cell>
        </row>
        <row r="8753">
          <cell r="A8753" t="str">
            <v>9X014908</v>
          </cell>
          <cell r="B8753">
            <v>0</v>
          </cell>
        </row>
        <row r="8754">
          <cell r="A8754" t="str">
            <v>9X014909</v>
          </cell>
          <cell r="B8754">
            <v>0</v>
          </cell>
        </row>
        <row r="8755">
          <cell r="A8755" t="str">
            <v>9X014910</v>
          </cell>
          <cell r="B8755">
            <v>0</v>
          </cell>
        </row>
        <row r="8756">
          <cell r="A8756" t="str">
            <v>9X014911</v>
          </cell>
          <cell r="B8756">
            <v>0</v>
          </cell>
        </row>
        <row r="8757">
          <cell r="A8757" t="str">
            <v>9X014913</v>
          </cell>
          <cell r="B8757">
            <v>0</v>
          </cell>
        </row>
        <row r="8758">
          <cell r="A8758" t="str">
            <v>9X015010</v>
          </cell>
          <cell r="B8758">
            <v>0</v>
          </cell>
        </row>
        <row r="8759">
          <cell r="A8759" t="str">
            <v>9X015011</v>
          </cell>
          <cell r="B8759">
            <v>0</v>
          </cell>
        </row>
        <row r="8760">
          <cell r="A8760" t="str">
            <v>9X015012</v>
          </cell>
          <cell r="B8760">
            <v>0</v>
          </cell>
        </row>
        <row r="8761">
          <cell r="A8761" t="str">
            <v>9X015013</v>
          </cell>
          <cell r="B8761">
            <v>0</v>
          </cell>
        </row>
        <row r="8762">
          <cell r="A8762" t="str">
            <v>9X015015</v>
          </cell>
          <cell r="B8762">
            <v>0</v>
          </cell>
        </row>
        <row r="8763">
          <cell r="A8763" t="str">
            <v>9X015016</v>
          </cell>
          <cell r="B8763">
            <v>0</v>
          </cell>
        </row>
        <row r="8764">
          <cell r="A8764" t="str">
            <v>9X015108</v>
          </cell>
          <cell r="B8764">
            <v>0</v>
          </cell>
        </row>
        <row r="8765">
          <cell r="A8765" t="str">
            <v>9X015109</v>
          </cell>
          <cell r="B8765">
            <v>0</v>
          </cell>
        </row>
        <row r="8766">
          <cell r="A8766" t="str">
            <v>9X015208</v>
          </cell>
          <cell r="B8766">
            <v>0</v>
          </cell>
        </row>
        <row r="8767">
          <cell r="A8767" t="str">
            <v>9X015209</v>
          </cell>
          <cell r="B8767">
            <v>0</v>
          </cell>
        </row>
        <row r="8768">
          <cell r="A8768" t="str">
            <v>9X015210</v>
          </cell>
          <cell r="B8768">
            <v>0</v>
          </cell>
        </row>
        <row r="8769">
          <cell r="A8769" t="str">
            <v>9X015304</v>
          </cell>
          <cell r="B8769">
            <v>0</v>
          </cell>
        </row>
        <row r="8770">
          <cell r="A8770" t="str">
            <v>9X015309</v>
          </cell>
          <cell r="B8770">
            <v>0</v>
          </cell>
        </row>
        <row r="8771">
          <cell r="A8771" t="str">
            <v>9X015441</v>
          </cell>
          <cell r="B8771">
            <v>0</v>
          </cell>
        </row>
        <row r="8772">
          <cell r="A8772" t="str">
            <v>9X015455</v>
          </cell>
          <cell r="B8772">
            <v>0</v>
          </cell>
        </row>
        <row r="8773">
          <cell r="A8773" t="str">
            <v>9X015457</v>
          </cell>
          <cell r="B8773">
            <v>0</v>
          </cell>
        </row>
        <row r="8774">
          <cell r="A8774" t="str">
            <v>9X015458</v>
          </cell>
          <cell r="B8774">
            <v>0</v>
          </cell>
        </row>
        <row r="8775">
          <cell r="A8775" t="str">
            <v>9X015464</v>
          </cell>
          <cell r="B8775">
            <v>0</v>
          </cell>
        </row>
        <row r="8776">
          <cell r="A8776" t="str">
            <v>9X015465</v>
          </cell>
          <cell r="B8776">
            <v>0</v>
          </cell>
        </row>
        <row r="8777">
          <cell r="A8777" t="str">
            <v>9X015467</v>
          </cell>
          <cell r="B8777">
            <v>0</v>
          </cell>
        </row>
        <row r="8778">
          <cell r="A8778" t="str">
            <v>9X015468</v>
          </cell>
          <cell r="B8778">
            <v>0</v>
          </cell>
        </row>
        <row r="8779">
          <cell r="A8779" t="str">
            <v>9X015471</v>
          </cell>
          <cell r="B8779">
            <v>0</v>
          </cell>
        </row>
        <row r="8780">
          <cell r="A8780" t="str">
            <v>9X015509</v>
          </cell>
          <cell r="B8780">
            <v>0</v>
          </cell>
        </row>
        <row r="8781">
          <cell r="A8781" t="str">
            <v>9X015593</v>
          </cell>
          <cell r="B8781">
            <v>0</v>
          </cell>
        </row>
        <row r="8782">
          <cell r="A8782" t="str">
            <v>9X015697</v>
          </cell>
          <cell r="B8782">
            <v>0</v>
          </cell>
        </row>
        <row r="8783">
          <cell r="A8783" t="str">
            <v>9X015698</v>
          </cell>
          <cell r="B8783">
            <v>0</v>
          </cell>
        </row>
        <row r="8784">
          <cell r="A8784" t="str">
            <v>9X015709</v>
          </cell>
          <cell r="B8784">
            <v>0</v>
          </cell>
        </row>
        <row r="8785">
          <cell r="A8785" t="str">
            <v>9X015810</v>
          </cell>
          <cell r="B8785">
            <v>0</v>
          </cell>
        </row>
        <row r="8786">
          <cell r="A8786" t="str">
            <v>9X015811</v>
          </cell>
          <cell r="B8786">
            <v>0</v>
          </cell>
        </row>
        <row r="8787">
          <cell r="A8787" t="str">
            <v>9X015812</v>
          </cell>
          <cell r="B8787">
            <v>0</v>
          </cell>
        </row>
        <row r="8788">
          <cell r="A8788" t="str">
            <v>9X015964</v>
          </cell>
          <cell r="B8788">
            <v>0</v>
          </cell>
        </row>
        <row r="8789">
          <cell r="A8789" t="str">
            <v>9X015970</v>
          </cell>
          <cell r="B8789">
            <v>0</v>
          </cell>
        </row>
        <row r="8790">
          <cell r="A8790" t="str">
            <v>9X015977</v>
          </cell>
          <cell r="B8790">
            <v>0</v>
          </cell>
        </row>
        <row r="8791">
          <cell r="A8791" t="str">
            <v>9X016071</v>
          </cell>
          <cell r="B8791">
            <v>0</v>
          </cell>
        </row>
        <row r="8792">
          <cell r="A8792" t="str">
            <v>9X016095</v>
          </cell>
          <cell r="B8792">
            <v>0</v>
          </cell>
        </row>
        <row r="8793">
          <cell r="A8793" t="str">
            <v>9X016099</v>
          </cell>
          <cell r="B8793">
            <v>0</v>
          </cell>
        </row>
        <row r="8794">
          <cell r="A8794" t="str">
            <v>9X016109</v>
          </cell>
          <cell r="B8794">
            <v>0</v>
          </cell>
        </row>
        <row r="8795">
          <cell r="A8795" t="str">
            <v>9X016294</v>
          </cell>
          <cell r="B8795">
            <v>0</v>
          </cell>
        </row>
        <row r="8796">
          <cell r="A8796" t="str">
            <v>9X016296</v>
          </cell>
          <cell r="B8796">
            <v>0</v>
          </cell>
        </row>
        <row r="8797">
          <cell r="A8797" t="str">
            <v>9X016303</v>
          </cell>
          <cell r="B8797">
            <v>0</v>
          </cell>
        </row>
        <row r="8798">
          <cell r="A8798" t="str">
            <v>9X016361</v>
          </cell>
          <cell r="B8798">
            <v>0</v>
          </cell>
        </row>
        <row r="8799">
          <cell r="A8799" t="str">
            <v>9X016362</v>
          </cell>
          <cell r="B8799">
            <v>0</v>
          </cell>
        </row>
        <row r="8800">
          <cell r="A8800" t="str">
            <v>9X016369</v>
          </cell>
          <cell r="B8800">
            <v>0</v>
          </cell>
        </row>
        <row r="8801">
          <cell r="A8801" t="str">
            <v>9X016410</v>
          </cell>
          <cell r="B8801">
            <v>0</v>
          </cell>
        </row>
        <row r="8802">
          <cell r="A8802" t="str">
            <v>9X016510</v>
          </cell>
          <cell r="B8802">
            <v>0</v>
          </cell>
        </row>
        <row r="8803">
          <cell r="A8803" t="str">
            <v>9X016582</v>
          </cell>
          <cell r="B8803">
            <v>0</v>
          </cell>
        </row>
        <row r="8804">
          <cell r="A8804" t="str">
            <v>9X016594</v>
          </cell>
          <cell r="B8804">
            <v>0</v>
          </cell>
        </row>
        <row r="8805">
          <cell r="A8805" t="str">
            <v>9X016599</v>
          </cell>
          <cell r="B8805">
            <v>0</v>
          </cell>
        </row>
        <row r="8806">
          <cell r="A8806" t="str">
            <v>9X016613</v>
          </cell>
          <cell r="B8806">
            <v>0</v>
          </cell>
        </row>
        <row r="8807">
          <cell r="A8807" t="str">
            <v>9X016686</v>
          </cell>
          <cell r="B8807">
            <v>0</v>
          </cell>
        </row>
        <row r="8808">
          <cell r="A8808" t="str">
            <v>9X016700</v>
          </cell>
          <cell r="B8808">
            <v>0</v>
          </cell>
        </row>
        <row r="8809">
          <cell r="A8809" t="str">
            <v>9X016758</v>
          </cell>
          <cell r="B8809">
            <v>0</v>
          </cell>
        </row>
        <row r="8810">
          <cell r="A8810" t="str">
            <v>9X016761</v>
          </cell>
          <cell r="B8810">
            <v>0</v>
          </cell>
        </row>
        <row r="8811">
          <cell r="A8811" t="str">
            <v>9X016770</v>
          </cell>
          <cell r="B8811">
            <v>0</v>
          </cell>
        </row>
        <row r="8812">
          <cell r="A8812" t="str">
            <v>9X016771</v>
          </cell>
          <cell r="B8812">
            <v>0</v>
          </cell>
        </row>
        <row r="8813">
          <cell r="A8813" t="str">
            <v>9X016781</v>
          </cell>
          <cell r="B8813">
            <v>0</v>
          </cell>
        </row>
        <row r="8814">
          <cell r="A8814" t="str">
            <v>9X016849</v>
          </cell>
          <cell r="B8814">
            <v>0</v>
          </cell>
        </row>
        <row r="8815">
          <cell r="A8815" t="str">
            <v>9X016850</v>
          </cell>
          <cell r="B8815">
            <v>0</v>
          </cell>
        </row>
        <row r="8816">
          <cell r="A8816" t="str">
            <v>9X016853</v>
          </cell>
          <cell r="B8816">
            <v>0</v>
          </cell>
        </row>
        <row r="8817">
          <cell r="A8817" t="str">
            <v>9X016858</v>
          </cell>
          <cell r="B8817">
            <v>0</v>
          </cell>
        </row>
        <row r="8818">
          <cell r="A8818" t="str">
            <v>9X016859</v>
          </cell>
          <cell r="B8818">
            <v>0</v>
          </cell>
        </row>
        <row r="8819">
          <cell r="A8819" t="str">
            <v>9X016860</v>
          </cell>
          <cell r="B8819">
            <v>0</v>
          </cell>
        </row>
        <row r="8820">
          <cell r="A8820" t="str">
            <v>9X016861</v>
          </cell>
          <cell r="B8820">
            <v>0</v>
          </cell>
        </row>
        <row r="8821">
          <cell r="A8821" t="str">
            <v>9X016862</v>
          </cell>
          <cell r="B8821">
            <v>0</v>
          </cell>
        </row>
        <row r="8822">
          <cell r="A8822" t="str">
            <v>9X016866</v>
          </cell>
          <cell r="B8822">
            <v>0</v>
          </cell>
        </row>
        <row r="8823">
          <cell r="A8823" t="str">
            <v>9X016868</v>
          </cell>
          <cell r="B8823">
            <v>0</v>
          </cell>
        </row>
        <row r="8824">
          <cell r="A8824" t="str">
            <v>9X016869</v>
          </cell>
          <cell r="B8824">
            <v>0</v>
          </cell>
        </row>
        <row r="8825">
          <cell r="A8825" t="str">
            <v>9X016870</v>
          </cell>
          <cell r="B8825">
            <v>0</v>
          </cell>
        </row>
        <row r="8826">
          <cell r="A8826" t="str">
            <v>9X016871</v>
          </cell>
          <cell r="B8826">
            <v>0</v>
          </cell>
        </row>
        <row r="8827">
          <cell r="A8827" t="str">
            <v>9X016873</v>
          </cell>
          <cell r="B8827">
            <v>0</v>
          </cell>
        </row>
        <row r="8828">
          <cell r="A8828" t="str">
            <v>9X016879</v>
          </cell>
          <cell r="B8828">
            <v>0</v>
          </cell>
        </row>
        <row r="8829">
          <cell r="A8829" t="str">
            <v>9X016881</v>
          </cell>
          <cell r="B8829">
            <v>0</v>
          </cell>
        </row>
        <row r="8830">
          <cell r="A8830" t="str">
            <v>9X016883</v>
          </cell>
          <cell r="B8830">
            <v>0</v>
          </cell>
        </row>
        <row r="8831">
          <cell r="A8831" t="str">
            <v>9X016889</v>
          </cell>
          <cell r="B8831">
            <v>0</v>
          </cell>
        </row>
        <row r="8832">
          <cell r="A8832" t="str">
            <v>9X016903</v>
          </cell>
          <cell r="B8832">
            <v>0</v>
          </cell>
        </row>
        <row r="8833">
          <cell r="A8833" t="str">
            <v>9X016905</v>
          </cell>
          <cell r="B8833">
            <v>0</v>
          </cell>
        </row>
        <row r="8834">
          <cell r="A8834" t="str">
            <v>9X016997</v>
          </cell>
          <cell r="B8834">
            <v>0</v>
          </cell>
        </row>
        <row r="8835">
          <cell r="A8835" t="str">
            <v>9X016998</v>
          </cell>
          <cell r="B8835">
            <v>0</v>
          </cell>
        </row>
        <row r="8836">
          <cell r="A8836" t="str">
            <v>9X016999</v>
          </cell>
          <cell r="B8836">
            <v>0</v>
          </cell>
        </row>
        <row r="8837">
          <cell r="A8837" t="str">
            <v>9X017073</v>
          </cell>
          <cell r="B8837">
            <v>0</v>
          </cell>
        </row>
        <row r="8838">
          <cell r="A8838" t="str">
            <v>9X017074</v>
          </cell>
          <cell r="B8838">
            <v>0</v>
          </cell>
        </row>
        <row r="8839">
          <cell r="A8839" t="str">
            <v>9X017075</v>
          </cell>
          <cell r="B8839">
            <v>0</v>
          </cell>
        </row>
        <row r="8840">
          <cell r="A8840" t="str">
            <v>9X017077</v>
          </cell>
          <cell r="B8840">
            <v>0</v>
          </cell>
        </row>
        <row r="8841">
          <cell r="A8841" t="str">
            <v>9X017079</v>
          </cell>
          <cell r="B8841">
            <v>0</v>
          </cell>
        </row>
        <row r="8842">
          <cell r="A8842" t="str">
            <v>9X017080</v>
          </cell>
          <cell r="B8842">
            <v>0</v>
          </cell>
        </row>
        <row r="8843">
          <cell r="A8843" t="str">
            <v>9X017083</v>
          </cell>
          <cell r="B8843">
            <v>0</v>
          </cell>
        </row>
        <row r="8844">
          <cell r="A8844" t="str">
            <v>9X017106</v>
          </cell>
          <cell r="B8844">
            <v>0</v>
          </cell>
        </row>
        <row r="8845">
          <cell r="A8845" t="str">
            <v>9X017109</v>
          </cell>
          <cell r="B8845">
            <v>0</v>
          </cell>
        </row>
        <row r="8846">
          <cell r="A8846" t="str">
            <v>9X017111</v>
          </cell>
          <cell r="B8846">
            <v>0</v>
          </cell>
        </row>
        <row r="8847">
          <cell r="A8847" t="str">
            <v>9X017187</v>
          </cell>
          <cell r="B8847">
            <v>0</v>
          </cell>
        </row>
        <row r="8848">
          <cell r="A8848" t="str">
            <v>9X017211</v>
          </cell>
          <cell r="B8848">
            <v>0</v>
          </cell>
        </row>
        <row r="8849">
          <cell r="A8849" t="str">
            <v>9X017300</v>
          </cell>
          <cell r="B8849">
            <v>0</v>
          </cell>
        </row>
        <row r="8850">
          <cell r="A8850" t="str">
            <v>9X017301</v>
          </cell>
          <cell r="B8850">
            <v>0</v>
          </cell>
        </row>
        <row r="8851">
          <cell r="A8851" t="str">
            <v>9X017308</v>
          </cell>
          <cell r="B8851">
            <v>0</v>
          </cell>
        </row>
        <row r="8852">
          <cell r="A8852" t="str">
            <v>9X017309</v>
          </cell>
          <cell r="B8852">
            <v>0</v>
          </cell>
        </row>
        <row r="8853">
          <cell r="A8853" t="str">
            <v>9X017352</v>
          </cell>
          <cell r="B8853">
            <v>0</v>
          </cell>
        </row>
        <row r="8854">
          <cell r="A8854" t="str">
            <v>9X017358</v>
          </cell>
          <cell r="B8854">
            <v>0</v>
          </cell>
        </row>
        <row r="8855">
          <cell r="A8855" t="str">
            <v>9X017361</v>
          </cell>
          <cell r="B8855">
            <v>0</v>
          </cell>
        </row>
        <row r="8856">
          <cell r="A8856" t="str">
            <v>9X017362</v>
          </cell>
          <cell r="B8856">
            <v>0</v>
          </cell>
        </row>
        <row r="8857">
          <cell r="A8857" t="str">
            <v>9X017366</v>
          </cell>
          <cell r="B8857">
            <v>0</v>
          </cell>
        </row>
        <row r="8858">
          <cell r="A8858" t="str">
            <v>9X017382</v>
          </cell>
          <cell r="B8858">
            <v>0</v>
          </cell>
        </row>
        <row r="8859">
          <cell r="A8859" t="str">
            <v>9X017484</v>
          </cell>
          <cell r="B8859">
            <v>0</v>
          </cell>
        </row>
        <row r="8860">
          <cell r="A8860" t="str">
            <v>9X017506</v>
          </cell>
          <cell r="B8860">
            <v>0</v>
          </cell>
        </row>
        <row r="8861">
          <cell r="A8861" t="str">
            <v>9X017507</v>
          </cell>
          <cell r="B8861">
            <v>0</v>
          </cell>
        </row>
        <row r="8862">
          <cell r="A8862" t="str">
            <v>9X017509</v>
          </cell>
          <cell r="B8862">
            <v>0</v>
          </cell>
        </row>
        <row r="8863">
          <cell r="A8863" t="str">
            <v>9X017654</v>
          </cell>
          <cell r="B8863">
            <v>0</v>
          </cell>
        </row>
        <row r="8864">
          <cell r="A8864" t="str">
            <v>9X017658</v>
          </cell>
          <cell r="B8864">
            <v>0</v>
          </cell>
        </row>
        <row r="8865">
          <cell r="A8865" t="str">
            <v>9X017659</v>
          </cell>
          <cell r="B8865">
            <v>0</v>
          </cell>
        </row>
        <row r="8866">
          <cell r="A8866" t="str">
            <v>9X017661</v>
          </cell>
          <cell r="B8866">
            <v>0</v>
          </cell>
        </row>
        <row r="8867">
          <cell r="A8867" t="str">
            <v>9X017662</v>
          </cell>
          <cell r="B8867">
            <v>0</v>
          </cell>
        </row>
        <row r="8868">
          <cell r="A8868" t="str">
            <v>9X017664</v>
          </cell>
          <cell r="B8868">
            <v>0</v>
          </cell>
        </row>
        <row r="8869">
          <cell r="A8869" t="str">
            <v>9X017665</v>
          </cell>
          <cell r="B8869">
            <v>0</v>
          </cell>
        </row>
        <row r="8870">
          <cell r="A8870" t="str">
            <v>9X017667</v>
          </cell>
          <cell r="B8870">
            <v>0</v>
          </cell>
        </row>
        <row r="8871">
          <cell r="A8871" t="str">
            <v>9X017670</v>
          </cell>
          <cell r="B8871">
            <v>0</v>
          </cell>
        </row>
        <row r="8872">
          <cell r="A8872" t="str">
            <v>9X017671</v>
          </cell>
          <cell r="B8872">
            <v>0</v>
          </cell>
        </row>
        <row r="8873">
          <cell r="A8873" t="str">
            <v>9X017676</v>
          </cell>
          <cell r="B8873">
            <v>0</v>
          </cell>
        </row>
        <row r="8874">
          <cell r="A8874" t="str">
            <v>9X017797</v>
          </cell>
          <cell r="B8874">
            <v>0</v>
          </cell>
        </row>
        <row r="8875">
          <cell r="A8875" t="str">
            <v>9X017806</v>
          </cell>
          <cell r="B8875">
            <v>0</v>
          </cell>
        </row>
        <row r="8876">
          <cell r="A8876" t="str">
            <v>9X017807</v>
          </cell>
          <cell r="B8876">
            <v>0</v>
          </cell>
        </row>
        <row r="8877">
          <cell r="A8877" t="str">
            <v>9X017897</v>
          </cell>
          <cell r="B8877">
            <v>0</v>
          </cell>
        </row>
        <row r="8878">
          <cell r="A8878" t="str">
            <v>9X017959</v>
          </cell>
          <cell r="B8878">
            <v>0</v>
          </cell>
        </row>
        <row r="8879">
          <cell r="A8879" t="str">
            <v>9X017974</v>
          </cell>
          <cell r="B8879">
            <v>0</v>
          </cell>
        </row>
        <row r="8880">
          <cell r="A8880" t="str">
            <v>9X018099</v>
          </cell>
          <cell r="B8880">
            <v>0</v>
          </cell>
        </row>
        <row r="8881">
          <cell r="A8881" t="str">
            <v>9X018103</v>
          </cell>
          <cell r="B8881">
            <v>0</v>
          </cell>
        </row>
        <row r="8882">
          <cell r="A8882" t="str">
            <v>9X018184</v>
          </cell>
          <cell r="B8882">
            <v>0</v>
          </cell>
        </row>
        <row r="8883">
          <cell r="A8883" t="str">
            <v>9X018185</v>
          </cell>
          <cell r="B8883">
            <v>0</v>
          </cell>
        </row>
        <row r="8884">
          <cell r="A8884" t="str">
            <v>9X018287</v>
          </cell>
          <cell r="B8884">
            <v>0</v>
          </cell>
        </row>
        <row r="8885">
          <cell r="A8885" t="str">
            <v>9X018296</v>
          </cell>
          <cell r="B8885">
            <v>0</v>
          </cell>
        </row>
        <row r="8886">
          <cell r="A8886" t="str">
            <v>9X018298</v>
          </cell>
          <cell r="B8886">
            <v>0</v>
          </cell>
        </row>
        <row r="8887">
          <cell r="A8887" t="str">
            <v>9X018310</v>
          </cell>
          <cell r="B8887">
            <v>0</v>
          </cell>
        </row>
        <row r="8888">
          <cell r="A8888" t="str">
            <v>9X018400</v>
          </cell>
          <cell r="B8888">
            <v>0</v>
          </cell>
        </row>
        <row r="8889">
          <cell r="A8889" t="str">
            <v>9X018486</v>
          </cell>
          <cell r="B8889">
            <v>0</v>
          </cell>
        </row>
        <row r="8890">
          <cell r="A8890" t="str">
            <v>9X018490</v>
          </cell>
          <cell r="B8890">
            <v>0</v>
          </cell>
        </row>
        <row r="8891">
          <cell r="A8891" t="str">
            <v>9X018493</v>
          </cell>
          <cell r="B8891">
            <v>0</v>
          </cell>
        </row>
        <row r="8892">
          <cell r="A8892" t="str">
            <v>9X018504</v>
          </cell>
          <cell r="B8892">
            <v>0</v>
          </cell>
        </row>
        <row r="8893">
          <cell r="A8893" t="str">
            <v>9X018590</v>
          </cell>
          <cell r="B8893">
            <v>0</v>
          </cell>
        </row>
        <row r="8894">
          <cell r="A8894" t="str">
            <v>9X018665</v>
          </cell>
          <cell r="B8894">
            <v>0</v>
          </cell>
        </row>
        <row r="8895">
          <cell r="A8895" t="str">
            <v>9X018754</v>
          </cell>
          <cell r="B8895">
            <v>0</v>
          </cell>
        </row>
        <row r="8896">
          <cell r="A8896" t="str">
            <v>9X018764</v>
          </cell>
          <cell r="B8896">
            <v>0</v>
          </cell>
        </row>
        <row r="8897">
          <cell r="A8897" t="str">
            <v>9X018776</v>
          </cell>
          <cell r="B8897">
            <v>0</v>
          </cell>
        </row>
        <row r="8898">
          <cell r="A8898" t="str">
            <v>9X018804</v>
          </cell>
          <cell r="B8898">
            <v>0</v>
          </cell>
        </row>
        <row r="8899">
          <cell r="A8899" t="str">
            <v>9X018871</v>
          </cell>
          <cell r="B8899">
            <v>0</v>
          </cell>
        </row>
        <row r="8900">
          <cell r="A8900" t="str">
            <v>9X018885</v>
          </cell>
          <cell r="B8900">
            <v>0</v>
          </cell>
        </row>
        <row r="8901">
          <cell r="A8901" t="str">
            <v>9X018895</v>
          </cell>
          <cell r="B8901">
            <v>0</v>
          </cell>
        </row>
        <row r="8902">
          <cell r="A8902" t="str">
            <v>9X018995</v>
          </cell>
          <cell r="B8902">
            <v>0</v>
          </cell>
        </row>
        <row r="8903">
          <cell r="A8903" t="str">
            <v>9X019004</v>
          </cell>
          <cell r="B8903">
            <v>0</v>
          </cell>
        </row>
        <row r="8904">
          <cell r="A8904" t="str">
            <v>9X019174</v>
          </cell>
          <cell r="B8904">
            <v>0</v>
          </cell>
        </row>
        <row r="8905">
          <cell r="A8905" t="str">
            <v>9X019193</v>
          </cell>
          <cell r="B8905">
            <v>0</v>
          </cell>
        </row>
        <row r="8906">
          <cell r="A8906" t="str">
            <v>9X019274</v>
          </cell>
          <cell r="B8906">
            <v>0</v>
          </cell>
        </row>
        <row r="8907">
          <cell r="A8907" t="str">
            <v>9X019308</v>
          </cell>
          <cell r="B8907">
            <v>0</v>
          </cell>
        </row>
        <row r="8908">
          <cell r="A8908" t="str">
            <v>9X019309</v>
          </cell>
          <cell r="B8908">
            <v>0</v>
          </cell>
        </row>
        <row r="8909">
          <cell r="A8909" t="str">
            <v>9X019482</v>
          </cell>
          <cell r="B8909">
            <v>0</v>
          </cell>
        </row>
        <row r="8910">
          <cell r="A8910" t="str">
            <v>9X019597</v>
          </cell>
          <cell r="B8910">
            <v>0</v>
          </cell>
        </row>
        <row r="8911">
          <cell r="A8911" t="str">
            <v>9X019608</v>
          </cell>
          <cell r="B8911">
            <v>0</v>
          </cell>
        </row>
        <row r="8912">
          <cell r="A8912" t="str">
            <v>9X019713</v>
          </cell>
          <cell r="B8912">
            <v>0</v>
          </cell>
        </row>
        <row r="8913">
          <cell r="A8913" t="str">
            <v>9X019808</v>
          </cell>
          <cell r="B8913">
            <v>0</v>
          </cell>
        </row>
        <row r="8914">
          <cell r="A8914" t="str">
            <v>9X019811</v>
          </cell>
          <cell r="B8914">
            <v>0</v>
          </cell>
        </row>
        <row r="8915">
          <cell r="A8915" t="str">
            <v>9X019813</v>
          </cell>
          <cell r="B8915">
            <v>0</v>
          </cell>
        </row>
        <row r="8916">
          <cell r="A8916" t="str">
            <v>9X019815</v>
          </cell>
          <cell r="B8916">
            <v>0</v>
          </cell>
        </row>
        <row r="8917">
          <cell r="A8917" t="str">
            <v>9X019908</v>
          </cell>
          <cell r="B8917">
            <v>0</v>
          </cell>
        </row>
        <row r="8918">
          <cell r="A8918" t="str">
            <v>9X020090</v>
          </cell>
          <cell r="B8918">
            <v>0</v>
          </cell>
        </row>
        <row r="8919">
          <cell r="A8919" t="str">
            <v>9X020097</v>
          </cell>
          <cell r="B8919">
            <v>0</v>
          </cell>
        </row>
        <row r="8920">
          <cell r="A8920" t="str">
            <v>9X020099</v>
          </cell>
          <cell r="B8920">
            <v>0</v>
          </cell>
        </row>
        <row r="8921">
          <cell r="A8921" t="str">
            <v>9X020100</v>
          </cell>
          <cell r="B8921">
            <v>0</v>
          </cell>
        </row>
        <row r="8922">
          <cell r="A8922" t="str">
            <v>9X020105</v>
          </cell>
          <cell r="B8922">
            <v>0</v>
          </cell>
        </row>
        <row r="8923">
          <cell r="A8923" t="str">
            <v>9X020207</v>
          </cell>
          <cell r="B8923">
            <v>0</v>
          </cell>
        </row>
        <row r="8924">
          <cell r="A8924" t="str">
            <v>9X020261</v>
          </cell>
          <cell r="B8924">
            <v>0</v>
          </cell>
        </row>
        <row r="8925">
          <cell r="A8925" t="str">
            <v>9X020268</v>
          </cell>
          <cell r="B8925">
            <v>0</v>
          </cell>
        </row>
        <row r="8926">
          <cell r="A8926" t="str">
            <v>9X020303</v>
          </cell>
          <cell r="B8926">
            <v>0</v>
          </cell>
        </row>
        <row r="8927">
          <cell r="A8927" t="str">
            <v>9X020400</v>
          </cell>
          <cell r="B8927">
            <v>0</v>
          </cell>
        </row>
        <row r="8928">
          <cell r="A8928" t="str">
            <v>9X020403</v>
          </cell>
          <cell r="B8928">
            <v>0</v>
          </cell>
        </row>
        <row r="8929">
          <cell r="A8929" t="str">
            <v>9X020404</v>
          </cell>
          <cell r="B8929">
            <v>0</v>
          </cell>
        </row>
        <row r="8930">
          <cell r="A8930" t="str">
            <v>9X020498</v>
          </cell>
          <cell r="B8930">
            <v>0</v>
          </cell>
        </row>
        <row r="8931">
          <cell r="A8931" t="str">
            <v>9X020512</v>
          </cell>
          <cell r="B8931">
            <v>0</v>
          </cell>
        </row>
        <row r="8932">
          <cell r="A8932" t="str">
            <v>9X020607</v>
          </cell>
          <cell r="B8932">
            <v>0</v>
          </cell>
        </row>
        <row r="8933">
          <cell r="A8933" t="str">
            <v>9X020610</v>
          </cell>
          <cell r="B8933">
            <v>0</v>
          </cell>
        </row>
        <row r="8934">
          <cell r="A8934" t="str">
            <v>9X020708</v>
          </cell>
          <cell r="B8934">
            <v>0</v>
          </cell>
        </row>
        <row r="8935">
          <cell r="A8935" t="str">
            <v>9X020881</v>
          </cell>
          <cell r="B8935">
            <v>0</v>
          </cell>
        </row>
        <row r="8936">
          <cell r="A8936" t="str">
            <v>9X020895</v>
          </cell>
          <cell r="B8936">
            <v>0</v>
          </cell>
        </row>
        <row r="8937">
          <cell r="A8937" t="str">
            <v>9X020896</v>
          </cell>
          <cell r="B8937">
            <v>0</v>
          </cell>
        </row>
        <row r="8938">
          <cell r="A8938" t="str">
            <v>9X020897</v>
          </cell>
          <cell r="B8938">
            <v>0</v>
          </cell>
        </row>
        <row r="8939">
          <cell r="A8939" t="str">
            <v>9X020900</v>
          </cell>
          <cell r="B8939">
            <v>0</v>
          </cell>
        </row>
        <row r="8940">
          <cell r="A8940" t="str">
            <v>9X020997</v>
          </cell>
          <cell r="B8940">
            <v>0</v>
          </cell>
        </row>
        <row r="8941">
          <cell r="A8941" t="str">
            <v>9X021086</v>
          </cell>
          <cell r="B8941">
            <v>0</v>
          </cell>
        </row>
        <row r="8942">
          <cell r="A8942" t="str">
            <v>9X021093</v>
          </cell>
          <cell r="B8942">
            <v>0</v>
          </cell>
        </row>
        <row r="8943">
          <cell r="A8943" t="str">
            <v>9X021095</v>
          </cell>
          <cell r="B8943">
            <v>0</v>
          </cell>
        </row>
        <row r="8944">
          <cell r="A8944" t="str">
            <v>9X021096</v>
          </cell>
          <cell r="B8944">
            <v>0</v>
          </cell>
        </row>
        <row r="8945">
          <cell r="A8945" t="str">
            <v>9X021106</v>
          </cell>
          <cell r="B8945">
            <v>0</v>
          </cell>
        </row>
        <row r="8946">
          <cell r="A8946" t="str">
            <v>9X021200</v>
          </cell>
          <cell r="B8946">
            <v>0</v>
          </cell>
        </row>
        <row r="8947">
          <cell r="A8947" t="str">
            <v>9X021205</v>
          </cell>
          <cell r="B8947">
            <v>0</v>
          </cell>
        </row>
        <row r="8948">
          <cell r="A8948" t="str">
            <v>9X021292</v>
          </cell>
          <cell r="B8948">
            <v>0</v>
          </cell>
        </row>
        <row r="8949">
          <cell r="A8949" t="str">
            <v>9X021398</v>
          </cell>
          <cell r="B8949">
            <v>0</v>
          </cell>
        </row>
        <row r="8950">
          <cell r="A8950" t="str">
            <v>9X021402</v>
          </cell>
          <cell r="B8950">
            <v>0</v>
          </cell>
        </row>
        <row r="8951">
          <cell r="A8951" t="str">
            <v>9X021404</v>
          </cell>
          <cell r="B8951">
            <v>0</v>
          </cell>
        </row>
        <row r="8952">
          <cell r="A8952" t="str">
            <v>9X021406</v>
          </cell>
          <cell r="B8952">
            <v>0</v>
          </cell>
        </row>
        <row r="8953">
          <cell r="A8953" t="str">
            <v>9X021596</v>
          </cell>
          <cell r="B8953">
            <v>0</v>
          </cell>
        </row>
        <row r="8954">
          <cell r="A8954" t="str">
            <v>9X021689</v>
          </cell>
          <cell r="B8954">
            <v>0</v>
          </cell>
        </row>
        <row r="8955">
          <cell r="A8955" t="str">
            <v>9X021789</v>
          </cell>
          <cell r="B8955">
            <v>0</v>
          </cell>
        </row>
        <row r="8956">
          <cell r="A8956" t="str">
            <v>9X021898</v>
          </cell>
          <cell r="B8956">
            <v>0</v>
          </cell>
        </row>
        <row r="8957">
          <cell r="A8957" t="str">
            <v>9X021970</v>
          </cell>
          <cell r="B8957">
            <v>0</v>
          </cell>
        </row>
        <row r="8958">
          <cell r="A8958" t="str">
            <v>9X022013</v>
          </cell>
          <cell r="B8958">
            <v>0</v>
          </cell>
        </row>
        <row r="8959">
          <cell r="A8959" t="str">
            <v>9X022161</v>
          </cell>
          <cell r="B8959">
            <v>0</v>
          </cell>
        </row>
        <row r="8960">
          <cell r="A8960" t="str">
            <v>9X022170</v>
          </cell>
          <cell r="B8960">
            <v>0</v>
          </cell>
        </row>
        <row r="8961">
          <cell r="A8961" t="str">
            <v>9X022171</v>
          </cell>
          <cell r="B8961">
            <v>0</v>
          </cell>
        </row>
        <row r="8962">
          <cell r="A8962" t="str">
            <v>9X022271</v>
          </cell>
          <cell r="B8962">
            <v>0</v>
          </cell>
        </row>
        <row r="8963">
          <cell r="A8963" t="str">
            <v>9X022339</v>
          </cell>
          <cell r="B8963">
            <v>0</v>
          </cell>
        </row>
        <row r="8964">
          <cell r="A8964" t="str">
            <v>9X022444</v>
          </cell>
          <cell r="B8964">
            <v>0</v>
          </cell>
        </row>
        <row r="8965">
          <cell r="A8965" t="str">
            <v>9X022455</v>
          </cell>
          <cell r="B8965">
            <v>0</v>
          </cell>
        </row>
        <row r="8966">
          <cell r="A8966" t="str">
            <v>9X022458</v>
          </cell>
          <cell r="B8966">
            <v>0</v>
          </cell>
        </row>
        <row r="8967">
          <cell r="A8967" t="str">
            <v>9X022465</v>
          </cell>
          <cell r="B8967">
            <v>0</v>
          </cell>
        </row>
        <row r="8968">
          <cell r="A8968" t="str">
            <v>9X022515</v>
          </cell>
          <cell r="B8968">
            <v>0</v>
          </cell>
        </row>
        <row r="8969">
          <cell r="A8969" t="str">
            <v>9X022697</v>
          </cell>
          <cell r="B8969">
            <v>0</v>
          </cell>
        </row>
        <row r="8970">
          <cell r="A8970" t="str">
            <v>9X022704</v>
          </cell>
          <cell r="B8970">
            <v>0</v>
          </cell>
        </row>
        <row r="8971">
          <cell r="A8971" t="str">
            <v>9X022805</v>
          </cell>
          <cell r="B8971">
            <v>0</v>
          </cell>
        </row>
        <row r="8972">
          <cell r="A8972" t="str">
            <v>9X022807</v>
          </cell>
          <cell r="B8972">
            <v>0</v>
          </cell>
        </row>
        <row r="8973">
          <cell r="A8973" t="str">
            <v>9X022809</v>
          </cell>
          <cell r="B8973">
            <v>0</v>
          </cell>
        </row>
        <row r="8974">
          <cell r="A8974" t="str">
            <v>9X022998</v>
          </cell>
          <cell r="B8974">
            <v>0</v>
          </cell>
        </row>
        <row r="8975">
          <cell r="A8975" t="str">
            <v>9X023097</v>
          </cell>
          <cell r="B8975">
            <v>0</v>
          </cell>
        </row>
        <row r="8976">
          <cell r="A8976" t="str">
            <v>9X023161</v>
          </cell>
          <cell r="B8976">
            <v>0</v>
          </cell>
        </row>
        <row r="8977">
          <cell r="A8977" t="str">
            <v>9X023213</v>
          </cell>
          <cell r="B8977">
            <v>0</v>
          </cell>
        </row>
        <row r="8978">
          <cell r="A8978" t="str">
            <v>9X023253</v>
          </cell>
          <cell r="B8978">
            <v>0</v>
          </cell>
        </row>
        <row r="8979">
          <cell r="A8979" t="str">
            <v>9X023264</v>
          </cell>
          <cell r="B8979">
            <v>0</v>
          </cell>
        </row>
        <row r="8980">
          <cell r="A8980" t="str">
            <v>9X023377</v>
          </cell>
          <cell r="B8980">
            <v>0</v>
          </cell>
        </row>
        <row r="8981">
          <cell r="A8981" t="str">
            <v>9X023406</v>
          </cell>
          <cell r="B8981">
            <v>0</v>
          </cell>
        </row>
        <row r="8982">
          <cell r="A8982" t="str">
            <v>9X023608</v>
          </cell>
          <cell r="B8982">
            <v>0</v>
          </cell>
        </row>
        <row r="8983">
          <cell r="A8983" t="str">
            <v>9X023773</v>
          </cell>
          <cell r="B8983">
            <v>0</v>
          </cell>
        </row>
        <row r="8984">
          <cell r="A8984" t="str">
            <v>9X023776</v>
          </cell>
          <cell r="B8984">
            <v>0</v>
          </cell>
        </row>
        <row r="8985">
          <cell r="A8985" t="str">
            <v>9X023867</v>
          </cell>
          <cell r="B8985">
            <v>0</v>
          </cell>
        </row>
        <row r="8986">
          <cell r="A8986" t="str">
            <v>9X023878</v>
          </cell>
          <cell r="B8986">
            <v>0</v>
          </cell>
        </row>
        <row r="8987">
          <cell r="A8987" t="str">
            <v>9X023979</v>
          </cell>
          <cell r="B8987">
            <v>0</v>
          </cell>
        </row>
        <row r="8988">
          <cell r="A8988" t="str">
            <v>9X024089</v>
          </cell>
          <cell r="B8988">
            <v>0</v>
          </cell>
        </row>
        <row r="8989">
          <cell r="A8989" t="str">
            <v>9X024190</v>
          </cell>
          <cell r="B8989">
            <v>0</v>
          </cell>
        </row>
        <row r="8990">
          <cell r="A8990" t="str">
            <v>9X024265</v>
          </cell>
          <cell r="B8990">
            <v>0</v>
          </cell>
        </row>
        <row r="8991">
          <cell r="A8991" t="str">
            <v>9X024304</v>
          </cell>
          <cell r="B8991">
            <v>0</v>
          </cell>
        </row>
        <row r="8992">
          <cell r="A8992" t="str">
            <v>9X024364</v>
          </cell>
          <cell r="B8992">
            <v>0</v>
          </cell>
        </row>
        <row r="8993">
          <cell r="A8993" t="str">
            <v>9X024467</v>
          </cell>
          <cell r="B8993">
            <v>0</v>
          </cell>
        </row>
        <row r="8994">
          <cell r="A8994" t="str">
            <v>9X024470</v>
          </cell>
          <cell r="B8994">
            <v>0</v>
          </cell>
        </row>
        <row r="8995">
          <cell r="A8995" t="str">
            <v>9X024505</v>
          </cell>
          <cell r="B8995">
            <v>0</v>
          </cell>
        </row>
        <row r="8996">
          <cell r="A8996" t="str">
            <v>9X024915</v>
          </cell>
          <cell r="B8996">
            <v>0</v>
          </cell>
        </row>
        <row r="8997">
          <cell r="A8997" t="str">
            <v>9X025058</v>
          </cell>
          <cell r="B8997">
            <v>0</v>
          </cell>
        </row>
        <row r="8998">
          <cell r="A8998" t="str">
            <v>9X025067</v>
          </cell>
          <cell r="B8998">
            <v>0</v>
          </cell>
        </row>
        <row r="8999">
          <cell r="A8999" t="str">
            <v>9X025106</v>
          </cell>
          <cell r="B8999">
            <v>0</v>
          </cell>
        </row>
        <row r="9000">
          <cell r="A9000" t="str">
            <v>9X025206</v>
          </cell>
          <cell r="B9000">
            <v>0</v>
          </cell>
        </row>
        <row r="9001">
          <cell r="A9001" t="str">
            <v>9X025308</v>
          </cell>
          <cell r="B9001">
            <v>0</v>
          </cell>
        </row>
        <row r="9002">
          <cell r="A9002" t="str">
            <v>9X025309</v>
          </cell>
          <cell r="B9002">
            <v>0</v>
          </cell>
        </row>
        <row r="9003">
          <cell r="A9003" t="str">
            <v>9X025311</v>
          </cell>
          <cell r="B9003">
            <v>0</v>
          </cell>
        </row>
        <row r="9004">
          <cell r="A9004" t="str">
            <v>9X025412</v>
          </cell>
          <cell r="B9004">
            <v>0</v>
          </cell>
        </row>
        <row r="9005">
          <cell r="A9005" t="str">
            <v>9X025561</v>
          </cell>
          <cell r="B9005">
            <v>0</v>
          </cell>
        </row>
        <row r="9006">
          <cell r="A9006" t="str">
            <v>9X025564</v>
          </cell>
          <cell r="B9006">
            <v>0</v>
          </cell>
        </row>
        <row r="9007">
          <cell r="A9007" t="str">
            <v>9X025565</v>
          </cell>
          <cell r="B9007">
            <v>0</v>
          </cell>
        </row>
        <row r="9008">
          <cell r="A9008" t="str">
            <v>9X025570</v>
          </cell>
          <cell r="B9008">
            <v>0</v>
          </cell>
        </row>
        <row r="9009">
          <cell r="A9009" t="str">
            <v>9X025667</v>
          </cell>
          <cell r="B9009">
            <v>0</v>
          </cell>
        </row>
        <row r="9010">
          <cell r="A9010" t="str">
            <v>9X025795</v>
          </cell>
          <cell r="B9010">
            <v>0</v>
          </cell>
        </row>
        <row r="9011">
          <cell r="A9011" t="str">
            <v>9X025800</v>
          </cell>
          <cell r="B9011">
            <v>0</v>
          </cell>
        </row>
        <row r="9012">
          <cell r="A9012" t="str">
            <v>9X025988</v>
          </cell>
          <cell r="B9012">
            <v>0</v>
          </cell>
        </row>
        <row r="9013">
          <cell r="A9013" t="str">
            <v>9X026070</v>
          </cell>
          <cell r="B9013">
            <v>0</v>
          </cell>
        </row>
        <row r="9014">
          <cell r="A9014" t="str">
            <v>9X026162</v>
          </cell>
          <cell r="B9014">
            <v>0</v>
          </cell>
        </row>
        <row r="9015">
          <cell r="A9015" t="str">
            <v>9X026203</v>
          </cell>
          <cell r="B9015">
            <v>0</v>
          </cell>
        </row>
        <row r="9016">
          <cell r="A9016" t="str">
            <v>9X026365</v>
          </cell>
          <cell r="B9016">
            <v>0</v>
          </cell>
        </row>
        <row r="9017">
          <cell r="A9017" t="str">
            <v>9X026413</v>
          </cell>
          <cell r="B9017">
            <v>0</v>
          </cell>
        </row>
        <row r="9018">
          <cell r="A9018" t="str">
            <v>9X026561</v>
          </cell>
          <cell r="B9018">
            <v>0</v>
          </cell>
        </row>
        <row r="9019">
          <cell r="A9019" t="str">
            <v>9X026649</v>
          </cell>
          <cell r="B9019">
            <v>0</v>
          </cell>
        </row>
        <row r="9020">
          <cell r="A9020" t="str">
            <v>9X026661</v>
          </cell>
          <cell r="B9020">
            <v>0</v>
          </cell>
        </row>
        <row r="9021">
          <cell r="A9021" t="str">
            <v>9X026665</v>
          </cell>
          <cell r="B9021">
            <v>0</v>
          </cell>
        </row>
        <row r="9022">
          <cell r="A9022" t="str">
            <v>9X026767</v>
          </cell>
          <cell r="B9022">
            <v>0</v>
          </cell>
        </row>
        <row r="9023">
          <cell r="A9023" t="str">
            <v>9X026810</v>
          </cell>
          <cell r="B9023">
            <v>0</v>
          </cell>
        </row>
        <row r="9024">
          <cell r="A9024" t="str">
            <v>9X026967</v>
          </cell>
          <cell r="B9024">
            <v>0</v>
          </cell>
        </row>
        <row r="9025">
          <cell r="A9025" t="str">
            <v>9X027071</v>
          </cell>
          <cell r="B9025">
            <v>0</v>
          </cell>
        </row>
        <row r="9026">
          <cell r="A9026" t="str">
            <v>9X027161</v>
          </cell>
          <cell r="B9026">
            <v>0</v>
          </cell>
        </row>
        <row r="9027">
          <cell r="A9027" t="str">
            <v>9X027274</v>
          </cell>
          <cell r="B9027">
            <v>0</v>
          </cell>
        </row>
        <row r="9028">
          <cell r="A9028" t="str">
            <v>9X027361</v>
          </cell>
          <cell r="B9028">
            <v>0</v>
          </cell>
        </row>
        <row r="9029">
          <cell r="A9029" t="str">
            <v>9X027497</v>
          </cell>
          <cell r="B9029">
            <v>0</v>
          </cell>
        </row>
        <row r="9030">
          <cell r="A9030" t="str">
            <v>9X027498</v>
          </cell>
          <cell r="B9030">
            <v>0</v>
          </cell>
        </row>
        <row r="9031">
          <cell r="A9031" t="str">
            <v>9X027515</v>
          </cell>
          <cell r="B9031">
            <v>0</v>
          </cell>
        </row>
        <row r="9032">
          <cell r="A9032" t="str">
            <v>9X027616</v>
          </cell>
          <cell r="B9032">
            <v>0</v>
          </cell>
        </row>
        <row r="9033">
          <cell r="A9033" t="str">
            <v>9X027715</v>
          </cell>
          <cell r="B9033">
            <v>0</v>
          </cell>
        </row>
        <row r="9034">
          <cell r="A9034" t="str">
            <v>9X027868</v>
          </cell>
          <cell r="B9034">
            <v>0</v>
          </cell>
        </row>
        <row r="9035">
          <cell r="A9035" t="str">
            <v>9X028067</v>
          </cell>
          <cell r="B9035">
            <v>0</v>
          </cell>
        </row>
        <row r="9036">
          <cell r="A9036" t="str">
            <v>9X028161</v>
          </cell>
          <cell r="B9036">
            <v>0</v>
          </cell>
        </row>
        <row r="9037">
          <cell r="A9037" t="str">
            <v>9X028292</v>
          </cell>
          <cell r="B9037">
            <v>0</v>
          </cell>
        </row>
        <row r="9038">
          <cell r="A9038" t="str">
            <v>9X028361</v>
          </cell>
          <cell r="B9038">
            <v>0</v>
          </cell>
        </row>
        <row r="9039">
          <cell r="A9039" t="str">
            <v>9X028474</v>
          </cell>
          <cell r="B9039">
            <v>0</v>
          </cell>
        </row>
        <row r="9040">
          <cell r="A9040" t="str">
            <v>9X028506</v>
          </cell>
          <cell r="B9040">
            <v>0</v>
          </cell>
        </row>
        <row r="9041">
          <cell r="A9041" t="str">
            <v>9X028661</v>
          </cell>
          <cell r="B9041">
            <v>0</v>
          </cell>
        </row>
        <row r="9042">
          <cell r="A9042" t="str">
            <v>9X028761</v>
          </cell>
          <cell r="B9042">
            <v>0</v>
          </cell>
        </row>
        <row r="9043">
          <cell r="A9043" t="str">
            <v>9X028861</v>
          </cell>
          <cell r="B9043">
            <v>0</v>
          </cell>
        </row>
        <row r="9044">
          <cell r="A9044" t="str">
            <v>9X028997</v>
          </cell>
          <cell r="B9044">
            <v>0</v>
          </cell>
        </row>
        <row r="9045">
          <cell r="A9045" t="str">
            <v>9X029015</v>
          </cell>
          <cell r="B9045">
            <v>0</v>
          </cell>
        </row>
        <row r="9046">
          <cell r="A9046" t="str">
            <v>9X029161</v>
          </cell>
          <cell r="B9046">
            <v>0</v>
          </cell>
        </row>
        <row r="9047">
          <cell r="A9047" t="str">
            <v>9X029162</v>
          </cell>
          <cell r="B9047">
            <v>0</v>
          </cell>
        </row>
        <row r="9048">
          <cell r="A9048" t="str">
            <v>9X029279</v>
          </cell>
          <cell r="B9048">
            <v>0</v>
          </cell>
        </row>
        <row r="9049">
          <cell r="A9049" t="str">
            <v>9X029352</v>
          </cell>
          <cell r="B9049">
            <v>0</v>
          </cell>
        </row>
        <row r="9050">
          <cell r="A9050" t="str">
            <v>9X029452</v>
          </cell>
          <cell r="B9050">
            <v>0</v>
          </cell>
        </row>
        <row r="9051">
          <cell r="A9051" t="str">
            <v>9X029500</v>
          </cell>
          <cell r="B9051">
            <v>0</v>
          </cell>
        </row>
        <row r="9052">
          <cell r="A9052" t="str">
            <v>9X029698</v>
          </cell>
          <cell r="B9052">
            <v>0</v>
          </cell>
        </row>
        <row r="9053">
          <cell r="A9053" t="str">
            <v>9X029761</v>
          </cell>
          <cell r="B9053">
            <v>0</v>
          </cell>
        </row>
        <row r="9054">
          <cell r="A9054" t="str">
            <v>9X029861</v>
          </cell>
          <cell r="B9054">
            <v>0</v>
          </cell>
        </row>
        <row r="9055">
          <cell r="A9055" t="str">
            <v>9X029980</v>
          </cell>
          <cell r="B9055">
            <v>0</v>
          </cell>
        </row>
        <row r="9056">
          <cell r="A9056" t="str">
            <v>9X030606</v>
          </cell>
          <cell r="B9056">
            <v>0</v>
          </cell>
        </row>
        <row r="9057">
          <cell r="A9057" t="str">
            <v>9X030763</v>
          </cell>
          <cell r="B9057">
            <v>0</v>
          </cell>
        </row>
        <row r="9058">
          <cell r="A9058" t="str">
            <v>9X030764</v>
          </cell>
          <cell r="B9058">
            <v>0</v>
          </cell>
        </row>
        <row r="9059">
          <cell r="A9059" t="str">
            <v>9X030777</v>
          </cell>
          <cell r="B9059">
            <v>0</v>
          </cell>
        </row>
        <row r="9060">
          <cell r="A9060" t="str">
            <v>9X030794</v>
          </cell>
          <cell r="B9060">
            <v>0</v>
          </cell>
        </row>
        <row r="9061">
          <cell r="A9061" t="str">
            <v>9X031506</v>
          </cell>
          <cell r="B9061">
            <v>0</v>
          </cell>
        </row>
        <row r="9062">
          <cell r="A9062" t="str">
            <v>9X031509</v>
          </cell>
          <cell r="B9062">
            <v>0</v>
          </cell>
        </row>
        <row r="9063">
          <cell r="A9063" t="str">
            <v>9X031611</v>
          </cell>
          <cell r="B9063">
            <v>0</v>
          </cell>
        </row>
        <row r="9064">
          <cell r="A9064" t="str">
            <v>9X031809</v>
          </cell>
          <cell r="B9064">
            <v>0</v>
          </cell>
        </row>
        <row r="9065">
          <cell r="A9065" t="str">
            <v>9X031903</v>
          </cell>
          <cell r="B9065">
            <v>0</v>
          </cell>
        </row>
        <row r="9066">
          <cell r="A9066" t="str">
            <v>9X031907</v>
          </cell>
          <cell r="B9066">
            <v>0</v>
          </cell>
        </row>
        <row r="9067">
          <cell r="A9067" t="str">
            <v>9X032109</v>
          </cell>
          <cell r="B9067">
            <v>0</v>
          </cell>
        </row>
        <row r="9068">
          <cell r="A9068" t="str">
            <v>9X032168</v>
          </cell>
          <cell r="B9068">
            <v>0</v>
          </cell>
        </row>
        <row r="9069">
          <cell r="A9069" t="str">
            <v>9X032171</v>
          </cell>
          <cell r="B9069">
            <v>0</v>
          </cell>
        </row>
        <row r="9070">
          <cell r="A9070" t="str">
            <v>9X032204</v>
          </cell>
          <cell r="B9070">
            <v>0</v>
          </cell>
        </row>
        <row r="9071">
          <cell r="A9071" t="str">
            <v>9X032311</v>
          </cell>
          <cell r="B9071">
            <v>0</v>
          </cell>
        </row>
        <row r="9072">
          <cell r="A9072" t="str">
            <v>9X032408</v>
          </cell>
          <cell r="B9072">
            <v>0</v>
          </cell>
        </row>
        <row r="9073">
          <cell r="A9073" t="str">
            <v>9X032409</v>
          </cell>
          <cell r="B9073">
            <v>0</v>
          </cell>
        </row>
        <row r="9074">
          <cell r="A9074" t="str">
            <v>9X032505</v>
          </cell>
          <cell r="B9074">
            <v>0</v>
          </cell>
        </row>
        <row r="9075">
          <cell r="A9075" t="str">
            <v>9X032663</v>
          </cell>
          <cell r="B9075">
            <v>0</v>
          </cell>
        </row>
        <row r="9076">
          <cell r="A9076" t="str">
            <v>9X032681</v>
          </cell>
          <cell r="B9076">
            <v>0</v>
          </cell>
        </row>
        <row r="9077">
          <cell r="A9077" t="str">
            <v>9X032711</v>
          </cell>
          <cell r="B9077">
            <v>0</v>
          </cell>
        </row>
        <row r="9078">
          <cell r="A9078" t="str">
            <v>9X032813</v>
          </cell>
          <cell r="B9078">
            <v>0</v>
          </cell>
        </row>
        <row r="9079">
          <cell r="A9079" t="str">
            <v>9X032996</v>
          </cell>
          <cell r="B9079">
            <v>0</v>
          </cell>
        </row>
        <row r="9080">
          <cell r="A9080" t="str">
            <v>9X033093</v>
          </cell>
          <cell r="B9080">
            <v>0</v>
          </cell>
        </row>
        <row r="9081">
          <cell r="A9081" t="str">
            <v>9X033109</v>
          </cell>
          <cell r="B9081">
            <v>0</v>
          </cell>
        </row>
        <row r="9082">
          <cell r="A9082" t="str">
            <v>9X033111</v>
          </cell>
          <cell r="B9082">
            <v>0</v>
          </cell>
        </row>
        <row r="9083">
          <cell r="A9083" t="str">
            <v>9X033277</v>
          </cell>
          <cell r="B9083">
            <v>0</v>
          </cell>
        </row>
        <row r="9084">
          <cell r="A9084" t="str">
            <v>9X033278</v>
          </cell>
          <cell r="B9084">
            <v>0</v>
          </cell>
        </row>
        <row r="9085">
          <cell r="A9085" t="str">
            <v>9X033300</v>
          </cell>
          <cell r="B9085">
            <v>0</v>
          </cell>
        </row>
        <row r="9086">
          <cell r="A9086" t="str">
            <v>9X033462</v>
          </cell>
          <cell r="B9086">
            <v>0</v>
          </cell>
        </row>
        <row r="9087">
          <cell r="A9087" t="str">
            <v>9X033474</v>
          </cell>
          <cell r="B9087">
            <v>0</v>
          </cell>
        </row>
        <row r="9088">
          <cell r="A9088" t="str">
            <v>9X033475</v>
          </cell>
          <cell r="B9088">
            <v>0</v>
          </cell>
        </row>
        <row r="9089">
          <cell r="A9089" t="str">
            <v>9X033477</v>
          </cell>
          <cell r="B9089">
            <v>0</v>
          </cell>
        </row>
        <row r="9090">
          <cell r="A9090" t="str">
            <v>9X033480</v>
          </cell>
          <cell r="B9090">
            <v>0</v>
          </cell>
        </row>
        <row r="9091">
          <cell r="A9091" t="str">
            <v>9X033502</v>
          </cell>
          <cell r="B9091">
            <v>0</v>
          </cell>
        </row>
        <row r="9092">
          <cell r="A9092" t="str">
            <v>9X033609</v>
          </cell>
          <cell r="B9092">
            <v>0</v>
          </cell>
        </row>
        <row r="9093">
          <cell r="A9093" t="str">
            <v>9X033707</v>
          </cell>
          <cell r="B9093">
            <v>0</v>
          </cell>
        </row>
        <row r="9094">
          <cell r="A9094" t="str">
            <v>9X033888</v>
          </cell>
          <cell r="B9094">
            <v>0</v>
          </cell>
        </row>
        <row r="9095">
          <cell r="A9095" t="str">
            <v>9X033996</v>
          </cell>
          <cell r="B9095">
            <v>0</v>
          </cell>
        </row>
        <row r="9096">
          <cell r="A9096" t="str">
            <v>9X050004</v>
          </cell>
          <cell r="B9096">
            <v>0</v>
          </cell>
        </row>
        <row r="9097">
          <cell r="A9097" t="str">
            <v>9X050007</v>
          </cell>
          <cell r="B9097">
            <v>0</v>
          </cell>
        </row>
        <row r="9098">
          <cell r="A9098" t="str">
            <v>9X050093</v>
          </cell>
          <cell r="B9098">
            <v>0</v>
          </cell>
        </row>
        <row r="9099">
          <cell r="A9099" t="str">
            <v>9X050095</v>
          </cell>
          <cell r="B9099">
            <v>0</v>
          </cell>
        </row>
        <row r="9100">
          <cell r="A9100" t="str">
            <v>9X050100</v>
          </cell>
          <cell r="B9100">
            <v>0</v>
          </cell>
        </row>
        <row r="9101">
          <cell r="A9101" t="str">
            <v>9X050101</v>
          </cell>
          <cell r="B9101">
            <v>0</v>
          </cell>
        </row>
        <row r="9102">
          <cell r="A9102" t="str">
            <v>9X050106</v>
          </cell>
          <cell r="B9102">
            <v>0</v>
          </cell>
        </row>
        <row r="9103">
          <cell r="A9103" t="str">
            <v>9X050198</v>
          </cell>
          <cell r="B9103">
            <v>0</v>
          </cell>
        </row>
        <row r="9104">
          <cell r="A9104" t="str">
            <v>9X050201</v>
          </cell>
          <cell r="B9104">
            <v>0</v>
          </cell>
        </row>
        <row r="9105">
          <cell r="A9105" t="str">
            <v>9X050208</v>
          </cell>
          <cell r="B9105">
            <v>0</v>
          </cell>
        </row>
        <row r="9106">
          <cell r="A9106" t="str">
            <v>9X050209</v>
          </cell>
          <cell r="B9106">
            <v>0</v>
          </cell>
        </row>
        <row r="9107">
          <cell r="A9107" t="str">
            <v>9X050213</v>
          </cell>
          <cell r="B9107">
            <v>0</v>
          </cell>
        </row>
        <row r="9108">
          <cell r="A9108" t="str">
            <v>9X050279</v>
          </cell>
          <cell r="B9108">
            <v>0</v>
          </cell>
        </row>
        <row r="9109">
          <cell r="A9109" t="str">
            <v>9X050281</v>
          </cell>
          <cell r="B9109">
            <v>0</v>
          </cell>
        </row>
        <row r="9110">
          <cell r="A9110" t="str">
            <v>9X050282</v>
          </cell>
          <cell r="B9110">
            <v>0</v>
          </cell>
        </row>
        <row r="9111">
          <cell r="A9111" t="str">
            <v>9X050286</v>
          </cell>
          <cell r="B9111">
            <v>0</v>
          </cell>
        </row>
        <row r="9112">
          <cell r="A9112" t="str">
            <v>9X050287</v>
          </cell>
          <cell r="B9112">
            <v>0</v>
          </cell>
        </row>
        <row r="9113">
          <cell r="A9113" t="str">
            <v>9X050290</v>
          </cell>
          <cell r="B9113">
            <v>0</v>
          </cell>
        </row>
        <row r="9114">
          <cell r="A9114" t="str">
            <v>9X050291</v>
          </cell>
          <cell r="B9114">
            <v>0</v>
          </cell>
        </row>
        <row r="9115">
          <cell r="A9115" t="str">
            <v>9X050294</v>
          </cell>
          <cell r="B9115">
            <v>0</v>
          </cell>
        </row>
        <row r="9116">
          <cell r="A9116" t="str">
            <v>9X050295</v>
          </cell>
          <cell r="B9116">
            <v>0</v>
          </cell>
        </row>
        <row r="9117">
          <cell r="A9117" t="str">
            <v>9X050296</v>
          </cell>
          <cell r="B9117">
            <v>0</v>
          </cell>
        </row>
        <row r="9118">
          <cell r="A9118" t="str">
            <v>9X050299</v>
          </cell>
          <cell r="B9118">
            <v>0</v>
          </cell>
        </row>
        <row r="9119">
          <cell r="A9119" t="str">
            <v>9X050301</v>
          </cell>
          <cell r="B9119">
            <v>0</v>
          </cell>
        </row>
        <row r="9120">
          <cell r="A9120" t="str">
            <v>9X050304</v>
          </cell>
          <cell r="B9120">
            <v>0</v>
          </cell>
        </row>
        <row r="9121">
          <cell r="A9121" t="str">
            <v>9X050307</v>
          </cell>
          <cell r="B9121">
            <v>0</v>
          </cell>
        </row>
        <row r="9122">
          <cell r="A9122" t="str">
            <v>9X050308</v>
          </cell>
          <cell r="B9122">
            <v>0</v>
          </cell>
        </row>
        <row r="9123">
          <cell r="A9123" t="str">
            <v>9X050310</v>
          </cell>
          <cell r="B9123">
            <v>0</v>
          </cell>
        </row>
        <row r="9124">
          <cell r="A9124" t="str">
            <v>9X050312</v>
          </cell>
          <cell r="B9124">
            <v>0</v>
          </cell>
        </row>
        <row r="9125">
          <cell r="A9125" t="str">
            <v>9X050313</v>
          </cell>
          <cell r="B9125">
            <v>0</v>
          </cell>
        </row>
        <row r="9126">
          <cell r="A9126" t="str">
            <v>9X050386</v>
          </cell>
          <cell r="B9126">
            <v>0</v>
          </cell>
        </row>
        <row r="9127">
          <cell r="A9127" t="str">
            <v>9X050387</v>
          </cell>
          <cell r="B9127">
            <v>0</v>
          </cell>
        </row>
        <row r="9128">
          <cell r="A9128" t="str">
            <v>9X050393</v>
          </cell>
          <cell r="B9128">
            <v>0</v>
          </cell>
        </row>
        <row r="9129">
          <cell r="A9129" t="str">
            <v>9X050394</v>
          </cell>
          <cell r="B9129">
            <v>0</v>
          </cell>
        </row>
        <row r="9130">
          <cell r="A9130" t="str">
            <v>9X050399</v>
          </cell>
          <cell r="B9130">
            <v>0</v>
          </cell>
        </row>
        <row r="9131">
          <cell r="A9131" t="str">
            <v>9X050512</v>
          </cell>
          <cell r="B9131">
            <v>0</v>
          </cell>
        </row>
        <row r="9132">
          <cell r="A9132" t="str">
            <v>9X050515</v>
          </cell>
          <cell r="B9132">
            <v>0</v>
          </cell>
        </row>
        <row r="9133">
          <cell r="A9133" t="str">
            <v>9X050516</v>
          </cell>
          <cell r="B9133">
            <v>0</v>
          </cell>
        </row>
        <row r="9134">
          <cell r="A9134" t="str">
            <v>9X050517</v>
          </cell>
          <cell r="B9134">
            <v>0</v>
          </cell>
        </row>
        <row r="9135">
          <cell r="A9135" t="str">
            <v>9X050600</v>
          </cell>
          <cell r="B9135">
            <v>0</v>
          </cell>
        </row>
        <row r="9136">
          <cell r="A9136" t="str">
            <v>9X050705</v>
          </cell>
          <cell r="B9136">
            <v>0</v>
          </cell>
        </row>
        <row r="9137">
          <cell r="A9137" t="str">
            <v>9X050711</v>
          </cell>
          <cell r="B9137">
            <v>0</v>
          </cell>
        </row>
        <row r="9138">
          <cell r="A9138" t="str">
            <v>9X050795</v>
          </cell>
          <cell r="B9138">
            <v>0</v>
          </cell>
        </row>
        <row r="9139">
          <cell r="A9139" t="str">
            <v>9X050799</v>
          </cell>
          <cell r="B9139">
            <v>0</v>
          </cell>
        </row>
        <row r="9140">
          <cell r="A9140" t="str">
            <v>9X051208</v>
          </cell>
          <cell r="B9140">
            <v>0</v>
          </cell>
        </row>
        <row r="9141">
          <cell r="A9141" t="str">
            <v>9X051303</v>
          </cell>
          <cell r="B9141">
            <v>0</v>
          </cell>
        </row>
        <row r="9142">
          <cell r="A9142" t="str">
            <v>9X051304</v>
          </cell>
          <cell r="B9142">
            <v>0</v>
          </cell>
        </row>
        <row r="9143">
          <cell r="A9143" t="str">
            <v>9X051305</v>
          </cell>
          <cell r="B9143">
            <v>0</v>
          </cell>
        </row>
        <row r="9144">
          <cell r="A9144" t="str">
            <v>9X051307</v>
          </cell>
          <cell r="B9144">
            <v>0</v>
          </cell>
        </row>
        <row r="9145">
          <cell r="A9145" t="str">
            <v>9X051308</v>
          </cell>
          <cell r="B9145">
            <v>0</v>
          </cell>
        </row>
        <row r="9146">
          <cell r="A9146" t="str">
            <v>9X051309</v>
          </cell>
          <cell r="B9146">
            <v>0</v>
          </cell>
        </row>
        <row r="9147">
          <cell r="A9147" t="str">
            <v>9X051310</v>
          </cell>
          <cell r="B9147">
            <v>0</v>
          </cell>
        </row>
        <row r="9148">
          <cell r="A9148" t="str">
            <v>9X051311</v>
          </cell>
          <cell r="B9148">
            <v>0</v>
          </cell>
        </row>
        <row r="9149">
          <cell r="A9149" t="str">
            <v>9X051313</v>
          </cell>
          <cell r="B9149">
            <v>0</v>
          </cell>
        </row>
        <row r="9150">
          <cell r="A9150" t="str">
            <v>9X051404</v>
          </cell>
          <cell r="B9150">
            <v>0</v>
          </cell>
        </row>
        <row r="9151">
          <cell r="A9151" t="str">
            <v>9X051406</v>
          </cell>
          <cell r="B9151">
            <v>0</v>
          </cell>
        </row>
        <row r="9152">
          <cell r="A9152" t="str">
            <v>9X051410</v>
          </cell>
          <cell r="B9152">
            <v>0</v>
          </cell>
        </row>
        <row r="9153">
          <cell r="A9153" t="str">
            <v>9X051499</v>
          </cell>
          <cell r="B9153">
            <v>0</v>
          </cell>
        </row>
        <row r="9154">
          <cell r="A9154" t="str">
            <v>9X051504</v>
          </cell>
          <cell r="B9154">
            <v>0</v>
          </cell>
        </row>
        <row r="9155">
          <cell r="A9155" t="str">
            <v>9X051506</v>
          </cell>
          <cell r="B9155">
            <v>0</v>
          </cell>
        </row>
        <row r="9156">
          <cell r="A9156" t="str">
            <v>9X051701</v>
          </cell>
          <cell r="B9156">
            <v>0</v>
          </cell>
        </row>
        <row r="9157">
          <cell r="A9157" t="str">
            <v>9X051704</v>
          </cell>
          <cell r="B9157">
            <v>0</v>
          </cell>
        </row>
        <row r="9158">
          <cell r="A9158" t="str">
            <v>9X051705</v>
          </cell>
          <cell r="B9158">
            <v>0</v>
          </cell>
        </row>
        <row r="9159">
          <cell r="A9159" t="str">
            <v>9X051706</v>
          </cell>
          <cell r="B9159">
            <v>0</v>
          </cell>
        </row>
        <row r="9160">
          <cell r="A9160" t="str">
            <v>9X051707</v>
          </cell>
          <cell r="B9160">
            <v>0</v>
          </cell>
        </row>
        <row r="9161">
          <cell r="A9161" t="str">
            <v>9X051793</v>
          </cell>
          <cell r="B9161">
            <v>0</v>
          </cell>
        </row>
        <row r="9162">
          <cell r="A9162" t="str">
            <v>9X051801</v>
          </cell>
          <cell r="B9162">
            <v>0</v>
          </cell>
        </row>
        <row r="9163">
          <cell r="A9163" t="str">
            <v>9X051898</v>
          </cell>
          <cell r="B9163">
            <v>0</v>
          </cell>
        </row>
        <row r="9164">
          <cell r="A9164" t="str">
            <v>9X052085</v>
          </cell>
          <cell r="B9164">
            <v>0</v>
          </cell>
        </row>
        <row r="9165">
          <cell r="A9165" t="str">
            <v>9X052095</v>
          </cell>
          <cell r="B9165">
            <v>0</v>
          </cell>
        </row>
        <row r="9166">
          <cell r="A9166" t="str">
            <v>9X052104</v>
          </cell>
          <cell r="B9166">
            <v>0</v>
          </cell>
        </row>
        <row r="9167">
          <cell r="A9167" t="str">
            <v>9X052206</v>
          </cell>
          <cell r="B9167">
            <v>0</v>
          </cell>
        </row>
        <row r="9168">
          <cell r="A9168" t="str">
            <v>9X052303</v>
          </cell>
          <cell r="B9168">
            <v>0</v>
          </cell>
        </row>
        <row r="9169">
          <cell r="A9169" t="str">
            <v>9X052306</v>
          </cell>
          <cell r="B9169">
            <v>0</v>
          </cell>
        </row>
        <row r="9170">
          <cell r="A9170" t="str">
            <v>9X052492</v>
          </cell>
          <cell r="B9170">
            <v>0</v>
          </cell>
        </row>
        <row r="9171">
          <cell r="A9171" t="str">
            <v>9X052809</v>
          </cell>
          <cell r="B9171">
            <v>0</v>
          </cell>
        </row>
        <row r="9172">
          <cell r="A9172" t="str">
            <v>9X052810</v>
          </cell>
          <cell r="B9172">
            <v>0</v>
          </cell>
        </row>
        <row r="9173">
          <cell r="A9173" t="str">
            <v>9X052811</v>
          </cell>
          <cell r="B9173">
            <v>0</v>
          </cell>
        </row>
        <row r="9174">
          <cell r="A9174" t="str">
            <v>9X052812</v>
          </cell>
          <cell r="B9174">
            <v>0</v>
          </cell>
        </row>
        <row r="9175">
          <cell r="A9175" t="str">
            <v>9X052813</v>
          </cell>
          <cell r="B9175">
            <v>0</v>
          </cell>
        </row>
        <row r="9176">
          <cell r="A9176" t="str">
            <v>9X052814</v>
          </cell>
          <cell r="B9176">
            <v>0</v>
          </cell>
        </row>
        <row r="9177">
          <cell r="A9177" t="str">
            <v>9X052815</v>
          </cell>
          <cell r="B9177">
            <v>0</v>
          </cell>
        </row>
        <row r="9178">
          <cell r="A9178" t="str">
            <v>9X052816</v>
          </cell>
          <cell r="B9178">
            <v>0</v>
          </cell>
        </row>
        <row r="9179">
          <cell r="A9179" t="str">
            <v>9X052817</v>
          </cell>
          <cell r="B9179">
            <v>0</v>
          </cell>
        </row>
        <row r="9180">
          <cell r="A9180" t="str">
            <v>9X052903</v>
          </cell>
          <cell r="B9180">
            <v>0</v>
          </cell>
        </row>
        <row r="9181">
          <cell r="A9181" t="str">
            <v>9X052909</v>
          </cell>
          <cell r="B9181">
            <v>0</v>
          </cell>
        </row>
        <row r="9182">
          <cell r="A9182" t="str">
            <v>9X052910</v>
          </cell>
          <cell r="B9182">
            <v>0</v>
          </cell>
        </row>
        <row r="9183">
          <cell r="A9183" t="str">
            <v>9X052911</v>
          </cell>
          <cell r="B9183">
            <v>0</v>
          </cell>
        </row>
        <row r="9184">
          <cell r="A9184" t="str">
            <v>9X052913</v>
          </cell>
          <cell r="B9184">
            <v>0</v>
          </cell>
        </row>
        <row r="9185">
          <cell r="A9185" t="str">
            <v>9X052914</v>
          </cell>
          <cell r="B9185">
            <v>0</v>
          </cell>
        </row>
        <row r="9186">
          <cell r="A9186" t="str">
            <v>9X052915</v>
          </cell>
          <cell r="B9186">
            <v>0</v>
          </cell>
        </row>
        <row r="9187">
          <cell r="A9187" t="str">
            <v>9X052916</v>
          </cell>
          <cell r="B9187">
            <v>0</v>
          </cell>
        </row>
        <row r="9188">
          <cell r="A9188" t="str">
            <v>9X052918</v>
          </cell>
          <cell r="B9188">
            <v>0</v>
          </cell>
        </row>
        <row r="9189">
          <cell r="A9189" t="str">
            <v>9X053010</v>
          </cell>
          <cell r="B9189">
            <v>0</v>
          </cell>
        </row>
        <row r="9190">
          <cell r="A9190" t="str">
            <v>9X053012</v>
          </cell>
          <cell r="B9190">
            <v>0</v>
          </cell>
        </row>
        <row r="9191">
          <cell r="A9191" t="str">
            <v>9X053099</v>
          </cell>
          <cell r="B9191">
            <v>0</v>
          </cell>
        </row>
        <row r="9192">
          <cell r="A9192" t="str">
            <v>9X053103</v>
          </cell>
          <cell r="B9192">
            <v>0</v>
          </cell>
        </row>
        <row r="9193">
          <cell r="A9193" t="str">
            <v>9X053107</v>
          </cell>
          <cell r="B9193">
            <v>0</v>
          </cell>
        </row>
        <row r="9194">
          <cell r="A9194" t="str">
            <v>9X053108</v>
          </cell>
          <cell r="B9194">
            <v>0</v>
          </cell>
        </row>
        <row r="9195">
          <cell r="A9195" t="str">
            <v>9X053109</v>
          </cell>
          <cell r="B9195">
            <v>0</v>
          </cell>
        </row>
        <row r="9196">
          <cell r="A9196" t="str">
            <v>9X053110</v>
          </cell>
          <cell r="B9196">
            <v>0</v>
          </cell>
        </row>
        <row r="9197">
          <cell r="A9197" t="str">
            <v>9X053112</v>
          </cell>
          <cell r="B9197">
            <v>0</v>
          </cell>
        </row>
        <row r="9198">
          <cell r="A9198" t="str">
            <v>9X053113</v>
          </cell>
          <cell r="B9198">
            <v>0</v>
          </cell>
        </row>
        <row r="9199">
          <cell r="A9199" t="str">
            <v>9X053115</v>
          </cell>
          <cell r="B9199">
            <v>0</v>
          </cell>
        </row>
        <row r="9200">
          <cell r="A9200" t="str">
            <v>9X053116</v>
          </cell>
          <cell r="B9200">
            <v>0</v>
          </cell>
        </row>
        <row r="9201">
          <cell r="A9201" t="str">
            <v>9X053117</v>
          </cell>
          <cell r="B9201">
            <v>0</v>
          </cell>
        </row>
        <row r="9202">
          <cell r="A9202" t="str">
            <v>9X053194</v>
          </cell>
          <cell r="B9202">
            <v>0</v>
          </cell>
        </row>
        <row r="9203">
          <cell r="A9203" t="str">
            <v>9X053198</v>
          </cell>
          <cell r="B9203">
            <v>0</v>
          </cell>
        </row>
        <row r="9204">
          <cell r="A9204" t="str">
            <v>9X053199</v>
          </cell>
          <cell r="B9204">
            <v>0</v>
          </cell>
        </row>
        <row r="9205">
          <cell r="A9205" t="str">
            <v>9X053200</v>
          </cell>
          <cell r="B9205">
            <v>0</v>
          </cell>
        </row>
        <row r="9206">
          <cell r="A9206" t="str">
            <v>9X053206</v>
          </cell>
          <cell r="B9206">
            <v>0</v>
          </cell>
        </row>
        <row r="9207">
          <cell r="A9207" t="str">
            <v>9X053207</v>
          </cell>
          <cell r="B9207">
            <v>0</v>
          </cell>
        </row>
        <row r="9208">
          <cell r="A9208" t="str">
            <v>9X053208</v>
          </cell>
          <cell r="B9208">
            <v>0</v>
          </cell>
        </row>
        <row r="9209">
          <cell r="A9209" t="str">
            <v>9X053209</v>
          </cell>
          <cell r="B9209">
            <v>0</v>
          </cell>
        </row>
        <row r="9210">
          <cell r="A9210" t="str">
            <v>9X053210</v>
          </cell>
          <cell r="B9210">
            <v>0</v>
          </cell>
        </row>
        <row r="9211">
          <cell r="A9211" t="str">
            <v>9X053212</v>
          </cell>
          <cell r="B9211">
            <v>0</v>
          </cell>
        </row>
        <row r="9212">
          <cell r="A9212" t="str">
            <v>9X053295</v>
          </cell>
          <cell r="B9212">
            <v>0</v>
          </cell>
        </row>
        <row r="9213">
          <cell r="A9213" t="str">
            <v>9X053300</v>
          </cell>
          <cell r="B9213">
            <v>0</v>
          </cell>
        </row>
        <row r="9214">
          <cell r="A9214" t="str">
            <v>9X053301</v>
          </cell>
          <cell r="B9214">
            <v>0</v>
          </cell>
        </row>
        <row r="9215">
          <cell r="A9215" t="str">
            <v>9X053302</v>
          </cell>
          <cell r="B9215">
            <v>0</v>
          </cell>
        </row>
        <row r="9216">
          <cell r="A9216" t="str">
            <v>9X053303</v>
          </cell>
          <cell r="B9216">
            <v>0</v>
          </cell>
        </row>
        <row r="9217">
          <cell r="A9217" t="str">
            <v>9X053304</v>
          </cell>
          <cell r="B9217">
            <v>0</v>
          </cell>
        </row>
        <row r="9218">
          <cell r="A9218" t="str">
            <v>9X053305</v>
          </cell>
          <cell r="B9218">
            <v>0</v>
          </cell>
        </row>
        <row r="9219">
          <cell r="A9219" t="str">
            <v>9X053309</v>
          </cell>
          <cell r="B9219">
            <v>0</v>
          </cell>
        </row>
        <row r="9220">
          <cell r="A9220" t="str">
            <v>9X053310</v>
          </cell>
          <cell r="B9220">
            <v>0</v>
          </cell>
        </row>
        <row r="9221">
          <cell r="A9221" t="str">
            <v>9X053311</v>
          </cell>
          <cell r="B9221">
            <v>0</v>
          </cell>
        </row>
        <row r="9222">
          <cell r="A9222" t="str">
            <v>9X053312</v>
          </cell>
          <cell r="B9222">
            <v>0</v>
          </cell>
        </row>
        <row r="9223">
          <cell r="A9223" t="str">
            <v>9X053313</v>
          </cell>
          <cell r="B9223">
            <v>0</v>
          </cell>
        </row>
        <row r="9224">
          <cell r="A9224" t="str">
            <v>9X053314</v>
          </cell>
          <cell r="B9224">
            <v>0</v>
          </cell>
        </row>
        <row r="9225">
          <cell r="A9225" t="str">
            <v>9X053315</v>
          </cell>
          <cell r="B9225">
            <v>0</v>
          </cell>
        </row>
        <row r="9226">
          <cell r="A9226" t="str">
            <v>9X053316</v>
          </cell>
          <cell r="B9226">
            <v>0</v>
          </cell>
        </row>
        <row r="9227">
          <cell r="A9227" t="str">
            <v>9X053318</v>
          </cell>
          <cell r="B9227">
            <v>0</v>
          </cell>
        </row>
        <row r="9228">
          <cell r="A9228" t="str">
            <v>9X053396</v>
          </cell>
          <cell r="B9228">
            <v>0</v>
          </cell>
        </row>
        <row r="9229">
          <cell r="A9229" t="str">
            <v>9X053397</v>
          </cell>
          <cell r="B9229">
            <v>0</v>
          </cell>
        </row>
        <row r="9230">
          <cell r="A9230" t="str">
            <v>9X053399</v>
          </cell>
          <cell r="B9230">
            <v>0</v>
          </cell>
        </row>
        <row r="9231">
          <cell r="A9231" t="str">
            <v>9X053497</v>
          </cell>
          <cell r="B9231">
            <v>0</v>
          </cell>
        </row>
        <row r="9232">
          <cell r="A9232" t="str">
            <v>9X053703</v>
          </cell>
          <cell r="B9232">
            <v>0</v>
          </cell>
        </row>
        <row r="9233">
          <cell r="A9233" t="str">
            <v>9X053800</v>
          </cell>
          <cell r="B9233">
            <v>0</v>
          </cell>
        </row>
        <row r="9234">
          <cell r="A9234" t="str">
            <v>9X053801</v>
          </cell>
          <cell r="B9234">
            <v>0</v>
          </cell>
        </row>
        <row r="9235">
          <cell r="A9235" t="str">
            <v>9X053803</v>
          </cell>
          <cell r="B9235">
            <v>0</v>
          </cell>
        </row>
        <row r="9236">
          <cell r="A9236" t="str">
            <v>9X053804</v>
          </cell>
          <cell r="B9236">
            <v>0</v>
          </cell>
        </row>
        <row r="9237">
          <cell r="A9237" t="str">
            <v>9X053805</v>
          </cell>
          <cell r="B9237">
            <v>0</v>
          </cell>
        </row>
        <row r="9238">
          <cell r="A9238" t="str">
            <v>9X053806</v>
          </cell>
          <cell r="B9238">
            <v>0</v>
          </cell>
        </row>
        <row r="9239">
          <cell r="A9239" t="str">
            <v>9X053807</v>
          </cell>
          <cell r="B9239">
            <v>0</v>
          </cell>
        </row>
        <row r="9240">
          <cell r="A9240" t="str">
            <v>9X053808</v>
          </cell>
          <cell r="B9240">
            <v>0</v>
          </cell>
        </row>
        <row r="9241">
          <cell r="A9241" t="str">
            <v>9X053809</v>
          </cell>
          <cell r="B9241">
            <v>0</v>
          </cell>
        </row>
        <row r="9242">
          <cell r="A9242" t="str">
            <v>9X053810</v>
          </cell>
          <cell r="B9242">
            <v>0</v>
          </cell>
        </row>
        <row r="9243">
          <cell r="A9243" t="str">
            <v>9X053811</v>
          </cell>
          <cell r="B9243">
            <v>0</v>
          </cell>
        </row>
        <row r="9244">
          <cell r="A9244" t="str">
            <v>9X053812</v>
          </cell>
          <cell r="B9244">
            <v>0</v>
          </cell>
        </row>
        <row r="9245">
          <cell r="A9245" t="str">
            <v>9X053814</v>
          </cell>
          <cell r="B9245">
            <v>0</v>
          </cell>
        </row>
        <row r="9246">
          <cell r="A9246" t="str">
            <v>9X053816</v>
          </cell>
          <cell r="B9246">
            <v>0</v>
          </cell>
        </row>
        <row r="9247">
          <cell r="A9247" t="str">
            <v>9X053871</v>
          </cell>
          <cell r="B9247">
            <v>0</v>
          </cell>
        </row>
        <row r="9248">
          <cell r="A9248" t="str">
            <v>9X053880</v>
          </cell>
          <cell r="B9248">
            <v>0</v>
          </cell>
        </row>
        <row r="9249">
          <cell r="A9249" t="str">
            <v>9X053887</v>
          </cell>
          <cell r="B9249">
            <v>0</v>
          </cell>
        </row>
        <row r="9250">
          <cell r="A9250" t="str">
            <v>9X053891</v>
          </cell>
          <cell r="B9250">
            <v>0</v>
          </cell>
        </row>
        <row r="9251">
          <cell r="A9251" t="str">
            <v>9X053893</v>
          </cell>
          <cell r="B9251">
            <v>0</v>
          </cell>
        </row>
        <row r="9252">
          <cell r="A9252" t="str">
            <v>9X053894</v>
          </cell>
          <cell r="B9252">
            <v>0</v>
          </cell>
        </row>
        <row r="9253">
          <cell r="A9253" t="str">
            <v>9X053895</v>
          </cell>
          <cell r="B9253">
            <v>0</v>
          </cell>
        </row>
        <row r="9254">
          <cell r="A9254" t="str">
            <v>9X053896</v>
          </cell>
          <cell r="B9254">
            <v>0</v>
          </cell>
        </row>
        <row r="9255">
          <cell r="A9255" t="str">
            <v>9X053898</v>
          </cell>
          <cell r="B9255">
            <v>0</v>
          </cell>
        </row>
        <row r="9256">
          <cell r="A9256" t="str">
            <v>9X053899</v>
          </cell>
          <cell r="B9256">
            <v>0</v>
          </cell>
        </row>
        <row r="9257">
          <cell r="A9257" t="str">
            <v>9X053900</v>
          </cell>
          <cell r="B9257">
            <v>0</v>
          </cell>
        </row>
        <row r="9258">
          <cell r="A9258" t="str">
            <v>9X053901</v>
          </cell>
          <cell r="B9258">
            <v>0</v>
          </cell>
        </row>
        <row r="9259">
          <cell r="A9259" t="str">
            <v>9X053902</v>
          </cell>
          <cell r="B9259">
            <v>0</v>
          </cell>
        </row>
        <row r="9260">
          <cell r="A9260" t="str">
            <v>9X053905</v>
          </cell>
          <cell r="B9260">
            <v>0</v>
          </cell>
        </row>
        <row r="9261">
          <cell r="A9261" t="str">
            <v>9X053907</v>
          </cell>
          <cell r="B9261">
            <v>0</v>
          </cell>
        </row>
        <row r="9262">
          <cell r="A9262" t="str">
            <v>9X053911</v>
          </cell>
          <cell r="B9262">
            <v>0</v>
          </cell>
        </row>
        <row r="9263">
          <cell r="A9263" t="str">
            <v>9X053912</v>
          </cell>
          <cell r="B9263">
            <v>0</v>
          </cell>
        </row>
        <row r="9264">
          <cell r="A9264" t="str">
            <v>9X053913</v>
          </cell>
          <cell r="B9264">
            <v>0</v>
          </cell>
        </row>
        <row r="9265">
          <cell r="A9265" t="str">
            <v>9X053914</v>
          </cell>
          <cell r="B9265">
            <v>0</v>
          </cell>
        </row>
        <row r="9266">
          <cell r="A9266" t="str">
            <v>9X053916</v>
          </cell>
          <cell r="B9266">
            <v>0</v>
          </cell>
        </row>
        <row r="9267">
          <cell r="A9267" t="str">
            <v>9X053990</v>
          </cell>
          <cell r="B9267">
            <v>0</v>
          </cell>
        </row>
        <row r="9268">
          <cell r="A9268" t="str">
            <v>9X053993</v>
          </cell>
          <cell r="B9268">
            <v>0</v>
          </cell>
        </row>
        <row r="9269">
          <cell r="A9269" t="str">
            <v>9X053995</v>
          </cell>
          <cell r="B9269">
            <v>0</v>
          </cell>
        </row>
        <row r="9270">
          <cell r="A9270" t="str">
            <v>9X054010</v>
          </cell>
          <cell r="B9270">
            <v>0</v>
          </cell>
        </row>
        <row r="9271">
          <cell r="A9271" t="str">
            <v>9X054012</v>
          </cell>
          <cell r="B9271">
            <v>0</v>
          </cell>
        </row>
        <row r="9272">
          <cell r="A9272" t="str">
            <v>9X054014</v>
          </cell>
          <cell r="B9272">
            <v>0</v>
          </cell>
        </row>
        <row r="9273">
          <cell r="A9273" t="str">
            <v>9X054015</v>
          </cell>
          <cell r="B9273">
            <v>0</v>
          </cell>
        </row>
        <row r="9274">
          <cell r="A9274" t="str">
            <v>9X054016</v>
          </cell>
          <cell r="B9274">
            <v>0</v>
          </cell>
        </row>
        <row r="9275">
          <cell r="A9275" t="str">
            <v>9X054101</v>
          </cell>
          <cell r="B9275">
            <v>0</v>
          </cell>
        </row>
        <row r="9276">
          <cell r="A9276" t="str">
            <v>9X054198</v>
          </cell>
          <cell r="B9276">
            <v>0</v>
          </cell>
        </row>
        <row r="9277">
          <cell r="A9277" t="str">
            <v>9X054207</v>
          </cell>
          <cell r="B9277">
            <v>0</v>
          </cell>
        </row>
        <row r="9278">
          <cell r="A9278" t="str">
            <v>9X054208</v>
          </cell>
          <cell r="B9278">
            <v>0</v>
          </cell>
        </row>
        <row r="9279">
          <cell r="A9279" t="str">
            <v>9X054308</v>
          </cell>
          <cell r="B9279">
            <v>0</v>
          </cell>
        </row>
        <row r="9280">
          <cell r="A9280" t="str">
            <v>9X054406</v>
          </cell>
          <cell r="B9280">
            <v>0</v>
          </cell>
        </row>
        <row r="9281">
          <cell r="A9281" t="str">
            <v>9X054407</v>
          </cell>
          <cell r="B9281">
            <v>0</v>
          </cell>
        </row>
        <row r="9282">
          <cell r="A9282" t="str">
            <v>9X054413</v>
          </cell>
          <cell r="B9282">
            <v>0</v>
          </cell>
        </row>
        <row r="9283">
          <cell r="A9283" t="str">
            <v>9X054508</v>
          </cell>
          <cell r="B9283">
            <v>0</v>
          </cell>
        </row>
        <row r="9284">
          <cell r="A9284" t="str">
            <v>9X054510</v>
          </cell>
          <cell r="B9284">
            <v>0</v>
          </cell>
        </row>
        <row r="9285">
          <cell r="A9285" t="str">
            <v>9X054513</v>
          </cell>
          <cell r="B9285">
            <v>0</v>
          </cell>
        </row>
        <row r="9286">
          <cell r="A9286" t="str">
            <v>9X054593</v>
          </cell>
          <cell r="B9286">
            <v>0</v>
          </cell>
        </row>
        <row r="9287">
          <cell r="A9287" t="str">
            <v>9X054599</v>
          </cell>
          <cell r="B9287">
            <v>0</v>
          </cell>
        </row>
        <row r="9288">
          <cell r="A9288" t="str">
            <v>9X054605</v>
          </cell>
          <cell r="B9288">
            <v>0</v>
          </cell>
        </row>
        <row r="9289">
          <cell r="A9289" t="str">
            <v>9X054801</v>
          </cell>
          <cell r="B9289">
            <v>0</v>
          </cell>
        </row>
        <row r="9290">
          <cell r="A9290" t="str">
            <v>9X054802</v>
          </cell>
          <cell r="B9290">
            <v>0</v>
          </cell>
        </row>
        <row r="9291">
          <cell r="A9291" t="str">
            <v>9X054805</v>
          </cell>
          <cell r="B9291">
            <v>0</v>
          </cell>
        </row>
        <row r="9292">
          <cell r="A9292" t="str">
            <v>9X054808</v>
          </cell>
          <cell r="B9292">
            <v>0</v>
          </cell>
        </row>
        <row r="9293">
          <cell r="A9293" t="str">
            <v>9X054899</v>
          </cell>
          <cell r="B9293">
            <v>0</v>
          </cell>
        </row>
        <row r="9294">
          <cell r="A9294" t="str">
            <v>9X054911</v>
          </cell>
          <cell r="B9294">
            <v>0</v>
          </cell>
        </row>
        <row r="9295">
          <cell r="A9295" t="str">
            <v>9X055004</v>
          </cell>
          <cell r="B9295">
            <v>0</v>
          </cell>
        </row>
        <row r="9296">
          <cell r="A9296" t="str">
            <v>9X055005</v>
          </cell>
          <cell r="B9296">
            <v>0</v>
          </cell>
        </row>
        <row r="9297">
          <cell r="A9297" t="str">
            <v>9X055008</v>
          </cell>
          <cell r="B9297">
            <v>0</v>
          </cell>
        </row>
        <row r="9298">
          <cell r="A9298" t="str">
            <v>9X055013</v>
          </cell>
          <cell r="B9298">
            <v>0</v>
          </cell>
        </row>
        <row r="9299">
          <cell r="A9299" t="str">
            <v>9X055364</v>
          </cell>
          <cell r="B9299">
            <v>0</v>
          </cell>
        </row>
        <row r="9300">
          <cell r="A9300" t="str">
            <v>9X055369</v>
          </cell>
          <cell r="B9300">
            <v>0</v>
          </cell>
        </row>
        <row r="9301">
          <cell r="A9301" t="str">
            <v>9X055602</v>
          </cell>
          <cell r="B9301">
            <v>0</v>
          </cell>
        </row>
        <row r="9302">
          <cell r="A9302" t="str">
            <v>9X055609</v>
          </cell>
          <cell r="B9302">
            <v>0</v>
          </cell>
        </row>
        <row r="9303">
          <cell r="A9303" t="str">
            <v>9X055710</v>
          </cell>
          <cell r="B9303">
            <v>0</v>
          </cell>
        </row>
        <row r="9304">
          <cell r="A9304" t="str">
            <v>9X055712</v>
          </cell>
          <cell r="B9304">
            <v>0</v>
          </cell>
        </row>
        <row r="9305">
          <cell r="A9305" t="str">
            <v>9X055809</v>
          </cell>
          <cell r="B9305">
            <v>0</v>
          </cell>
        </row>
        <row r="9306">
          <cell r="A9306" t="str">
            <v>9X055810</v>
          </cell>
          <cell r="B9306">
            <v>0</v>
          </cell>
        </row>
        <row r="9307">
          <cell r="A9307" t="str">
            <v>9X056008</v>
          </cell>
          <cell r="B9307">
            <v>0</v>
          </cell>
        </row>
        <row r="9308">
          <cell r="A9308" t="str">
            <v>9X056103</v>
          </cell>
          <cell r="B9308">
            <v>0</v>
          </cell>
        </row>
        <row r="9309">
          <cell r="A9309" t="str">
            <v>9X056107</v>
          </cell>
          <cell r="B9309">
            <v>0</v>
          </cell>
        </row>
        <row r="9310">
          <cell r="A9310" t="str">
            <v>9X056108</v>
          </cell>
          <cell r="B9310">
            <v>0</v>
          </cell>
        </row>
        <row r="9311">
          <cell r="A9311" t="str">
            <v>9X056110</v>
          </cell>
          <cell r="B9311">
            <v>0</v>
          </cell>
        </row>
        <row r="9312">
          <cell r="A9312" t="str">
            <v>9X056116</v>
          </cell>
          <cell r="B9312">
            <v>0</v>
          </cell>
        </row>
        <row r="9313">
          <cell r="A9313" t="str">
            <v>9X056188</v>
          </cell>
          <cell r="B9313">
            <v>0</v>
          </cell>
        </row>
        <row r="9314">
          <cell r="A9314" t="str">
            <v>9X056190</v>
          </cell>
          <cell r="B9314">
            <v>0</v>
          </cell>
        </row>
        <row r="9315">
          <cell r="A9315" t="str">
            <v>9X056198</v>
          </cell>
          <cell r="B9315">
            <v>0</v>
          </cell>
        </row>
        <row r="9316">
          <cell r="A9316" t="str">
            <v>9X056203</v>
          </cell>
          <cell r="B9316">
            <v>0</v>
          </cell>
        </row>
        <row r="9317">
          <cell r="A9317" t="str">
            <v>9X056204</v>
          </cell>
          <cell r="B9317">
            <v>0</v>
          </cell>
        </row>
        <row r="9318">
          <cell r="A9318" t="str">
            <v>9X056211</v>
          </cell>
          <cell r="B9318">
            <v>0</v>
          </cell>
        </row>
        <row r="9319">
          <cell r="A9319" t="str">
            <v>9X056297</v>
          </cell>
          <cell r="B9319">
            <v>0</v>
          </cell>
        </row>
        <row r="9320">
          <cell r="A9320" t="str">
            <v>9X056300</v>
          </cell>
          <cell r="B9320">
            <v>0</v>
          </cell>
        </row>
        <row r="9321">
          <cell r="A9321" t="str">
            <v>9X056403</v>
          </cell>
          <cell r="B9321">
            <v>0</v>
          </cell>
        </row>
        <row r="9322">
          <cell r="A9322" t="str">
            <v>9X056410</v>
          </cell>
          <cell r="B9322">
            <v>0</v>
          </cell>
        </row>
        <row r="9323">
          <cell r="A9323" t="str">
            <v>9X056411</v>
          </cell>
          <cell r="B9323">
            <v>0</v>
          </cell>
        </row>
        <row r="9324">
          <cell r="A9324" t="str">
            <v>9X056481</v>
          </cell>
          <cell r="B9324">
            <v>0</v>
          </cell>
        </row>
        <row r="9325">
          <cell r="A9325" t="str">
            <v>9X056483</v>
          </cell>
          <cell r="B9325">
            <v>0</v>
          </cell>
        </row>
        <row r="9326">
          <cell r="A9326" t="str">
            <v>9X056486</v>
          </cell>
          <cell r="B9326">
            <v>0</v>
          </cell>
        </row>
        <row r="9327">
          <cell r="A9327" t="str">
            <v>9X056609</v>
          </cell>
          <cell r="B9327">
            <v>0</v>
          </cell>
        </row>
        <row r="9328">
          <cell r="A9328" t="str">
            <v>9X056610</v>
          </cell>
          <cell r="B9328">
            <v>0</v>
          </cell>
        </row>
        <row r="9329">
          <cell r="A9329" t="str">
            <v>9X056611</v>
          </cell>
          <cell r="B9329">
            <v>0</v>
          </cell>
        </row>
        <row r="9330">
          <cell r="A9330" t="str">
            <v>9X056612</v>
          </cell>
          <cell r="B9330">
            <v>0</v>
          </cell>
        </row>
        <row r="9331">
          <cell r="A9331" t="str">
            <v>9X056613</v>
          </cell>
          <cell r="B9331">
            <v>0</v>
          </cell>
        </row>
        <row r="9332">
          <cell r="A9332" t="str">
            <v>9X056614</v>
          </cell>
          <cell r="B9332">
            <v>0</v>
          </cell>
        </row>
        <row r="9333">
          <cell r="A9333" t="str">
            <v>9X056615</v>
          </cell>
          <cell r="B9333">
            <v>0</v>
          </cell>
        </row>
        <row r="9334">
          <cell r="A9334" t="str">
            <v>9X056616</v>
          </cell>
          <cell r="B9334">
            <v>0</v>
          </cell>
        </row>
        <row r="9335">
          <cell r="A9335" t="str">
            <v>9X056702</v>
          </cell>
          <cell r="B9335">
            <v>0</v>
          </cell>
        </row>
        <row r="9336">
          <cell r="A9336" t="str">
            <v>9X056703</v>
          </cell>
          <cell r="B9336">
            <v>0</v>
          </cell>
        </row>
        <row r="9337">
          <cell r="A9337" t="str">
            <v>9X056704</v>
          </cell>
          <cell r="B9337">
            <v>0</v>
          </cell>
        </row>
        <row r="9338">
          <cell r="A9338" t="str">
            <v>9X056705</v>
          </cell>
          <cell r="B9338">
            <v>0</v>
          </cell>
        </row>
        <row r="9339">
          <cell r="A9339" t="str">
            <v>9X056706</v>
          </cell>
          <cell r="B9339">
            <v>0</v>
          </cell>
        </row>
        <row r="9340">
          <cell r="A9340" t="str">
            <v>9X056707</v>
          </cell>
          <cell r="B9340">
            <v>0</v>
          </cell>
        </row>
        <row r="9341">
          <cell r="A9341" t="str">
            <v>9X056708</v>
          </cell>
          <cell r="B9341">
            <v>0</v>
          </cell>
        </row>
        <row r="9342">
          <cell r="A9342" t="str">
            <v>9X056709</v>
          </cell>
          <cell r="B9342">
            <v>0</v>
          </cell>
        </row>
        <row r="9343">
          <cell r="A9343" t="str">
            <v>9X056710</v>
          </cell>
          <cell r="B9343">
            <v>0</v>
          </cell>
        </row>
        <row r="9344">
          <cell r="A9344" t="str">
            <v>9X056711</v>
          </cell>
          <cell r="B9344">
            <v>0</v>
          </cell>
        </row>
        <row r="9345">
          <cell r="A9345" t="str">
            <v>9X056712</v>
          </cell>
          <cell r="B9345">
            <v>0</v>
          </cell>
        </row>
        <row r="9346">
          <cell r="A9346" t="str">
            <v>9X056713</v>
          </cell>
          <cell r="B9346">
            <v>0</v>
          </cell>
        </row>
        <row r="9347">
          <cell r="A9347" t="str">
            <v>9X056714</v>
          </cell>
          <cell r="B9347">
            <v>0</v>
          </cell>
        </row>
        <row r="9348">
          <cell r="A9348" t="str">
            <v>9X056715</v>
          </cell>
          <cell r="B9348">
            <v>0</v>
          </cell>
        </row>
        <row r="9349">
          <cell r="A9349" t="str">
            <v>9X056716</v>
          </cell>
          <cell r="B9349">
            <v>0</v>
          </cell>
        </row>
        <row r="9350">
          <cell r="A9350" t="str">
            <v>9X056717</v>
          </cell>
          <cell r="B9350">
            <v>0</v>
          </cell>
        </row>
        <row r="9351">
          <cell r="A9351" t="str">
            <v>9X056797</v>
          </cell>
          <cell r="B9351">
            <v>0</v>
          </cell>
        </row>
        <row r="9352">
          <cell r="A9352" t="str">
            <v>9X057005</v>
          </cell>
          <cell r="B9352">
            <v>0</v>
          </cell>
        </row>
        <row r="9353">
          <cell r="A9353" t="str">
            <v>9X057006</v>
          </cell>
          <cell r="B9353">
            <v>0</v>
          </cell>
        </row>
        <row r="9354">
          <cell r="A9354" t="str">
            <v>9X057210</v>
          </cell>
          <cell r="B9354">
            <v>0</v>
          </cell>
        </row>
        <row r="9355">
          <cell r="A9355" t="str">
            <v>9X057211</v>
          </cell>
          <cell r="B9355">
            <v>0</v>
          </cell>
        </row>
        <row r="9356">
          <cell r="A9356" t="str">
            <v>9X057306</v>
          </cell>
          <cell r="B9356">
            <v>0</v>
          </cell>
        </row>
        <row r="9357">
          <cell r="A9357" t="str">
            <v>9X057308</v>
          </cell>
          <cell r="B9357">
            <v>0</v>
          </cell>
        </row>
        <row r="9358">
          <cell r="A9358" t="str">
            <v>9X057309</v>
          </cell>
          <cell r="B9358">
            <v>0</v>
          </cell>
        </row>
        <row r="9359">
          <cell r="A9359" t="str">
            <v>9X057314</v>
          </cell>
          <cell r="B9359">
            <v>0</v>
          </cell>
        </row>
        <row r="9360">
          <cell r="A9360" t="str">
            <v>9X057316</v>
          </cell>
          <cell r="B9360">
            <v>0</v>
          </cell>
        </row>
        <row r="9361">
          <cell r="A9361" t="str">
            <v>9X057397</v>
          </cell>
          <cell r="B9361">
            <v>0</v>
          </cell>
        </row>
        <row r="9362">
          <cell r="A9362" t="str">
            <v>9X057399</v>
          </cell>
          <cell r="B9362">
            <v>0</v>
          </cell>
        </row>
        <row r="9363">
          <cell r="A9363" t="str">
            <v>9X057400</v>
          </cell>
          <cell r="B9363">
            <v>0</v>
          </cell>
        </row>
        <row r="9364">
          <cell r="A9364" t="str">
            <v>9X057407</v>
          </cell>
          <cell r="B9364">
            <v>0</v>
          </cell>
        </row>
        <row r="9365">
          <cell r="A9365" t="str">
            <v>9X057408</v>
          </cell>
          <cell r="B9365">
            <v>0</v>
          </cell>
        </row>
        <row r="9366">
          <cell r="A9366" t="str">
            <v>9X057410</v>
          </cell>
          <cell r="B9366">
            <v>0</v>
          </cell>
        </row>
        <row r="9367">
          <cell r="A9367" t="str">
            <v>9X057411</v>
          </cell>
          <cell r="B9367">
            <v>0</v>
          </cell>
        </row>
        <row r="9368">
          <cell r="A9368" t="str">
            <v>9X057412</v>
          </cell>
          <cell r="B9368">
            <v>0</v>
          </cell>
        </row>
        <row r="9369">
          <cell r="A9369" t="str">
            <v>9X057413</v>
          </cell>
          <cell r="B9369">
            <v>0</v>
          </cell>
        </row>
        <row r="9370">
          <cell r="A9370" t="str">
            <v>9X057414</v>
          </cell>
          <cell r="B9370">
            <v>0</v>
          </cell>
        </row>
        <row r="9371">
          <cell r="A9371" t="str">
            <v>9X057415</v>
          </cell>
          <cell r="B9371">
            <v>0</v>
          </cell>
        </row>
        <row r="9372">
          <cell r="A9372" t="str">
            <v>9X057416</v>
          </cell>
          <cell r="B9372">
            <v>0</v>
          </cell>
        </row>
        <row r="9373">
          <cell r="A9373" t="str">
            <v>9X057492</v>
          </cell>
          <cell r="B9373">
            <v>0</v>
          </cell>
        </row>
        <row r="9374">
          <cell r="A9374" t="str">
            <v>9X057494</v>
          </cell>
          <cell r="B9374">
            <v>0</v>
          </cell>
        </row>
        <row r="9375">
          <cell r="A9375" t="str">
            <v>9X057495</v>
          </cell>
          <cell r="B9375">
            <v>0</v>
          </cell>
        </row>
        <row r="9376">
          <cell r="A9376" t="str">
            <v>9X057498</v>
          </cell>
          <cell r="B9376">
            <v>0</v>
          </cell>
        </row>
        <row r="9377">
          <cell r="A9377" t="str">
            <v>9X057499</v>
          </cell>
          <cell r="B9377">
            <v>0</v>
          </cell>
        </row>
        <row r="9378">
          <cell r="A9378" t="str">
            <v>9X057510</v>
          </cell>
          <cell r="B9378">
            <v>0</v>
          </cell>
        </row>
        <row r="9379">
          <cell r="A9379" t="str">
            <v>9X057604</v>
          </cell>
          <cell r="B9379">
            <v>0</v>
          </cell>
        </row>
        <row r="9380">
          <cell r="A9380" t="str">
            <v>9X057611</v>
          </cell>
          <cell r="B9380">
            <v>0</v>
          </cell>
        </row>
        <row r="9381">
          <cell r="A9381" t="str">
            <v>9X057900</v>
          </cell>
          <cell r="B9381">
            <v>0</v>
          </cell>
        </row>
        <row r="9382">
          <cell r="A9382" t="str">
            <v>9X057996</v>
          </cell>
          <cell r="B9382">
            <v>0</v>
          </cell>
        </row>
        <row r="9383">
          <cell r="A9383" t="str">
            <v>9X057998</v>
          </cell>
          <cell r="B9383">
            <v>0</v>
          </cell>
        </row>
        <row r="9384">
          <cell r="A9384" t="str">
            <v>9X057999</v>
          </cell>
          <cell r="B9384">
            <v>0</v>
          </cell>
        </row>
        <row r="9385">
          <cell r="A9385" t="str">
            <v>9X058001</v>
          </cell>
          <cell r="B9385">
            <v>0</v>
          </cell>
        </row>
        <row r="9386">
          <cell r="A9386" t="str">
            <v>9X058005</v>
          </cell>
          <cell r="B9386">
            <v>0</v>
          </cell>
        </row>
        <row r="9387">
          <cell r="A9387" t="str">
            <v>9X058008</v>
          </cell>
          <cell r="B9387">
            <v>0</v>
          </cell>
        </row>
        <row r="9388">
          <cell r="A9388" t="str">
            <v>9X058011</v>
          </cell>
          <cell r="B9388">
            <v>0</v>
          </cell>
        </row>
        <row r="9389">
          <cell r="A9389" t="str">
            <v>9X058012</v>
          </cell>
          <cell r="B9389">
            <v>0</v>
          </cell>
        </row>
        <row r="9390">
          <cell r="A9390" t="str">
            <v>9X058013</v>
          </cell>
          <cell r="B9390">
            <v>0</v>
          </cell>
        </row>
        <row r="9391">
          <cell r="A9391" t="str">
            <v>9X058014</v>
          </cell>
          <cell r="B9391">
            <v>0</v>
          </cell>
        </row>
        <row r="9392">
          <cell r="A9392" t="str">
            <v>9X058015</v>
          </cell>
          <cell r="B9392">
            <v>0</v>
          </cell>
        </row>
        <row r="9393">
          <cell r="A9393" t="str">
            <v>9X058016</v>
          </cell>
          <cell r="B9393">
            <v>0</v>
          </cell>
        </row>
        <row r="9394">
          <cell r="A9394" t="str">
            <v>9X058102</v>
          </cell>
          <cell r="B9394">
            <v>0</v>
          </cell>
        </row>
        <row r="9395">
          <cell r="A9395" t="str">
            <v>9X058104</v>
          </cell>
          <cell r="B9395">
            <v>0</v>
          </cell>
        </row>
        <row r="9396">
          <cell r="A9396" t="str">
            <v>9X058190</v>
          </cell>
          <cell r="B9396">
            <v>0</v>
          </cell>
        </row>
        <row r="9397">
          <cell r="A9397" t="str">
            <v>9X058309</v>
          </cell>
          <cell r="B9397">
            <v>0</v>
          </cell>
        </row>
        <row r="9398">
          <cell r="A9398" t="str">
            <v>9X058405</v>
          </cell>
          <cell r="B9398">
            <v>0</v>
          </cell>
        </row>
        <row r="9399">
          <cell r="A9399" t="str">
            <v>9X058507</v>
          </cell>
          <cell r="B9399">
            <v>0</v>
          </cell>
        </row>
        <row r="9400">
          <cell r="A9400" t="str">
            <v>9X058509</v>
          </cell>
          <cell r="B9400">
            <v>0</v>
          </cell>
        </row>
        <row r="9401">
          <cell r="A9401" t="str">
            <v>9X058510</v>
          </cell>
          <cell r="B9401">
            <v>0</v>
          </cell>
        </row>
        <row r="9402">
          <cell r="A9402" t="str">
            <v>9X058511</v>
          </cell>
          <cell r="B9402">
            <v>0</v>
          </cell>
        </row>
        <row r="9403">
          <cell r="A9403" t="str">
            <v>9X058512</v>
          </cell>
          <cell r="B9403">
            <v>0</v>
          </cell>
        </row>
        <row r="9404">
          <cell r="A9404" t="str">
            <v>9X058515</v>
          </cell>
          <cell r="B9404">
            <v>0</v>
          </cell>
        </row>
        <row r="9405">
          <cell r="A9405" t="str">
            <v>9X058570</v>
          </cell>
          <cell r="B9405">
            <v>0</v>
          </cell>
        </row>
        <row r="9406">
          <cell r="A9406" t="str">
            <v>9X058593</v>
          </cell>
          <cell r="B9406">
            <v>0</v>
          </cell>
        </row>
        <row r="9407">
          <cell r="A9407" t="str">
            <v>9X058594</v>
          </cell>
          <cell r="B9407">
            <v>0</v>
          </cell>
        </row>
        <row r="9408">
          <cell r="A9408" t="str">
            <v>9X058596</v>
          </cell>
          <cell r="B9408">
            <v>0</v>
          </cell>
        </row>
        <row r="9409">
          <cell r="A9409" t="str">
            <v>9X058597</v>
          </cell>
          <cell r="B9409">
            <v>0</v>
          </cell>
        </row>
        <row r="9410">
          <cell r="A9410" t="str">
            <v>9X058598</v>
          </cell>
          <cell r="B9410">
            <v>0</v>
          </cell>
        </row>
        <row r="9411">
          <cell r="A9411" t="str">
            <v>9X058599</v>
          </cell>
          <cell r="B9411">
            <v>0</v>
          </cell>
        </row>
        <row r="9412">
          <cell r="A9412" t="str">
            <v>9X058698</v>
          </cell>
          <cell r="B9412">
            <v>0</v>
          </cell>
        </row>
        <row r="9413">
          <cell r="A9413" t="str">
            <v>9X058807</v>
          </cell>
          <cell r="B9413">
            <v>0</v>
          </cell>
        </row>
        <row r="9414">
          <cell r="A9414" t="str">
            <v>9X058808</v>
          </cell>
          <cell r="B9414">
            <v>0</v>
          </cell>
        </row>
        <row r="9415">
          <cell r="A9415" t="str">
            <v>9X058809</v>
          </cell>
          <cell r="B9415">
            <v>0</v>
          </cell>
        </row>
        <row r="9416">
          <cell r="A9416" t="str">
            <v>9X058810</v>
          </cell>
          <cell r="B9416">
            <v>0</v>
          </cell>
        </row>
        <row r="9417">
          <cell r="A9417" t="str">
            <v>9X058811</v>
          </cell>
          <cell r="B9417">
            <v>0</v>
          </cell>
        </row>
        <row r="9418">
          <cell r="A9418" t="str">
            <v>9X058815</v>
          </cell>
          <cell r="B9418">
            <v>0</v>
          </cell>
        </row>
        <row r="9419">
          <cell r="A9419" t="str">
            <v>9X058816</v>
          </cell>
          <cell r="B9419">
            <v>0</v>
          </cell>
        </row>
        <row r="9420">
          <cell r="A9420" t="str">
            <v>9X058986</v>
          </cell>
          <cell r="B9420">
            <v>0</v>
          </cell>
        </row>
        <row r="9421">
          <cell r="A9421" t="str">
            <v>9X058991</v>
          </cell>
          <cell r="B9421">
            <v>0</v>
          </cell>
        </row>
        <row r="9422">
          <cell r="A9422" t="str">
            <v>9X059203</v>
          </cell>
          <cell r="B9422">
            <v>0</v>
          </cell>
        </row>
        <row r="9423">
          <cell r="A9423" t="str">
            <v>9X059393</v>
          </cell>
          <cell r="B9423">
            <v>0</v>
          </cell>
        </row>
        <row r="9424">
          <cell r="A9424" t="str">
            <v>9X059506</v>
          </cell>
          <cell r="B9424">
            <v>0</v>
          </cell>
        </row>
        <row r="9425">
          <cell r="A9425" t="str">
            <v>9X059604</v>
          </cell>
          <cell r="B9425">
            <v>0</v>
          </cell>
        </row>
        <row r="9426">
          <cell r="A9426" t="str">
            <v>9X059804</v>
          </cell>
          <cell r="B9426">
            <v>0</v>
          </cell>
        </row>
        <row r="9427">
          <cell r="A9427" t="str">
            <v>9X059806</v>
          </cell>
          <cell r="B9427">
            <v>0</v>
          </cell>
        </row>
        <row r="9428">
          <cell r="A9428" t="str">
            <v>9X059899</v>
          </cell>
          <cell r="B9428">
            <v>0</v>
          </cell>
        </row>
        <row r="9429">
          <cell r="A9429" t="str">
            <v>9X059914</v>
          </cell>
          <cell r="B9429">
            <v>0</v>
          </cell>
        </row>
        <row r="9430">
          <cell r="A9430" t="str">
            <v>9X059915</v>
          </cell>
          <cell r="B9430">
            <v>0</v>
          </cell>
        </row>
        <row r="9431">
          <cell r="A9431" t="str">
            <v>9X059916</v>
          </cell>
          <cell r="B9431">
            <v>0</v>
          </cell>
        </row>
        <row r="9432">
          <cell r="A9432" t="str">
            <v>9X059999</v>
          </cell>
          <cell r="B9432">
            <v>0</v>
          </cell>
        </row>
        <row r="9433">
          <cell r="A9433" t="str">
            <v>9X060009</v>
          </cell>
          <cell r="B9433">
            <v>0</v>
          </cell>
        </row>
        <row r="9434">
          <cell r="A9434" t="str">
            <v>9X060015</v>
          </cell>
          <cell r="B9434">
            <v>0</v>
          </cell>
        </row>
        <row r="9435">
          <cell r="A9435" t="str">
            <v>9X060099</v>
          </cell>
          <cell r="B9435">
            <v>0</v>
          </cell>
        </row>
        <row r="9436">
          <cell r="A9436" t="str">
            <v>9X060100</v>
          </cell>
          <cell r="B9436">
            <v>0</v>
          </cell>
        </row>
        <row r="9437">
          <cell r="A9437" t="str">
            <v>9X060104</v>
          </cell>
          <cell r="B9437">
            <v>0</v>
          </cell>
        </row>
        <row r="9438">
          <cell r="A9438" t="str">
            <v>9X060106</v>
          </cell>
          <cell r="B9438">
            <v>0</v>
          </cell>
        </row>
        <row r="9439">
          <cell r="A9439" t="str">
            <v>9X060111</v>
          </cell>
          <cell r="B9439">
            <v>0</v>
          </cell>
        </row>
        <row r="9440">
          <cell r="A9440" t="str">
            <v>9X060195</v>
          </cell>
          <cell r="B9440">
            <v>0</v>
          </cell>
        </row>
        <row r="9441">
          <cell r="A9441" t="str">
            <v>9X060196</v>
          </cell>
          <cell r="B9441">
            <v>0</v>
          </cell>
        </row>
        <row r="9442">
          <cell r="A9442" t="str">
            <v>9X060198</v>
          </cell>
          <cell r="B9442">
            <v>0</v>
          </cell>
        </row>
        <row r="9443">
          <cell r="A9443" t="str">
            <v>9X060300</v>
          </cell>
          <cell r="B9443">
            <v>0</v>
          </cell>
        </row>
        <row r="9444">
          <cell r="A9444" t="str">
            <v>9X060301</v>
          </cell>
          <cell r="B9444">
            <v>0</v>
          </cell>
        </row>
        <row r="9445">
          <cell r="A9445" t="str">
            <v>9X060309</v>
          </cell>
          <cell r="B9445">
            <v>0</v>
          </cell>
        </row>
        <row r="9446">
          <cell r="A9446" t="str">
            <v>9X060310</v>
          </cell>
          <cell r="B9446">
            <v>0</v>
          </cell>
        </row>
        <row r="9447">
          <cell r="A9447" t="str">
            <v>9X060315</v>
          </cell>
          <cell r="B9447">
            <v>0</v>
          </cell>
        </row>
        <row r="9448">
          <cell r="A9448" t="str">
            <v>9X060399</v>
          </cell>
          <cell r="B9448">
            <v>0</v>
          </cell>
        </row>
        <row r="9449">
          <cell r="A9449" t="str">
            <v>9X060400</v>
          </cell>
          <cell r="B9449">
            <v>0</v>
          </cell>
        </row>
        <row r="9450">
          <cell r="A9450" t="str">
            <v>9X060403</v>
          </cell>
          <cell r="B9450">
            <v>0</v>
          </cell>
        </row>
        <row r="9451">
          <cell r="A9451" t="str">
            <v>9X060405</v>
          </cell>
          <cell r="B9451">
            <v>0</v>
          </cell>
        </row>
        <row r="9452">
          <cell r="A9452" t="str">
            <v>9X060497</v>
          </cell>
          <cell r="B9452">
            <v>0</v>
          </cell>
        </row>
        <row r="9453">
          <cell r="A9453" t="str">
            <v>9X060498</v>
          </cell>
          <cell r="B9453">
            <v>0</v>
          </cell>
        </row>
        <row r="9454">
          <cell r="A9454" t="str">
            <v>9X060507</v>
          </cell>
          <cell r="B9454">
            <v>0</v>
          </cell>
        </row>
        <row r="9455">
          <cell r="A9455" t="str">
            <v>9X060510</v>
          </cell>
          <cell r="B9455">
            <v>0</v>
          </cell>
        </row>
        <row r="9456">
          <cell r="A9456" t="str">
            <v>9X060511</v>
          </cell>
          <cell r="B9456">
            <v>0</v>
          </cell>
        </row>
        <row r="9457">
          <cell r="A9457" t="str">
            <v>9X060610</v>
          </cell>
          <cell r="B9457">
            <v>0</v>
          </cell>
        </row>
        <row r="9458">
          <cell r="A9458" t="str">
            <v>9X060611</v>
          </cell>
          <cell r="B9458">
            <v>0</v>
          </cell>
        </row>
        <row r="9459">
          <cell r="A9459" t="str">
            <v>9X060612</v>
          </cell>
          <cell r="B9459">
            <v>0</v>
          </cell>
        </row>
        <row r="9460">
          <cell r="A9460" t="str">
            <v>9X060613</v>
          </cell>
          <cell r="B9460">
            <v>0</v>
          </cell>
        </row>
        <row r="9461">
          <cell r="A9461" t="str">
            <v>9X060615</v>
          </cell>
          <cell r="B9461">
            <v>0</v>
          </cell>
        </row>
        <row r="9462">
          <cell r="A9462" t="str">
            <v>9X060705</v>
          </cell>
          <cell r="B9462">
            <v>0</v>
          </cell>
        </row>
        <row r="9463">
          <cell r="A9463" t="str">
            <v>9X060711</v>
          </cell>
          <cell r="B9463">
            <v>0</v>
          </cell>
        </row>
        <row r="9464">
          <cell r="A9464" t="str">
            <v>9X060712</v>
          </cell>
          <cell r="B9464">
            <v>0</v>
          </cell>
        </row>
        <row r="9465">
          <cell r="A9465" t="str">
            <v>9X060717</v>
          </cell>
          <cell r="B9465">
            <v>0</v>
          </cell>
        </row>
        <row r="9466">
          <cell r="A9466" t="str">
            <v>9X060800</v>
          </cell>
          <cell r="B9466">
            <v>0</v>
          </cell>
        </row>
        <row r="9467">
          <cell r="A9467" t="str">
            <v>9X060804</v>
          </cell>
          <cell r="B9467">
            <v>0</v>
          </cell>
        </row>
        <row r="9468">
          <cell r="A9468" t="str">
            <v>9X060807</v>
          </cell>
          <cell r="B9468">
            <v>0</v>
          </cell>
        </row>
        <row r="9469">
          <cell r="A9469" t="str">
            <v>9X060808</v>
          </cell>
          <cell r="B9469">
            <v>0</v>
          </cell>
        </row>
        <row r="9470">
          <cell r="A9470" t="str">
            <v>9X060873</v>
          </cell>
          <cell r="B9470">
            <v>0</v>
          </cell>
        </row>
        <row r="9471">
          <cell r="A9471" t="str">
            <v>9X060877</v>
          </cell>
          <cell r="B9471">
            <v>0</v>
          </cell>
        </row>
        <row r="9472">
          <cell r="A9472" t="str">
            <v>9X060878</v>
          </cell>
          <cell r="B9472">
            <v>0</v>
          </cell>
        </row>
        <row r="9473">
          <cell r="A9473" t="str">
            <v>9X060879</v>
          </cell>
          <cell r="B9473">
            <v>0</v>
          </cell>
        </row>
        <row r="9474">
          <cell r="A9474" t="str">
            <v>9X060881</v>
          </cell>
          <cell r="B9474">
            <v>0</v>
          </cell>
        </row>
        <row r="9475">
          <cell r="A9475" t="str">
            <v>9X060882</v>
          </cell>
          <cell r="B9475">
            <v>0</v>
          </cell>
        </row>
        <row r="9476">
          <cell r="A9476" t="str">
            <v>9X060883</v>
          </cell>
          <cell r="B9476">
            <v>0</v>
          </cell>
        </row>
        <row r="9477">
          <cell r="A9477" t="str">
            <v>9X060885</v>
          </cell>
          <cell r="B9477">
            <v>0</v>
          </cell>
        </row>
        <row r="9478">
          <cell r="A9478" t="str">
            <v>9X060896</v>
          </cell>
          <cell r="B9478">
            <v>0</v>
          </cell>
        </row>
        <row r="9479">
          <cell r="A9479" t="str">
            <v>9X060897</v>
          </cell>
          <cell r="B9479">
            <v>0</v>
          </cell>
        </row>
        <row r="9480">
          <cell r="A9480" t="str">
            <v>9X060898</v>
          </cell>
          <cell r="B9480">
            <v>0</v>
          </cell>
        </row>
        <row r="9481">
          <cell r="A9481" t="str">
            <v>9X060899</v>
          </cell>
          <cell r="B9481">
            <v>0</v>
          </cell>
        </row>
        <row r="9482">
          <cell r="A9482" t="str">
            <v>9X061005</v>
          </cell>
          <cell r="B9482">
            <v>0</v>
          </cell>
        </row>
        <row r="9483">
          <cell r="A9483" t="str">
            <v>9X061009</v>
          </cell>
          <cell r="B9483">
            <v>0</v>
          </cell>
        </row>
        <row r="9484">
          <cell r="A9484" t="str">
            <v>9X061209</v>
          </cell>
          <cell r="B9484">
            <v>0</v>
          </cell>
        </row>
        <row r="9485">
          <cell r="A9485" t="str">
            <v>9X061304</v>
          </cell>
          <cell r="B9485">
            <v>0</v>
          </cell>
        </row>
        <row r="9486">
          <cell r="A9486" t="str">
            <v>9X061410</v>
          </cell>
          <cell r="B9486">
            <v>0</v>
          </cell>
        </row>
        <row r="9487">
          <cell r="A9487" t="str">
            <v>9X061411</v>
          </cell>
          <cell r="B9487">
            <v>0</v>
          </cell>
        </row>
        <row r="9488">
          <cell r="A9488" t="str">
            <v>9X061415</v>
          </cell>
          <cell r="B9488">
            <v>0</v>
          </cell>
        </row>
        <row r="9489">
          <cell r="A9489" t="str">
            <v>9X061469</v>
          </cell>
          <cell r="B9489">
            <v>0</v>
          </cell>
        </row>
        <row r="9490">
          <cell r="A9490" t="str">
            <v>9X061480</v>
          </cell>
          <cell r="B9490">
            <v>0</v>
          </cell>
        </row>
        <row r="9491">
          <cell r="A9491" t="str">
            <v>9X061587</v>
          </cell>
          <cell r="B9491">
            <v>0</v>
          </cell>
        </row>
        <row r="9492">
          <cell r="A9492" t="str">
            <v>9X061598</v>
          </cell>
          <cell r="B9492">
            <v>0</v>
          </cell>
        </row>
        <row r="9493">
          <cell r="A9493" t="str">
            <v>9X061610</v>
          </cell>
          <cell r="B9493">
            <v>0</v>
          </cell>
        </row>
        <row r="9494">
          <cell r="A9494" t="str">
            <v>9X061693</v>
          </cell>
          <cell r="B9494">
            <v>0</v>
          </cell>
        </row>
        <row r="9495">
          <cell r="A9495" t="str">
            <v>9X061796</v>
          </cell>
          <cell r="B9495">
            <v>0</v>
          </cell>
        </row>
        <row r="9496">
          <cell r="A9496" t="str">
            <v>9X061805</v>
          </cell>
          <cell r="B9496">
            <v>0</v>
          </cell>
        </row>
        <row r="9497">
          <cell r="A9497" t="str">
            <v>9X061807</v>
          </cell>
          <cell r="B9497">
            <v>0</v>
          </cell>
        </row>
        <row r="9498">
          <cell r="A9498" t="str">
            <v>9X061810</v>
          </cell>
          <cell r="B9498">
            <v>0</v>
          </cell>
        </row>
        <row r="9499">
          <cell r="A9499" t="str">
            <v>9X061812</v>
          </cell>
          <cell r="B9499">
            <v>0</v>
          </cell>
        </row>
        <row r="9500">
          <cell r="A9500" t="str">
            <v>9X061813</v>
          </cell>
          <cell r="B9500">
            <v>0</v>
          </cell>
        </row>
        <row r="9501">
          <cell r="A9501" t="str">
            <v>9X061899</v>
          </cell>
          <cell r="B9501">
            <v>0</v>
          </cell>
        </row>
        <row r="9502">
          <cell r="A9502" t="str">
            <v>9X061906</v>
          </cell>
          <cell r="B9502">
            <v>0</v>
          </cell>
        </row>
        <row r="9503">
          <cell r="A9503" t="str">
            <v>9X061997</v>
          </cell>
          <cell r="B9503">
            <v>0</v>
          </cell>
        </row>
        <row r="9504">
          <cell r="A9504" t="str">
            <v>9X062003</v>
          </cell>
          <cell r="B9504">
            <v>0</v>
          </cell>
        </row>
        <row r="9505">
          <cell r="A9505" t="str">
            <v>9X062088</v>
          </cell>
          <cell r="B9505">
            <v>0</v>
          </cell>
        </row>
        <row r="9506">
          <cell r="A9506" t="str">
            <v>9X062106</v>
          </cell>
          <cell r="B9506">
            <v>0</v>
          </cell>
        </row>
        <row r="9507">
          <cell r="A9507" t="str">
            <v>9X062207</v>
          </cell>
          <cell r="B9507">
            <v>0</v>
          </cell>
        </row>
        <row r="9508">
          <cell r="A9508" t="str">
            <v>9X062300</v>
          </cell>
          <cell r="B9508">
            <v>0</v>
          </cell>
        </row>
        <row r="9509">
          <cell r="A9509" t="str">
            <v>9X062304</v>
          </cell>
          <cell r="B9509">
            <v>0</v>
          </cell>
        </row>
        <row r="9510">
          <cell r="A9510" t="str">
            <v>9X062305</v>
          </cell>
          <cell r="B9510">
            <v>0</v>
          </cell>
        </row>
        <row r="9511">
          <cell r="A9511" t="str">
            <v>9X062307</v>
          </cell>
          <cell r="B9511">
            <v>0</v>
          </cell>
        </row>
        <row r="9512">
          <cell r="A9512" t="str">
            <v>9X062311</v>
          </cell>
          <cell r="B9512">
            <v>0</v>
          </cell>
        </row>
        <row r="9513">
          <cell r="A9513" t="str">
            <v>9X062396</v>
          </cell>
          <cell r="B9513">
            <v>0</v>
          </cell>
        </row>
        <row r="9514">
          <cell r="A9514" t="str">
            <v>9X062501</v>
          </cell>
          <cell r="B9514">
            <v>0</v>
          </cell>
        </row>
        <row r="9515">
          <cell r="A9515" t="str">
            <v>9X062591</v>
          </cell>
          <cell r="B9515">
            <v>0</v>
          </cell>
        </row>
        <row r="9516">
          <cell r="A9516" t="str">
            <v>9X062606</v>
          </cell>
          <cell r="B9516">
            <v>0</v>
          </cell>
        </row>
        <row r="9517">
          <cell r="A9517" t="str">
            <v>9X062607</v>
          </cell>
          <cell r="B9517">
            <v>0</v>
          </cell>
        </row>
        <row r="9518">
          <cell r="A9518" t="str">
            <v>9X062609</v>
          </cell>
          <cell r="B9518">
            <v>0</v>
          </cell>
        </row>
        <row r="9519">
          <cell r="A9519" t="str">
            <v>9X062610</v>
          </cell>
          <cell r="B9519">
            <v>0</v>
          </cell>
        </row>
        <row r="9520">
          <cell r="A9520" t="str">
            <v>9X062704</v>
          </cell>
          <cell r="B9520">
            <v>0</v>
          </cell>
        </row>
        <row r="9521">
          <cell r="A9521" t="str">
            <v>9X062890</v>
          </cell>
          <cell r="B9521">
            <v>0</v>
          </cell>
        </row>
        <row r="9522">
          <cell r="A9522" t="str">
            <v>9X063000</v>
          </cell>
          <cell r="B9522">
            <v>0</v>
          </cell>
        </row>
        <row r="9523">
          <cell r="A9523" t="str">
            <v>9X063002</v>
          </cell>
          <cell r="B9523">
            <v>0</v>
          </cell>
        </row>
        <row r="9524">
          <cell r="A9524" t="str">
            <v>9X063011</v>
          </cell>
          <cell r="B9524">
            <v>0</v>
          </cell>
        </row>
        <row r="9525">
          <cell r="A9525" t="str">
            <v>9X063108</v>
          </cell>
          <cell r="B9525">
            <v>0</v>
          </cell>
        </row>
        <row r="9526">
          <cell r="A9526" t="str">
            <v>9X063208</v>
          </cell>
          <cell r="B9526">
            <v>0</v>
          </cell>
        </row>
        <row r="9527">
          <cell r="A9527" t="str">
            <v>9X063209</v>
          </cell>
          <cell r="B9527">
            <v>0</v>
          </cell>
        </row>
        <row r="9528">
          <cell r="A9528" t="str">
            <v>9X063305</v>
          </cell>
          <cell r="B9528">
            <v>0</v>
          </cell>
        </row>
        <row r="9529">
          <cell r="A9529" t="str">
            <v>9X063410</v>
          </cell>
          <cell r="B9529">
            <v>0</v>
          </cell>
        </row>
        <row r="9530">
          <cell r="A9530" t="str">
            <v>9X063411</v>
          </cell>
          <cell r="B9530">
            <v>0</v>
          </cell>
        </row>
        <row r="9531">
          <cell r="A9531" t="str">
            <v>9X063508</v>
          </cell>
          <cell r="B9531">
            <v>0</v>
          </cell>
        </row>
        <row r="9532">
          <cell r="A9532" t="str">
            <v>9X063509</v>
          </cell>
          <cell r="B9532">
            <v>0</v>
          </cell>
        </row>
        <row r="9533">
          <cell r="A9533" t="str">
            <v>9X063510</v>
          </cell>
          <cell r="B9533">
            <v>0</v>
          </cell>
        </row>
        <row r="9534">
          <cell r="A9534" t="str">
            <v>9X063710</v>
          </cell>
          <cell r="B9534">
            <v>0</v>
          </cell>
        </row>
        <row r="9535">
          <cell r="A9535" t="str">
            <v>9X063711</v>
          </cell>
          <cell r="B9535">
            <v>0</v>
          </cell>
        </row>
        <row r="9536">
          <cell r="A9536" t="str">
            <v>9X063714</v>
          </cell>
          <cell r="B9536">
            <v>0</v>
          </cell>
        </row>
        <row r="9537">
          <cell r="A9537" t="str">
            <v>9X063715</v>
          </cell>
          <cell r="B9537">
            <v>0</v>
          </cell>
        </row>
        <row r="9538">
          <cell r="A9538" t="str">
            <v>9X063799</v>
          </cell>
          <cell r="B9538">
            <v>0</v>
          </cell>
        </row>
        <row r="9539">
          <cell r="A9539" t="str">
            <v>9X063807</v>
          </cell>
          <cell r="B9539">
            <v>0</v>
          </cell>
        </row>
        <row r="9540">
          <cell r="A9540" t="str">
            <v>9X063907</v>
          </cell>
          <cell r="B9540">
            <v>0</v>
          </cell>
        </row>
        <row r="9541">
          <cell r="A9541" t="str">
            <v>9X063915</v>
          </cell>
          <cell r="B9541">
            <v>0</v>
          </cell>
        </row>
        <row r="9542">
          <cell r="A9542" t="str">
            <v>9X063916</v>
          </cell>
          <cell r="B9542">
            <v>0</v>
          </cell>
        </row>
        <row r="9543">
          <cell r="A9543" t="str">
            <v>9X064007</v>
          </cell>
          <cell r="B9543">
            <v>0</v>
          </cell>
        </row>
        <row r="9544">
          <cell r="A9544" t="str">
            <v>9X064106</v>
          </cell>
          <cell r="B9544">
            <v>0</v>
          </cell>
        </row>
        <row r="9545">
          <cell r="A9545" t="str">
            <v>9X064110</v>
          </cell>
          <cell r="B9545">
            <v>0</v>
          </cell>
        </row>
        <row r="9546">
          <cell r="A9546" t="str">
            <v>9X064199</v>
          </cell>
          <cell r="B9546">
            <v>0</v>
          </cell>
        </row>
        <row r="9547">
          <cell r="A9547" t="str">
            <v>9X064204</v>
          </cell>
          <cell r="B9547">
            <v>0</v>
          </cell>
        </row>
        <row r="9548">
          <cell r="A9548" t="str">
            <v>9X064303</v>
          </cell>
          <cell r="B9548">
            <v>0</v>
          </cell>
        </row>
        <row r="9549">
          <cell r="A9549" t="str">
            <v>9X064306</v>
          </cell>
          <cell r="B9549">
            <v>0</v>
          </cell>
        </row>
        <row r="9550">
          <cell r="A9550" t="str">
            <v>9X064310</v>
          </cell>
          <cell r="B9550">
            <v>0</v>
          </cell>
        </row>
        <row r="9551">
          <cell r="A9551" t="str">
            <v>9X064397</v>
          </cell>
          <cell r="B9551">
            <v>0</v>
          </cell>
        </row>
        <row r="9552">
          <cell r="A9552" t="str">
            <v>9X064403</v>
          </cell>
          <cell r="B9552">
            <v>0</v>
          </cell>
        </row>
        <row r="9553">
          <cell r="A9553" t="str">
            <v>9X064404</v>
          </cell>
          <cell r="B9553">
            <v>0</v>
          </cell>
        </row>
        <row r="9554">
          <cell r="A9554" t="str">
            <v>9X064406</v>
          </cell>
          <cell r="B9554">
            <v>0</v>
          </cell>
        </row>
        <row r="9555">
          <cell r="A9555" t="str">
            <v>9X064510</v>
          </cell>
          <cell r="B9555">
            <v>0</v>
          </cell>
        </row>
        <row r="9556">
          <cell r="A9556" t="str">
            <v>9X064593</v>
          </cell>
          <cell r="B9556">
            <v>0</v>
          </cell>
        </row>
        <row r="9557">
          <cell r="A9557" t="str">
            <v>9X064596</v>
          </cell>
          <cell r="B9557">
            <v>0</v>
          </cell>
        </row>
        <row r="9558">
          <cell r="A9558" t="str">
            <v>9X064609</v>
          </cell>
          <cell r="B9558">
            <v>0</v>
          </cell>
        </row>
        <row r="9559">
          <cell r="A9559" t="str">
            <v>9X064704</v>
          </cell>
          <cell r="B9559">
            <v>0</v>
          </cell>
        </row>
        <row r="9560">
          <cell r="A9560" t="str">
            <v>9X064800</v>
          </cell>
          <cell r="B9560">
            <v>0</v>
          </cell>
        </row>
        <row r="9561">
          <cell r="A9561" t="str">
            <v>9X064813</v>
          </cell>
          <cell r="B9561">
            <v>0</v>
          </cell>
        </row>
        <row r="9562">
          <cell r="A9562" t="str">
            <v>9X064884</v>
          </cell>
          <cell r="B9562">
            <v>0</v>
          </cell>
        </row>
        <row r="9563">
          <cell r="A9563" t="str">
            <v>9X064906</v>
          </cell>
          <cell r="B9563">
            <v>0</v>
          </cell>
        </row>
        <row r="9564">
          <cell r="A9564" t="str">
            <v>9X065081</v>
          </cell>
          <cell r="B9564">
            <v>0</v>
          </cell>
        </row>
        <row r="9565">
          <cell r="A9565" t="str">
            <v>9X065087</v>
          </cell>
          <cell r="B9565">
            <v>0</v>
          </cell>
        </row>
        <row r="9566">
          <cell r="A9566" t="str">
            <v>9X065093</v>
          </cell>
          <cell r="B9566">
            <v>0</v>
          </cell>
        </row>
        <row r="9567">
          <cell r="A9567" t="str">
            <v>9X065101</v>
          </cell>
          <cell r="B9567">
            <v>0</v>
          </cell>
        </row>
        <row r="9568">
          <cell r="A9568" t="str">
            <v>9X065106</v>
          </cell>
          <cell r="B9568">
            <v>0</v>
          </cell>
        </row>
        <row r="9569">
          <cell r="A9569" t="str">
            <v>9X065109</v>
          </cell>
          <cell r="B9569">
            <v>0</v>
          </cell>
        </row>
        <row r="9570">
          <cell r="A9570" t="str">
            <v>9X065196</v>
          </cell>
          <cell r="B9570">
            <v>0</v>
          </cell>
        </row>
        <row r="9571">
          <cell r="A9571" t="str">
            <v>9X065199</v>
          </cell>
          <cell r="B9571">
            <v>0</v>
          </cell>
        </row>
        <row r="9572">
          <cell r="A9572" t="str">
            <v>9X065204</v>
          </cell>
          <cell r="B9572">
            <v>0</v>
          </cell>
        </row>
        <row r="9573">
          <cell r="A9573" t="str">
            <v>9X065208</v>
          </cell>
          <cell r="B9573">
            <v>0</v>
          </cell>
        </row>
        <row r="9574">
          <cell r="A9574" t="str">
            <v>9X065209</v>
          </cell>
          <cell r="B9574">
            <v>0</v>
          </cell>
        </row>
        <row r="9575">
          <cell r="A9575" t="str">
            <v>9X065307</v>
          </cell>
          <cell r="B9575">
            <v>0</v>
          </cell>
        </row>
        <row r="9576">
          <cell r="A9576" t="str">
            <v>9X065310</v>
          </cell>
          <cell r="B9576">
            <v>0</v>
          </cell>
        </row>
        <row r="9577">
          <cell r="A9577" t="str">
            <v>9X065396</v>
          </cell>
          <cell r="B9577">
            <v>0</v>
          </cell>
        </row>
        <row r="9578">
          <cell r="A9578" t="str">
            <v>9X065411</v>
          </cell>
          <cell r="B9578">
            <v>0</v>
          </cell>
        </row>
        <row r="9579">
          <cell r="A9579" t="str">
            <v>9X065511</v>
          </cell>
          <cell r="B9579">
            <v>0</v>
          </cell>
        </row>
        <row r="9580">
          <cell r="A9580" t="str">
            <v>9X065608</v>
          </cell>
          <cell r="B9580">
            <v>0</v>
          </cell>
        </row>
        <row r="9581">
          <cell r="A9581" t="str">
            <v>9X065783</v>
          </cell>
          <cell r="B9581">
            <v>0</v>
          </cell>
        </row>
        <row r="9582">
          <cell r="A9582" t="str">
            <v>9X065810</v>
          </cell>
          <cell r="B9582">
            <v>0</v>
          </cell>
        </row>
        <row r="9583">
          <cell r="A9583" t="str">
            <v>9X065870</v>
          </cell>
          <cell r="B9583">
            <v>0</v>
          </cell>
        </row>
        <row r="9584">
          <cell r="A9584" t="str">
            <v>9X065897</v>
          </cell>
          <cell r="B9584">
            <v>0</v>
          </cell>
        </row>
        <row r="9585">
          <cell r="A9585" t="str">
            <v>9X065906</v>
          </cell>
          <cell r="B9585">
            <v>0</v>
          </cell>
        </row>
        <row r="9586">
          <cell r="A9586" t="str">
            <v>9X066110</v>
          </cell>
          <cell r="B9586">
            <v>0</v>
          </cell>
        </row>
        <row r="9587">
          <cell r="A9587" t="str">
            <v>9X066210</v>
          </cell>
          <cell r="B9587">
            <v>0</v>
          </cell>
        </row>
        <row r="9588">
          <cell r="A9588" t="str">
            <v>9X066310</v>
          </cell>
          <cell r="B9588">
            <v>0</v>
          </cell>
        </row>
        <row r="9589">
          <cell r="A9589" t="str">
            <v>9X066377</v>
          </cell>
          <cell r="B9589">
            <v>0</v>
          </cell>
        </row>
        <row r="9590">
          <cell r="A9590" t="str">
            <v>9X066397</v>
          </cell>
          <cell r="B9590">
            <v>0</v>
          </cell>
        </row>
        <row r="9591">
          <cell r="A9591" t="str">
            <v>9X066398</v>
          </cell>
          <cell r="B9591">
            <v>0</v>
          </cell>
        </row>
        <row r="9592">
          <cell r="A9592" t="str">
            <v>9X066399</v>
          </cell>
          <cell r="B9592">
            <v>0</v>
          </cell>
        </row>
        <row r="9593">
          <cell r="A9593" t="str">
            <v>9X066409</v>
          </cell>
          <cell r="B9593">
            <v>0</v>
          </cell>
        </row>
        <row r="9594">
          <cell r="A9594" t="str">
            <v>9X066410</v>
          </cell>
          <cell r="B9594">
            <v>0</v>
          </cell>
        </row>
        <row r="9595">
          <cell r="A9595" t="str">
            <v>9X066501</v>
          </cell>
          <cell r="B9595">
            <v>0</v>
          </cell>
        </row>
        <row r="9596">
          <cell r="A9596" t="str">
            <v>9X066502</v>
          </cell>
          <cell r="B9596">
            <v>0</v>
          </cell>
        </row>
        <row r="9597">
          <cell r="A9597" t="str">
            <v>9X066512</v>
          </cell>
          <cell r="B9597">
            <v>0</v>
          </cell>
        </row>
        <row r="9598">
          <cell r="A9598" t="str">
            <v>9X066600</v>
          </cell>
          <cell r="B9598">
            <v>0</v>
          </cell>
        </row>
        <row r="9599">
          <cell r="A9599" t="str">
            <v>9X066601</v>
          </cell>
          <cell r="B9599">
            <v>0</v>
          </cell>
        </row>
        <row r="9600">
          <cell r="A9600" t="str">
            <v>9X066606</v>
          </cell>
          <cell r="B9600">
            <v>0</v>
          </cell>
        </row>
        <row r="9601">
          <cell r="A9601" t="str">
            <v>9X066612</v>
          </cell>
          <cell r="B9601">
            <v>0</v>
          </cell>
        </row>
        <row r="9602">
          <cell r="A9602" t="str">
            <v>9X066797</v>
          </cell>
          <cell r="B9602">
            <v>0</v>
          </cell>
        </row>
        <row r="9603">
          <cell r="A9603" t="str">
            <v>9X066813</v>
          </cell>
          <cell r="B9603">
            <v>0</v>
          </cell>
        </row>
        <row r="9604">
          <cell r="A9604" t="str">
            <v>9X066814</v>
          </cell>
          <cell r="B9604">
            <v>0</v>
          </cell>
        </row>
        <row r="9605">
          <cell r="A9605" t="str">
            <v>9X066906</v>
          </cell>
          <cell r="B9605">
            <v>0</v>
          </cell>
        </row>
        <row r="9606">
          <cell r="A9606" t="str">
            <v>9X066910</v>
          </cell>
          <cell r="B9606">
            <v>0</v>
          </cell>
        </row>
        <row r="9607">
          <cell r="A9607" t="str">
            <v>9X066915</v>
          </cell>
          <cell r="B9607">
            <v>0</v>
          </cell>
        </row>
        <row r="9608">
          <cell r="A9608" t="str">
            <v>9X067014</v>
          </cell>
          <cell r="B9608">
            <v>0</v>
          </cell>
        </row>
        <row r="9609">
          <cell r="A9609" t="str">
            <v>9X067016</v>
          </cell>
          <cell r="B9609">
            <v>0</v>
          </cell>
        </row>
        <row r="9610">
          <cell r="A9610" t="str">
            <v>9X067107</v>
          </cell>
          <cell r="B9610">
            <v>0</v>
          </cell>
        </row>
        <row r="9611">
          <cell r="A9611" t="str">
            <v>9X067108</v>
          </cell>
          <cell r="B9611">
            <v>0</v>
          </cell>
        </row>
        <row r="9612">
          <cell r="A9612" t="str">
            <v>9X067109</v>
          </cell>
          <cell r="B9612">
            <v>0</v>
          </cell>
        </row>
        <row r="9613">
          <cell r="A9613" t="str">
            <v>9X067110</v>
          </cell>
          <cell r="B9613">
            <v>0</v>
          </cell>
        </row>
        <row r="9614">
          <cell r="A9614" t="str">
            <v>9X067170</v>
          </cell>
          <cell r="B9614">
            <v>0</v>
          </cell>
        </row>
        <row r="9615">
          <cell r="A9615" t="str">
            <v>9X067183</v>
          </cell>
          <cell r="B9615">
            <v>0</v>
          </cell>
        </row>
        <row r="9616">
          <cell r="A9616" t="str">
            <v>9X067212</v>
          </cell>
          <cell r="B9616">
            <v>0</v>
          </cell>
        </row>
        <row r="9617">
          <cell r="A9617" t="str">
            <v>9X067309</v>
          </cell>
          <cell r="B9617">
            <v>0</v>
          </cell>
        </row>
        <row r="9618">
          <cell r="A9618" t="str">
            <v>9X067401</v>
          </cell>
          <cell r="B9618">
            <v>0</v>
          </cell>
        </row>
        <row r="9619">
          <cell r="A9619" t="str">
            <v>9X067514</v>
          </cell>
          <cell r="B9619">
            <v>0</v>
          </cell>
        </row>
        <row r="9620">
          <cell r="A9620" t="str">
            <v>9X067614</v>
          </cell>
          <cell r="B9620">
            <v>0</v>
          </cell>
        </row>
        <row r="9621">
          <cell r="A9621" t="str">
            <v>9X067617</v>
          </cell>
          <cell r="B9621">
            <v>0</v>
          </cell>
        </row>
        <row r="9622">
          <cell r="A9622" t="str">
            <v>9X067715</v>
          </cell>
          <cell r="B9622">
            <v>0</v>
          </cell>
        </row>
        <row r="9623">
          <cell r="A9623" t="str">
            <v>9X067718</v>
          </cell>
          <cell r="B9623">
            <v>0</v>
          </cell>
        </row>
        <row r="9624">
          <cell r="A9624" t="str">
            <v>9X067810</v>
          </cell>
          <cell r="B9624">
            <v>0</v>
          </cell>
        </row>
        <row r="9625">
          <cell r="A9625" t="str">
            <v>9X067910</v>
          </cell>
          <cell r="B9625">
            <v>0</v>
          </cell>
        </row>
        <row r="9626">
          <cell r="A9626" t="str">
            <v>9X068001</v>
          </cell>
          <cell r="B9626">
            <v>0</v>
          </cell>
        </row>
        <row r="9627">
          <cell r="A9627" t="str">
            <v>9X068008</v>
          </cell>
          <cell r="B9627">
            <v>0</v>
          </cell>
        </row>
        <row r="9628">
          <cell r="A9628" t="str">
            <v>9X068017</v>
          </cell>
          <cell r="B9628">
            <v>0</v>
          </cell>
        </row>
        <row r="9629">
          <cell r="A9629" t="str">
            <v>9X068199</v>
          </cell>
          <cell r="B9629">
            <v>0</v>
          </cell>
        </row>
        <row r="9630">
          <cell r="A9630" t="str">
            <v>9X068282</v>
          </cell>
          <cell r="B9630">
            <v>0</v>
          </cell>
        </row>
        <row r="9631">
          <cell r="A9631" t="str">
            <v>9X068294</v>
          </cell>
          <cell r="B9631">
            <v>0</v>
          </cell>
        </row>
        <row r="9632">
          <cell r="A9632" t="str">
            <v>9X068297</v>
          </cell>
          <cell r="B9632">
            <v>0</v>
          </cell>
        </row>
        <row r="9633">
          <cell r="A9633" t="str">
            <v>9X068301</v>
          </cell>
          <cell r="B9633">
            <v>0</v>
          </cell>
        </row>
        <row r="9634">
          <cell r="A9634" t="str">
            <v>9X068310</v>
          </cell>
          <cell r="B9634">
            <v>0</v>
          </cell>
        </row>
        <row r="9635">
          <cell r="A9635" t="str">
            <v>9X068410</v>
          </cell>
          <cell r="B9635">
            <v>0</v>
          </cell>
        </row>
        <row r="9636">
          <cell r="A9636" t="str">
            <v>9X068510</v>
          </cell>
          <cell r="B9636">
            <v>0</v>
          </cell>
        </row>
        <row r="9637">
          <cell r="A9637" t="str">
            <v>9X068583</v>
          </cell>
          <cell r="B9637">
            <v>0</v>
          </cell>
        </row>
        <row r="9638">
          <cell r="A9638" t="str">
            <v>9X068595</v>
          </cell>
          <cell r="B9638">
            <v>0</v>
          </cell>
        </row>
        <row r="9639">
          <cell r="A9639" t="str">
            <v>9X068689</v>
          </cell>
          <cell r="B9639">
            <v>0</v>
          </cell>
        </row>
        <row r="9640">
          <cell r="A9640" t="str">
            <v>9X068701</v>
          </cell>
          <cell r="B9640">
            <v>0</v>
          </cell>
        </row>
        <row r="9641">
          <cell r="A9641" t="str">
            <v>9X068868</v>
          </cell>
          <cell r="B9641">
            <v>0</v>
          </cell>
        </row>
        <row r="9642">
          <cell r="A9642" t="str">
            <v>9X068874</v>
          </cell>
          <cell r="B9642">
            <v>0</v>
          </cell>
        </row>
        <row r="9643">
          <cell r="A9643" t="str">
            <v>9X068880</v>
          </cell>
          <cell r="B9643">
            <v>0</v>
          </cell>
        </row>
        <row r="9644">
          <cell r="A9644" t="str">
            <v>9X068883</v>
          </cell>
          <cell r="B9644">
            <v>0</v>
          </cell>
        </row>
        <row r="9645">
          <cell r="A9645" t="str">
            <v>9X068897</v>
          </cell>
          <cell r="B9645">
            <v>0</v>
          </cell>
        </row>
        <row r="9646">
          <cell r="A9646" t="str">
            <v>9X068997</v>
          </cell>
          <cell r="B9646">
            <v>0</v>
          </cell>
        </row>
        <row r="9647">
          <cell r="A9647" t="str">
            <v>9X069000</v>
          </cell>
          <cell r="B9647">
            <v>0</v>
          </cell>
        </row>
        <row r="9648">
          <cell r="A9648" t="str">
            <v>9X069197</v>
          </cell>
          <cell r="B9648">
            <v>0</v>
          </cell>
        </row>
        <row r="9649">
          <cell r="A9649" t="str">
            <v>9X069200</v>
          </cell>
          <cell r="B9649">
            <v>0</v>
          </cell>
        </row>
        <row r="9650">
          <cell r="A9650" t="str">
            <v>9X069201</v>
          </cell>
          <cell r="B9650">
            <v>0</v>
          </cell>
        </row>
        <row r="9651">
          <cell r="A9651" t="str">
            <v>9X069300</v>
          </cell>
          <cell r="B9651">
            <v>0</v>
          </cell>
        </row>
        <row r="9652">
          <cell r="A9652" t="str">
            <v>9X069464</v>
          </cell>
          <cell r="B9652">
            <v>0</v>
          </cell>
        </row>
        <row r="9653">
          <cell r="A9653" t="str">
            <v>9X069466</v>
          </cell>
          <cell r="B9653">
            <v>0</v>
          </cell>
        </row>
        <row r="9654">
          <cell r="A9654" t="str">
            <v>9X069467</v>
          </cell>
          <cell r="B9654">
            <v>0</v>
          </cell>
        </row>
        <row r="9655">
          <cell r="A9655" t="str">
            <v>9X069493</v>
          </cell>
          <cell r="B9655">
            <v>0</v>
          </cell>
        </row>
        <row r="9656">
          <cell r="A9656" t="str">
            <v>9X069598</v>
          </cell>
          <cell r="B9656">
            <v>0</v>
          </cell>
        </row>
        <row r="9657">
          <cell r="A9657" t="str">
            <v>9X069599</v>
          </cell>
          <cell r="B9657">
            <v>0</v>
          </cell>
        </row>
        <row r="9658">
          <cell r="A9658" t="str">
            <v>9X069697</v>
          </cell>
          <cell r="B9658">
            <v>0</v>
          </cell>
        </row>
        <row r="9659">
          <cell r="A9659" t="str">
            <v>9X069796</v>
          </cell>
          <cell r="B9659">
            <v>0</v>
          </cell>
        </row>
        <row r="9660">
          <cell r="A9660" t="str">
            <v>9X069806</v>
          </cell>
          <cell r="B9660">
            <v>0</v>
          </cell>
        </row>
        <row r="9661">
          <cell r="A9661" t="str">
            <v>9X069810</v>
          </cell>
          <cell r="B9661">
            <v>0</v>
          </cell>
        </row>
        <row r="9662">
          <cell r="A9662" t="str">
            <v>9X069815</v>
          </cell>
          <cell r="B9662">
            <v>0</v>
          </cell>
        </row>
        <row r="9663">
          <cell r="A9663" t="str">
            <v>9X069816</v>
          </cell>
          <cell r="B9663">
            <v>0</v>
          </cell>
        </row>
        <row r="9664">
          <cell r="A9664" t="str">
            <v>9X069909</v>
          </cell>
          <cell r="B9664">
            <v>0</v>
          </cell>
        </row>
        <row r="9665">
          <cell r="A9665" t="str">
            <v>9X069982</v>
          </cell>
          <cell r="B9665">
            <v>0</v>
          </cell>
        </row>
        <row r="9666">
          <cell r="A9666" t="str">
            <v>9X070015</v>
          </cell>
          <cell r="B9666">
            <v>0</v>
          </cell>
        </row>
        <row r="9667">
          <cell r="A9667" t="str">
            <v>9X070188</v>
          </cell>
          <cell r="B9667">
            <v>0</v>
          </cell>
        </row>
        <row r="9668">
          <cell r="A9668" t="str">
            <v>9X070190</v>
          </cell>
          <cell r="B9668">
            <v>0</v>
          </cell>
        </row>
        <row r="9669">
          <cell r="A9669" t="str">
            <v>9X070193</v>
          </cell>
          <cell r="B9669">
            <v>0</v>
          </cell>
        </row>
        <row r="9670">
          <cell r="A9670" t="str">
            <v>9X070195</v>
          </cell>
          <cell r="B9670">
            <v>0</v>
          </cell>
        </row>
        <row r="9671">
          <cell r="A9671" t="str">
            <v>9X070197</v>
          </cell>
          <cell r="B9671">
            <v>0</v>
          </cell>
        </row>
        <row r="9672">
          <cell r="A9672" t="str">
            <v>9X070199</v>
          </cell>
          <cell r="B9672">
            <v>0</v>
          </cell>
        </row>
        <row r="9673">
          <cell r="A9673" t="str">
            <v>9X070213</v>
          </cell>
          <cell r="B9673">
            <v>0</v>
          </cell>
        </row>
        <row r="9674">
          <cell r="A9674" t="str">
            <v>9X070307</v>
          </cell>
          <cell r="B9674">
            <v>0</v>
          </cell>
        </row>
        <row r="9675">
          <cell r="A9675" t="str">
            <v>9X070308</v>
          </cell>
          <cell r="B9675">
            <v>0</v>
          </cell>
        </row>
        <row r="9676">
          <cell r="A9676" t="str">
            <v>9X070413</v>
          </cell>
          <cell r="B9676">
            <v>0</v>
          </cell>
        </row>
        <row r="9677">
          <cell r="A9677" t="str">
            <v>9X070500</v>
          </cell>
          <cell r="B9677">
            <v>0</v>
          </cell>
        </row>
        <row r="9678">
          <cell r="A9678" t="str">
            <v>9X070604</v>
          </cell>
          <cell r="B9678">
            <v>0</v>
          </cell>
        </row>
        <row r="9679">
          <cell r="A9679" t="str">
            <v>9X070716</v>
          </cell>
          <cell r="B9679">
            <v>0</v>
          </cell>
        </row>
        <row r="9680">
          <cell r="A9680" t="str">
            <v>9X070717</v>
          </cell>
          <cell r="B9680">
            <v>0</v>
          </cell>
        </row>
        <row r="9681">
          <cell r="A9681" t="str">
            <v>9X070815</v>
          </cell>
          <cell r="B9681">
            <v>0</v>
          </cell>
        </row>
        <row r="9682">
          <cell r="A9682" t="str">
            <v>9X070816</v>
          </cell>
          <cell r="B9682">
            <v>0</v>
          </cell>
        </row>
        <row r="9683">
          <cell r="A9683" t="str">
            <v>9X070916</v>
          </cell>
          <cell r="B9683">
            <v>0</v>
          </cell>
        </row>
        <row r="9684">
          <cell r="A9684" t="str">
            <v>9X070917</v>
          </cell>
          <cell r="B9684">
            <v>0</v>
          </cell>
        </row>
        <row r="9685">
          <cell r="A9685" t="str">
            <v>9X070997</v>
          </cell>
          <cell r="B9685">
            <v>0</v>
          </cell>
        </row>
        <row r="9686">
          <cell r="A9686" t="str">
            <v>9X071003</v>
          </cell>
          <cell r="B9686">
            <v>0</v>
          </cell>
        </row>
        <row r="9687">
          <cell r="A9687" t="str">
            <v>9X071008</v>
          </cell>
          <cell r="B9687">
            <v>0</v>
          </cell>
        </row>
        <row r="9688">
          <cell r="A9688" t="str">
            <v>9X071012</v>
          </cell>
          <cell r="B9688">
            <v>0</v>
          </cell>
        </row>
        <row r="9689">
          <cell r="A9689" t="str">
            <v>9X071091</v>
          </cell>
          <cell r="B9689">
            <v>0</v>
          </cell>
        </row>
        <row r="9690">
          <cell r="A9690" t="str">
            <v>9X071194</v>
          </cell>
          <cell r="B9690">
            <v>0</v>
          </cell>
        </row>
        <row r="9691">
          <cell r="A9691" t="str">
            <v>9X071295</v>
          </cell>
          <cell r="B9691">
            <v>0</v>
          </cell>
        </row>
        <row r="9692">
          <cell r="A9692" t="str">
            <v>9X071355</v>
          </cell>
          <cell r="B9692">
            <v>0</v>
          </cell>
        </row>
        <row r="9693">
          <cell r="A9693" t="str">
            <v>9X071362</v>
          </cell>
          <cell r="B9693">
            <v>0</v>
          </cell>
        </row>
        <row r="9694">
          <cell r="A9694" t="str">
            <v>9X071415</v>
          </cell>
          <cell r="B9694">
            <v>0</v>
          </cell>
        </row>
        <row r="9695">
          <cell r="A9695" t="str">
            <v>9X071417</v>
          </cell>
          <cell r="B9695">
            <v>0</v>
          </cell>
        </row>
        <row r="9696">
          <cell r="A9696" t="str">
            <v>9X071513</v>
          </cell>
          <cell r="B9696">
            <v>0</v>
          </cell>
        </row>
        <row r="9697">
          <cell r="A9697" t="str">
            <v>9X071613</v>
          </cell>
          <cell r="B9697">
            <v>0</v>
          </cell>
        </row>
        <row r="9698">
          <cell r="A9698" t="str">
            <v>9X071708</v>
          </cell>
          <cell r="B9698">
            <v>0</v>
          </cell>
        </row>
        <row r="9699">
          <cell r="A9699" t="str">
            <v>9X071813</v>
          </cell>
          <cell r="B9699">
            <v>0</v>
          </cell>
        </row>
        <row r="9700">
          <cell r="A9700" t="str">
            <v>9X071917</v>
          </cell>
          <cell r="B9700">
            <v>0</v>
          </cell>
        </row>
        <row r="9701">
          <cell r="A9701" t="str">
            <v>9X072005</v>
          </cell>
          <cell r="B9701">
            <v>0</v>
          </cell>
        </row>
        <row r="9702">
          <cell r="A9702" t="str">
            <v>9X072197</v>
          </cell>
          <cell r="B9702">
            <v>0</v>
          </cell>
        </row>
        <row r="9703">
          <cell r="A9703" t="str">
            <v>9X072216</v>
          </cell>
          <cell r="B9703">
            <v>0</v>
          </cell>
        </row>
        <row r="9704">
          <cell r="A9704" t="str">
            <v>9X072291</v>
          </cell>
          <cell r="B9704">
            <v>0</v>
          </cell>
        </row>
        <row r="9705">
          <cell r="A9705" t="str">
            <v>9X072382</v>
          </cell>
          <cell r="B9705">
            <v>0</v>
          </cell>
        </row>
        <row r="9706">
          <cell r="A9706" t="str">
            <v>9X072397</v>
          </cell>
          <cell r="B9706">
            <v>0</v>
          </cell>
        </row>
        <row r="9707">
          <cell r="A9707" t="str">
            <v>9X072416</v>
          </cell>
          <cell r="B9707">
            <v>0</v>
          </cell>
        </row>
        <row r="9708">
          <cell r="A9708" t="str">
            <v>9X072616</v>
          </cell>
          <cell r="B9708">
            <v>0</v>
          </cell>
        </row>
        <row r="9709">
          <cell r="A9709" t="str">
            <v>9X072716</v>
          </cell>
          <cell r="B9709">
            <v>0</v>
          </cell>
        </row>
        <row r="9710">
          <cell r="A9710" t="str">
            <v>9X072816</v>
          </cell>
          <cell r="B9710">
            <v>0</v>
          </cell>
        </row>
        <row r="9711">
          <cell r="A9711" t="str">
            <v>9X072999</v>
          </cell>
          <cell r="B9711">
            <v>0</v>
          </cell>
        </row>
        <row r="9712">
          <cell r="A9712" t="str">
            <v>9X073294</v>
          </cell>
          <cell r="B9712">
            <v>0</v>
          </cell>
        </row>
        <row r="9713">
          <cell r="A9713" t="str">
            <v>9X073385</v>
          </cell>
          <cell r="B9713">
            <v>0</v>
          </cell>
        </row>
        <row r="9714">
          <cell r="A9714" t="str">
            <v>9X073481</v>
          </cell>
          <cell r="B9714">
            <v>0</v>
          </cell>
        </row>
        <row r="9715">
          <cell r="A9715" t="str">
            <v>9X073585</v>
          </cell>
          <cell r="B9715">
            <v>0</v>
          </cell>
        </row>
        <row r="9716">
          <cell r="A9716" t="str">
            <v>9X073601</v>
          </cell>
          <cell r="B9716">
            <v>0</v>
          </cell>
        </row>
        <row r="9717">
          <cell r="A9717" t="str">
            <v>9X073797</v>
          </cell>
          <cell r="B9717">
            <v>0</v>
          </cell>
        </row>
        <row r="9718">
          <cell r="A9718" t="str">
            <v>9X073897</v>
          </cell>
          <cell r="B9718">
            <v>0</v>
          </cell>
        </row>
        <row r="9719">
          <cell r="A9719" t="str">
            <v>9X073911</v>
          </cell>
          <cell r="B9719">
            <v>0</v>
          </cell>
        </row>
        <row r="9720">
          <cell r="A9720" t="str">
            <v>9X073912</v>
          </cell>
          <cell r="B9720">
            <v>0</v>
          </cell>
        </row>
        <row r="9721">
          <cell r="A9721" t="str">
            <v>9X073913</v>
          </cell>
          <cell r="B9721">
            <v>0</v>
          </cell>
        </row>
        <row r="9722">
          <cell r="A9722" t="str">
            <v>9X073914</v>
          </cell>
          <cell r="B9722">
            <v>0</v>
          </cell>
        </row>
        <row r="9723">
          <cell r="A9723" t="str">
            <v>9X073915</v>
          </cell>
          <cell r="B9723">
            <v>0</v>
          </cell>
        </row>
        <row r="9724">
          <cell r="A9724" t="str">
            <v>9X073916</v>
          </cell>
          <cell r="B9724">
            <v>0</v>
          </cell>
        </row>
        <row r="9725">
          <cell r="A9725" t="str">
            <v>9X074016</v>
          </cell>
          <cell r="B9725">
            <v>0</v>
          </cell>
        </row>
        <row r="9726">
          <cell r="A9726" t="str">
            <v>9X074198</v>
          </cell>
          <cell r="B9726">
            <v>0</v>
          </cell>
        </row>
        <row r="9727">
          <cell r="A9727" t="str">
            <v>9X074569</v>
          </cell>
          <cell r="B9727">
            <v>0</v>
          </cell>
        </row>
        <row r="9728">
          <cell r="A9728" t="str">
            <v>9X074570</v>
          </cell>
          <cell r="B9728">
            <v>0</v>
          </cell>
        </row>
        <row r="9729">
          <cell r="A9729" t="str">
            <v>9X074571</v>
          </cell>
          <cell r="B9729">
            <v>0</v>
          </cell>
        </row>
        <row r="9730">
          <cell r="A9730" t="str">
            <v>9X074573</v>
          </cell>
          <cell r="B9730">
            <v>0</v>
          </cell>
        </row>
        <row r="9731">
          <cell r="A9731" t="str">
            <v>9X074617</v>
          </cell>
          <cell r="B9731">
            <v>0</v>
          </cell>
        </row>
        <row r="9732">
          <cell r="A9732" t="str">
            <v>9X074893</v>
          </cell>
          <cell r="B9732">
            <v>0</v>
          </cell>
        </row>
        <row r="9733">
          <cell r="A9733" t="str">
            <v>9X074899</v>
          </cell>
          <cell r="B9733">
            <v>0</v>
          </cell>
        </row>
        <row r="9734">
          <cell r="A9734" t="str">
            <v>9X074918</v>
          </cell>
          <cell r="B9734">
            <v>0</v>
          </cell>
        </row>
        <row r="9735">
          <cell r="A9735" t="str">
            <v>9X075099</v>
          </cell>
          <cell r="B9735">
            <v>0</v>
          </cell>
        </row>
        <row r="9736">
          <cell r="A9736" t="str">
            <v>9X075199</v>
          </cell>
          <cell r="B9736">
            <v>0</v>
          </cell>
        </row>
        <row r="9737">
          <cell r="A9737" t="str">
            <v>9X075278</v>
          </cell>
          <cell r="B9737">
            <v>0</v>
          </cell>
        </row>
        <row r="9738">
          <cell r="A9738" t="str">
            <v>9X075280</v>
          </cell>
          <cell r="B9738">
            <v>0</v>
          </cell>
        </row>
        <row r="9739">
          <cell r="A9739" t="str">
            <v>9X075283</v>
          </cell>
          <cell r="B9739">
            <v>0</v>
          </cell>
        </row>
        <row r="9740">
          <cell r="A9740" t="str">
            <v>9X075285</v>
          </cell>
          <cell r="B9740">
            <v>0</v>
          </cell>
        </row>
        <row r="9741">
          <cell r="A9741" t="str">
            <v>9X075307</v>
          </cell>
          <cell r="B9741">
            <v>0</v>
          </cell>
        </row>
        <row r="9742">
          <cell r="A9742" t="str">
            <v>9X075411</v>
          </cell>
          <cell r="B9742">
            <v>0</v>
          </cell>
        </row>
        <row r="9743">
          <cell r="A9743" t="str">
            <v>9X075569</v>
          </cell>
          <cell r="B9743">
            <v>0</v>
          </cell>
        </row>
        <row r="9744">
          <cell r="A9744" t="str">
            <v>9X075570</v>
          </cell>
          <cell r="B9744">
            <v>0</v>
          </cell>
        </row>
        <row r="9745">
          <cell r="A9745" t="str">
            <v>9X075610</v>
          </cell>
          <cell r="B9745">
            <v>0</v>
          </cell>
        </row>
        <row r="9746">
          <cell r="A9746" t="str">
            <v>9X075670</v>
          </cell>
          <cell r="B9746">
            <v>0</v>
          </cell>
        </row>
        <row r="9747">
          <cell r="A9747" t="str">
            <v>9X075799</v>
          </cell>
          <cell r="B9747">
            <v>0</v>
          </cell>
        </row>
        <row r="9748">
          <cell r="A9748" t="str">
            <v>9X075808</v>
          </cell>
          <cell r="B9748">
            <v>0</v>
          </cell>
        </row>
        <row r="9749">
          <cell r="A9749" t="str">
            <v>9X075903</v>
          </cell>
          <cell r="B9749">
            <v>0</v>
          </cell>
        </row>
        <row r="9750">
          <cell r="A9750" t="str">
            <v>9X076008</v>
          </cell>
          <cell r="B9750">
            <v>0</v>
          </cell>
        </row>
        <row r="9751">
          <cell r="A9751" t="str">
            <v>9X076167</v>
          </cell>
          <cell r="B9751">
            <v>0</v>
          </cell>
        </row>
        <row r="9752">
          <cell r="A9752" t="str">
            <v>9X076218</v>
          </cell>
          <cell r="B9752">
            <v>0</v>
          </cell>
        </row>
        <row r="9753">
          <cell r="A9753" t="str">
            <v>9X076315</v>
          </cell>
          <cell r="B9753">
            <v>0</v>
          </cell>
        </row>
        <row r="9754">
          <cell r="A9754" t="str">
            <v>9X076410</v>
          </cell>
          <cell r="B9754">
            <v>0</v>
          </cell>
        </row>
        <row r="9755">
          <cell r="A9755" t="str">
            <v>9X076589</v>
          </cell>
          <cell r="B9755">
            <v>0</v>
          </cell>
        </row>
        <row r="9756">
          <cell r="A9756" t="str">
            <v>9X076695</v>
          </cell>
          <cell r="B9756">
            <v>0</v>
          </cell>
        </row>
        <row r="9757">
          <cell r="A9757" t="str">
            <v>9X076810</v>
          </cell>
          <cell r="B9757">
            <v>0</v>
          </cell>
        </row>
        <row r="9758">
          <cell r="A9758" t="str">
            <v>9X076907</v>
          </cell>
          <cell r="B9758">
            <v>0</v>
          </cell>
        </row>
        <row r="9759">
          <cell r="A9759" t="str">
            <v>9X077010</v>
          </cell>
          <cell r="B9759">
            <v>0</v>
          </cell>
        </row>
        <row r="9760">
          <cell r="A9760" t="str">
            <v>9X077110</v>
          </cell>
          <cell r="B9760">
            <v>0</v>
          </cell>
        </row>
        <row r="9761">
          <cell r="A9761" t="str">
            <v>9X077297</v>
          </cell>
          <cell r="B9761">
            <v>0</v>
          </cell>
        </row>
        <row r="9762">
          <cell r="A9762" t="str">
            <v>9X077306</v>
          </cell>
          <cell r="B9762">
            <v>0</v>
          </cell>
        </row>
        <row r="9763">
          <cell r="A9763" t="str">
            <v>9X077490</v>
          </cell>
          <cell r="B9763">
            <v>0</v>
          </cell>
        </row>
        <row r="9764">
          <cell r="A9764" t="str">
            <v>9X077594</v>
          </cell>
          <cell r="B9764">
            <v>0</v>
          </cell>
        </row>
        <row r="9765">
          <cell r="A9765" t="str">
            <v>9X077615</v>
          </cell>
          <cell r="B9765">
            <v>0</v>
          </cell>
        </row>
        <row r="9766">
          <cell r="A9766" t="str">
            <v>9X077794</v>
          </cell>
          <cell r="B9766">
            <v>0</v>
          </cell>
        </row>
        <row r="9767">
          <cell r="A9767" t="str">
            <v>9X077806</v>
          </cell>
          <cell r="B9767">
            <v>0</v>
          </cell>
        </row>
        <row r="9768">
          <cell r="A9768" t="str">
            <v>9X077919</v>
          </cell>
          <cell r="B9768">
            <v>0</v>
          </cell>
        </row>
        <row r="9769">
          <cell r="A9769" t="str">
            <v>9X078095</v>
          </cell>
          <cell r="B9769">
            <v>0</v>
          </cell>
        </row>
        <row r="9770">
          <cell r="A9770" t="str">
            <v>9X078112</v>
          </cell>
          <cell r="B9770">
            <v>0</v>
          </cell>
        </row>
        <row r="9771">
          <cell r="A9771" t="str">
            <v>9X078285</v>
          </cell>
          <cell r="B9771">
            <v>0</v>
          </cell>
        </row>
        <row r="9772">
          <cell r="A9772" t="str">
            <v>9X078370</v>
          </cell>
          <cell r="B9772">
            <v>0</v>
          </cell>
        </row>
        <row r="9773">
          <cell r="A9773" t="str">
            <v>9X078403</v>
          </cell>
          <cell r="B9773">
            <v>0</v>
          </cell>
        </row>
        <row r="9774">
          <cell r="A9774" t="str">
            <v>9X078590</v>
          </cell>
          <cell r="B9774">
            <v>0</v>
          </cell>
        </row>
        <row r="9775">
          <cell r="A9775" t="str">
            <v>9X078693</v>
          </cell>
          <cell r="B9775">
            <v>0</v>
          </cell>
        </row>
        <row r="9776">
          <cell r="A9776" t="str">
            <v>9X079088</v>
          </cell>
          <cell r="B9776">
            <v>0</v>
          </cell>
        </row>
        <row r="9777">
          <cell r="A9777" t="str">
            <v>9X079515</v>
          </cell>
          <cell r="B9777">
            <v>0</v>
          </cell>
        </row>
        <row r="9778">
          <cell r="A9778" t="str">
            <v>9X079915</v>
          </cell>
          <cell r="B9778">
            <v>0</v>
          </cell>
        </row>
        <row r="9779">
          <cell r="A9779" t="str">
            <v>9X079990</v>
          </cell>
          <cell r="B9779">
            <v>0</v>
          </cell>
        </row>
        <row r="9780">
          <cell r="A9780" t="str">
            <v>9X140202</v>
          </cell>
          <cell r="B9780">
            <v>0</v>
          </cell>
        </row>
        <row r="9781">
          <cell r="A9781" t="str">
            <v>9X140203</v>
          </cell>
          <cell r="B9781">
            <v>0</v>
          </cell>
        </row>
        <row r="9782">
          <cell r="A9782" t="str">
            <v>9X140389</v>
          </cell>
          <cell r="B9782">
            <v>0</v>
          </cell>
        </row>
        <row r="9783">
          <cell r="A9783" t="str">
            <v>9X140396</v>
          </cell>
          <cell r="B9783">
            <v>0</v>
          </cell>
        </row>
        <row r="9784">
          <cell r="A9784" t="str">
            <v>9X140404</v>
          </cell>
          <cell r="B9784">
            <v>0</v>
          </cell>
        </row>
        <row r="9785">
          <cell r="A9785" t="str">
            <v>9X160101</v>
          </cell>
          <cell r="B9785">
            <v>0</v>
          </cell>
        </row>
        <row r="9786">
          <cell r="A9786" t="str">
            <v>9X160104</v>
          </cell>
          <cell r="B9786">
            <v>0</v>
          </cell>
        </row>
        <row r="9787">
          <cell r="A9787" t="str">
            <v>9X160199</v>
          </cell>
          <cell r="B9787">
            <v>0</v>
          </cell>
        </row>
        <row r="9788">
          <cell r="A9788" t="str">
            <v>9X180100</v>
          </cell>
          <cell r="B9788">
            <v>0</v>
          </cell>
        </row>
        <row r="9789">
          <cell r="A9789" t="str">
            <v>9X180102</v>
          </cell>
          <cell r="B9789">
            <v>0</v>
          </cell>
        </row>
        <row r="9790">
          <cell r="A9790" t="str">
            <v>9X180104</v>
          </cell>
          <cell r="B9790">
            <v>0</v>
          </cell>
        </row>
        <row r="9791">
          <cell r="A9791" t="str">
            <v>9X180105</v>
          </cell>
          <cell r="B9791">
            <v>0</v>
          </cell>
        </row>
        <row r="9792">
          <cell r="A9792" t="str">
            <v>9X180106</v>
          </cell>
          <cell r="B9792">
            <v>0</v>
          </cell>
        </row>
        <row r="9793">
          <cell r="A9793" t="str">
            <v>9X180107</v>
          </cell>
          <cell r="B9793">
            <v>0</v>
          </cell>
        </row>
        <row r="9794">
          <cell r="A9794" t="str">
            <v>9X180108</v>
          </cell>
          <cell r="B9794">
            <v>0</v>
          </cell>
        </row>
        <row r="9795">
          <cell r="A9795" t="str">
            <v>9X180109</v>
          </cell>
          <cell r="B9795">
            <v>0</v>
          </cell>
        </row>
        <row r="9796">
          <cell r="A9796" t="str">
            <v>9X180193</v>
          </cell>
          <cell r="B9796">
            <v>0</v>
          </cell>
        </row>
        <row r="9797">
          <cell r="A9797" t="str">
            <v>9X180194</v>
          </cell>
          <cell r="B9797">
            <v>0</v>
          </cell>
        </row>
        <row r="9798">
          <cell r="A9798" t="str">
            <v>9X180195</v>
          </cell>
          <cell r="B9798">
            <v>0</v>
          </cell>
        </row>
        <row r="9799">
          <cell r="A9799" t="str">
            <v>9X180198</v>
          </cell>
          <cell r="B9799">
            <v>0</v>
          </cell>
        </row>
        <row r="9800">
          <cell r="A9800" t="str">
            <v>9X180199</v>
          </cell>
          <cell r="B9800">
            <v>0</v>
          </cell>
        </row>
        <row r="9801">
          <cell r="A9801" t="str">
            <v>9X180200</v>
          </cell>
          <cell r="B9801">
            <v>0</v>
          </cell>
        </row>
        <row r="9802">
          <cell r="A9802" t="str">
            <v>9X180202</v>
          </cell>
          <cell r="B9802">
            <v>0</v>
          </cell>
        </row>
        <row r="9803">
          <cell r="A9803" t="str">
            <v>9X180205</v>
          </cell>
          <cell r="B9803">
            <v>0</v>
          </cell>
        </row>
        <row r="9804">
          <cell r="A9804" t="str">
            <v>9X180206</v>
          </cell>
          <cell r="B9804">
            <v>0</v>
          </cell>
        </row>
        <row r="9805">
          <cell r="A9805" t="str">
            <v>9X180207</v>
          </cell>
          <cell r="B9805">
            <v>0</v>
          </cell>
        </row>
        <row r="9806">
          <cell r="A9806" t="str">
            <v>9X180208</v>
          </cell>
          <cell r="B9806">
            <v>0</v>
          </cell>
        </row>
        <row r="9807">
          <cell r="A9807" t="str">
            <v>9X180209</v>
          </cell>
          <cell r="B9807">
            <v>0</v>
          </cell>
        </row>
        <row r="9808">
          <cell r="A9808" t="str">
            <v>9X180210</v>
          </cell>
          <cell r="B9808">
            <v>0</v>
          </cell>
        </row>
        <row r="9809">
          <cell r="A9809" t="str">
            <v>9X180211</v>
          </cell>
          <cell r="B9809">
            <v>0</v>
          </cell>
        </row>
        <row r="9810">
          <cell r="A9810" t="str">
            <v>9X180298</v>
          </cell>
          <cell r="B9810">
            <v>0</v>
          </cell>
        </row>
        <row r="9811">
          <cell r="A9811" t="str">
            <v>9X180299</v>
          </cell>
          <cell r="B9811">
            <v>0</v>
          </cell>
        </row>
        <row r="9812">
          <cell r="A9812" t="str">
            <v>9X180312</v>
          </cell>
          <cell r="B9812">
            <v>0</v>
          </cell>
        </row>
        <row r="9813">
          <cell r="A9813" t="str">
            <v>9X180314</v>
          </cell>
          <cell r="B9813">
            <v>0</v>
          </cell>
        </row>
        <row r="9814">
          <cell r="A9814" t="str">
            <v>9X180414</v>
          </cell>
          <cell r="B9814">
            <v>0</v>
          </cell>
        </row>
        <row r="9815">
          <cell r="A9815" t="str">
            <v>9X180511</v>
          </cell>
          <cell r="B9815">
            <v>0</v>
          </cell>
        </row>
        <row r="9816">
          <cell r="A9816" t="str">
            <v>9X180514</v>
          </cell>
          <cell r="B9816">
            <v>0</v>
          </cell>
        </row>
        <row r="9817">
          <cell r="A9817" t="str">
            <v>9X180611</v>
          </cell>
          <cell r="B9817">
            <v>0</v>
          </cell>
        </row>
        <row r="9818">
          <cell r="A9818" t="str">
            <v>9X180709</v>
          </cell>
          <cell r="B9818">
            <v>0</v>
          </cell>
        </row>
        <row r="9819">
          <cell r="A9819" t="str">
            <v>9X180710</v>
          </cell>
          <cell r="B9819">
            <v>0</v>
          </cell>
        </row>
        <row r="9820">
          <cell r="A9820" t="str">
            <v>9X180712</v>
          </cell>
          <cell r="B9820">
            <v>0</v>
          </cell>
        </row>
        <row r="9821">
          <cell r="A9821" t="str">
            <v>9X180714</v>
          </cell>
          <cell r="B9821">
            <v>0</v>
          </cell>
        </row>
        <row r="9822">
          <cell r="A9822" t="str">
            <v>9X180900</v>
          </cell>
          <cell r="B9822">
            <v>0</v>
          </cell>
        </row>
        <row r="9823">
          <cell r="A9823" t="str">
            <v>9X180916</v>
          </cell>
          <cell r="B9823">
            <v>0</v>
          </cell>
        </row>
        <row r="9824">
          <cell r="A9824" t="str">
            <v>9X181010</v>
          </cell>
          <cell r="B9824">
            <v>0</v>
          </cell>
        </row>
        <row r="9825">
          <cell r="A9825" t="str">
            <v>9X181014</v>
          </cell>
          <cell r="B9825">
            <v>0</v>
          </cell>
        </row>
        <row r="9826">
          <cell r="A9826" t="str">
            <v>9X181109</v>
          </cell>
          <cell r="B9826">
            <v>0</v>
          </cell>
        </row>
        <row r="9827">
          <cell r="A9827" t="str">
            <v>9X181110</v>
          </cell>
          <cell r="B9827">
            <v>0</v>
          </cell>
        </row>
        <row r="9828">
          <cell r="A9828" t="str">
            <v>9X181111</v>
          </cell>
          <cell r="B9828">
            <v>0</v>
          </cell>
        </row>
        <row r="9829">
          <cell r="A9829" t="str">
            <v>9X181112</v>
          </cell>
          <cell r="B9829">
            <v>0</v>
          </cell>
        </row>
        <row r="9830">
          <cell r="A9830" t="str">
            <v>9X181113</v>
          </cell>
          <cell r="B9830">
            <v>0</v>
          </cell>
        </row>
        <row r="9831">
          <cell r="A9831" t="str">
            <v>9X181115</v>
          </cell>
          <cell r="B9831">
            <v>0</v>
          </cell>
        </row>
        <row r="9832">
          <cell r="A9832" t="str">
            <v>9X181116</v>
          </cell>
          <cell r="B9832">
            <v>0</v>
          </cell>
        </row>
        <row r="9833">
          <cell r="A9833" t="str">
            <v>9X181197</v>
          </cell>
          <cell r="B9833">
            <v>0</v>
          </cell>
        </row>
        <row r="9834">
          <cell r="A9834" t="str">
            <v>9X181212</v>
          </cell>
          <cell r="B9834">
            <v>0</v>
          </cell>
        </row>
        <row r="9835">
          <cell r="A9835" t="str">
            <v>9X181310</v>
          </cell>
          <cell r="B9835">
            <v>0</v>
          </cell>
        </row>
        <row r="9836">
          <cell r="A9836" t="str">
            <v>9X181311</v>
          </cell>
          <cell r="B9836">
            <v>0</v>
          </cell>
        </row>
        <row r="9837">
          <cell r="A9837" t="str">
            <v>9X181313</v>
          </cell>
          <cell r="B9837">
            <v>0</v>
          </cell>
        </row>
        <row r="9838">
          <cell r="A9838" t="str">
            <v>9X181314</v>
          </cell>
          <cell r="B9838">
            <v>0</v>
          </cell>
        </row>
        <row r="9839">
          <cell r="A9839" t="str">
            <v>9X181315</v>
          </cell>
          <cell r="B9839">
            <v>0</v>
          </cell>
        </row>
        <row r="9840">
          <cell r="A9840" t="str">
            <v>9X181400</v>
          </cell>
          <cell r="B9840">
            <v>0</v>
          </cell>
        </row>
        <row r="9841">
          <cell r="A9841" t="str">
            <v>9X181409</v>
          </cell>
          <cell r="B9841">
            <v>0</v>
          </cell>
        </row>
        <row r="9842">
          <cell r="A9842" t="str">
            <v>9X181411</v>
          </cell>
          <cell r="B9842">
            <v>0</v>
          </cell>
        </row>
        <row r="9843">
          <cell r="A9843" t="str">
            <v>9X181412</v>
          </cell>
          <cell r="B9843">
            <v>0</v>
          </cell>
        </row>
        <row r="9844">
          <cell r="A9844" t="str">
            <v>9X181413</v>
          </cell>
          <cell r="B9844">
            <v>0</v>
          </cell>
        </row>
        <row r="9845">
          <cell r="A9845" t="str">
            <v>9X181415</v>
          </cell>
          <cell r="B9845">
            <v>0</v>
          </cell>
        </row>
        <row r="9846">
          <cell r="A9846" t="str">
            <v>9X181511</v>
          </cell>
          <cell r="B9846">
            <v>0</v>
          </cell>
        </row>
        <row r="9847">
          <cell r="A9847" t="str">
            <v>9X181516</v>
          </cell>
          <cell r="B9847">
            <v>0</v>
          </cell>
        </row>
        <row r="9848">
          <cell r="A9848" t="str">
            <v>9X181517</v>
          </cell>
          <cell r="B9848">
            <v>0</v>
          </cell>
        </row>
        <row r="9849">
          <cell r="A9849" t="str">
            <v>9X181613</v>
          </cell>
          <cell r="B9849">
            <v>0</v>
          </cell>
        </row>
        <row r="9850">
          <cell r="A9850" t="str">
            <v>9X181615</v>
          </cell>
          <cell r="B9850">
            <v>0</v>
          </cell>
        </row>
        <row r="9851">
          <cell r="A9851" t="str">
            <v>9X181616</v>
          </cell>
          <cell r="B9851">
            <v>0</v>
          </cell>
        </row>
        <row r="9852">
          <cell r="A9852" t="str">
            <v>9X181700</v>
          </cell>
          <cell r="B9852">
            <v>0</v>
          </cell>
        </row>
        <row r="9853">
          <cell r="A9853" t="str">
            <v>9X181702</v>
          </cell>
          <cell r="B9853">
            <v>0</v>
          </cell>
        </row>
        <row r="9854">
          <cell r="A9854" t="str">
            <v>9X181794</v>
          </cell>
          <cell r="B9854">
            <v>0</v>
          </cell>
        </row>
        <row r="9855">
          <cell r="A9855" t="str">
            <v>9X181795</v>
          </cell>
          <cell r="B9855">
            <v>0</v>
          </cell>
        </row>
        <row r="9856">
          <cell r="A9856" t="str">
            <v>9X181799</v>
          </cell>
          <cell r="B9856">
            <v>0</v>
          </cell>
        </row>
        <row r="9857">
          <cell r="A9857" t="str">
            <v>9X181811</v>
          </cell>
          <cell r="B9857">
            <v>0</v>
          </cell>
        </row>
        <row r="9858">
          <cell r="A9858" t="str">
            <v>9X181812</v>
          </cell>
          <cell r="B9858">
            <v>0</v>
          </cell>
        </row>
        <row r="9859">
          <cell r="A9859" t="str">
            <v>9X181813</v>
          </cell>
          <cell r="B9859">
            <v>0</v>
          </cell>
        </row>
        <row r="9860">
          <cell r="A9860" t="str">
            <v>9X181817</v>
          </cell>
          <cell r="B9860">
            <v>0</v>
          </cell>
        </row>
        <row r="9861">
          <cell r="A9861" t="str">
            <v>9X181905</v>
          </cell>
          <cell r="B9861">
            <v>0</v>
          </cell>
        </row>
        <row r="9862">
          <cell r="A9862" t="str">
            <v>9X181911</v>
          </cell>
          <cell r="B9862">
            <v>0</v>
          </cell>
        </row>
        <row r="9863">
          <cell r="A9863" t="str">
            <v>9X181912</v>
          </cell>
          <cell r="B9863">
            <v>0</v>
          </cell>
        </row>
        <row r="9864">
          <cell r="A9864" t="str">
            <v>9X181913</v>
          </cell>
          <cell r="B9864">
            <v>0</v>
          </cell>
        </row>
        <row r="9865">
          <cell r="A9865" t="str">
            <v>9X181914</v>
          </cell>
          <cell r="B9865">
            <v>0</v>
          </cell>
        </row>
        <row r="9866">
          <cell r="A9866" t="str">
            <v>9X181915</v>
          </cell>
          <cell r="B9866">
            <v>0</v>
          </cell>
        </row>
        <row r="9867">
          <cell r="A9867" t="str">
            <v>9X181916</v>
          </cell>
          <cell r="B9867">
            <v>0</v>
          </cell>
        </row>
        <row r="9868">
          <cell r="A9868" t="str">
            <v>9X181917</v>
          </cell>
          <cell r="B9868">
            <v>0</v>
          </cell>
        </row>
        <row r="9869">
          <cell r="A9869" t="str">
            <v>9X182011</v>
          </cell>
          <cell r="B9869">
            <v>0</v>
          </cell>
        </row>
        <row r="9870">
          <cell r="A9870" t="str">
            <v>9X182015</v>
          </cell>
          <cell r="B9870">
            <v>0</v>
          </cell>
        </row>
        <row r="9871">
          <cell r="A9871" t="str">
            <v>9X182016</v>
          </cell>
          <cell r="B9871">
            <v>0</v>
          </cell>
        </row>
        <row r="9872">
          <cell r="A9872" t="str">
            <v>9X182109</v>
          </cell>
          <cell r="B9872">
            <v>0</v>
          </cell>
        </row>
        <row r="9873">
          <cell r="A9873" t="str">
            <v>9X182112</v>
          </cell>
          <cell r="B9873">
            <v>0</v>
          </cell>
        </row>
        <row r="9874">
          <cell r="A9874" t="str">
            <v>9X182204</v>
          </cell>
          <cell r="B9874">
            <v>0</v>
          </cell>
        </row>
        <row r="9875">
          <cell r="A9875" t="str">
            <v>9X182209</v>
          </cell>
          <cell r="B9875">
            <v>0</v>
          </cell>
        </row>
        <row r="9876">
          <cell r="A9876" t="str">
            <v>9X182212</v>
          </cell>
          <cell r="B9876">
            <v>0</v>
          </cell>
        </row>
        <row r="9877">
          <cell r="A9877" t="str">
            <v>9X182213</v>
          </cell>
          <cell r="B9877">
            <v>0</v>
          </cell>
        </row>
        <row r="9878">
          <cell r="A9878" t="str">
            <v>9X182306</v>
          </cell>
          <cell r="B9878">
            <v>0</v>
          </cell>
        </row>
        <row r="9879">
          <cell r="A9879" t="str">
            <v>9X182411</v>
          </cell>
          <cell r="B9879">
            <v>0</v>
          </cell>
        </row>
        <row r="9880">
          <cell r="A9880" t="str">
            <v>9X182412</v>
          </cell>
          <cell r="B9880">
            <v>0</v>
          </cell>
        </row>
        <row r="9881">
          <cell r="A9881" t="str">
            <v>9X182414</v>
          </cell>
          <cell r="B9881">
            <v>0</v>
          </cell>
        </row>
        <row r="9882">
          <cell r="A9882" t="str">
            <v>9X182415</v>
          </cell>
          <cell r="B9882">
            <v>0</v>
          </cell>
        </row>
        <row r="9883">
          <cell r="A9883" t="str">
            <v>9X182416</v>
          </cell>
          <cell r="B9883">
            <v>0</v>
          </cell>
        </row>
        <row r="9884">
          <cell r="A9884" t="str">
            <v>9X182417</v>
          </cell>
          <cell r="B9884">
            <v>0</v>
          </cell>
        </row>
        <row r="9885">
          <cell r="A9885" t="str">
            <v>9X182418</v>
          </cell>
          <cell r="B9885">
            <v>0</v>
          </cell>
        </row>
        <row r="9886">
          <cell r="A9886" t="str">
            <v>9X182502</v>
          </cell>
          <cell r="B9886">
            <v>0</v>
          </cell>
        </row>
        <row r="9887">
          <cell r="A9887" t="str">
            <v>9X182513</v>
          </cell>
          <cell r="B9887">
            <v>0</v>
          </cell>
        </row>
        <row r="9888">
          <cell r="A9888" t="str">
            <v>9X182514</v>
          </cell>
          <cell r="B9888">
            <v>0</v>
          </cell>
        </row>
        <row r="9889">
          <cell r="A9889" t="str">
            <v>9X182515</v>
          </cell>
          <cell r="B9889">
            <v>0</v>
          </cell>
        </row>
        <row r="9890">
          <cell r="A9890" t="str">
            <v>9X182516</v>
          </cell>
          <cell r="B9890">
            <v>0</v>
          </cell>
        </row>
        <row r="9891">
          <cell r="A9891" t="str">
            <v>9X182517</v>
          </cell>
          <cell r="B9891">
            <v>0</v>
          </cell>
        </row>
        <row r="9892">
          <cell r="A9892" t="str">
            <v>9X182609</v>
          </cell>
          <cell r="B9892">
            <v>0</v>
          </cell>
        </row>
        <row r="9893">
          <cell r="A9893" t="str">
            <v>9X182701</v>
          </cell>
          <cell r="B9893">
            <v>0</v>
          </cell>
        </row>
        <row r="9894">
          <cell r="A9894" t="str">
            <v>9X182894</v>
          </cell>
          <cell r="B9894">
            <v>0</v>
          </cell>
        </row>
        <row r="9895">
          <cell r="A9895" t="str">
            <v>9X182915</v>
          </cell>
          <cell r="B9895">
            <v>0</v>
          </cell>
        </row>
        <row r="9896">
          <cell r="A9896" t="str">
            <v>9X182917</v>
          </cell>
          <cell r="B9896">
            <v>0</v>
          </cell>
        </row>
        <row r="9897">
          <cell r="A9897" t="str">
            <v>9X183000</v>
          </cell>
          <cell r="B9897">
            <v>0</v>
          </cell>
        </row>
        <row r="9898">
          <cell r="A9898" t="str">
            <v>9X183115</v>
          </cell>
          <cell r="B9898">
            <v>0</v>
          </cell>
        </row>
        <row r="9899">
          <cell r="A9899" t="str">
            <v>9X183116</v>
          </cell>
          <cell r="B9899">
            <v>0</v>
          </cell>
        </row>
        <row r="9900">
          <cell r="A9900" t="str">
            <v>9X183117</v>
          </cell>
          <cell r="B9900">
            <v>0</v>
          </cell>
        </row>
        <row r="9901">
          <cell r="A9901" t="str">
            <v>9X183118</v>
          </cell>
          <cell r="B9901">
            <v>0</v>
          </cell>
        </row>
        <row r="9902">
          <cell r="A9902" t="str">
            <v>9X183215</v>
          </cell>
          <cell r="B9902">
            <v>0</v>
          </cell>
        </row>
        <row r="9903">
          <cell r="A9903" t="str">
            <v>9X183216</v>
          </cell>
          <cell r="B9903">
            <v>0</v>
          </cell>
        </row>
        <row r="9904">
          <cell r="A9904" t="str">
            <v>9X183217</v>
          </cell>
          <cell r="B9904">
            <v>0</v>
          </cell>
        </row>
        <row r="9905">
          <cell r="A9905" t="str">
            <v>9X183218</v>
          </cell>
          <cell r="B9905">
            <v>0</v>
          </cell>
        </row>
        <row r="9906">
          <cell r="A9906" t="str">
            <v>9X183306</v>
          </cell>
          <cell r="B9906">
            <v>0</v>
          </cell>
        </row>
        <row r="9907">
          <cell r="A9907" t="str">
            <v>9X183308</v>
          </cell>
          <cell r="B9907">
            <v>0</v>
          </cell>
        </row>
        <row r="9908">
          <cell r="A9908" t="str">
            <v>9X183412</v>
          </cell>
          <cell r="B9908">
            <v>0</v>
          </cell>
        </row>
        <row r="9909">
          <cell r="A9909" t="str">
            <v>9X183515</v>
          </cell>
          <cell r="B9909">
            <v>0</v>
          </cell>
        </row>
        <row r="9910">
          <cell r="A9910" t="str">
            <v>9X183615</v>
          </cell>
          <cell r="B9910">
            <v>0</v>
          </cell>
        </row>
        <row r="9911">
          <cell r="A9911" t="str">
            <v>9X183700</v>
          </cell>
          <cell r="B9911">
            <v>0</v>
          </cell>
        </row>
        <row r="9912">
          <cell r="A9912" t="str">
            <v>9X183803</v>
          </cell>
          <cell r="B9912">
            <v>0</v>
          </cell>
        </row>
        <row r="9913">
          <cell r="A9913" t="str">
            <v>9X183897</v>
          </cell>
          <cell r="B9913">
            <v>0</v>
          </cell>
        </row>
        <row r="9914">
          <cell r="A9914" t="str">
            <v>9X183901</v>
          </cell>
          <cell r="B9914">
            <v>0</v>
          </cell>
        </row>
        <row r="9915">
          <cell r="A9915" t="str">
            <v>9X184011</v>
          </cell>
          <cell r="B9915">
            <v>0</v>
          </cell>
        </row>
        <row r="9916">
          <cell r="A9916" t="str">
            <v>9X184115</v>
          </cell>
          <cell r="B9916">
            <v>0</v>
          </cell>
        </row>
        <row r="9917">
          <cell r="A9917" t="str">
            <v>9X184116</v>
          </cell>
          <cell r="B9917">
            <v>0</v>
          </cell>
        </row>
        <row r="9918">
          <cell r="A9918" t="str">
            <v>9X184215</v>
          </cell>
          <cell r="B9918">
            <v>0</v>
          </cell>
        </row>
        <row r="9919">
          <cell r="A9919" t="str">
            <v>9X184416</v>
          </cell>
          <cell r="B9919">
            <v>0</v>
          </cell>
        </row>
        <row r="9920">
          <cell r="A9920" t="str">
            <v>9X184417</v>
          </cell>
          <cell r="B9920">
            <v>0</v>
          </cell>
        </row>
        <row r="9921">
          <cell r="A9921" t="str">
            <v>9X184811</v>
          </cell>
          <cell r="B9921">
            <v>0</v>
          </cell>
        </row>
        <row r="9922">
          <cell r="A9922" t="str">
            <v>9X184912</v>
          </cell>
          <cell r="B9922">
            <v>0</v>
          </cell>
        </row>
        <row r="9923">
          <cell r="A9923" t="str">
            <v>9X185001</v>
          </cell>
          <cell r="B9923">
            <v>0</v>
          </cell>
        </row>
        <row r="9924">
          <cell r="A9924" t="str">
            <v>9X185100</v>
          </cell>
          <cell r="B9924">
            <v>0</v>
          </cell>
        </row>
        <row r="9925">
          <cell r="A9925" t="str">
            <v>9X185198</v>
          </cell>
          <cell r="B9925">
            <v>0</v>
          </cell>
        </row>
        <row r="9926">
          <cell r="A9926" t="str">
            <v>9X185200</v>
          </cell>
          <cell r="B9926">
            <v>0</v>
          </cell>
        </row>
        <row r="9927">
          <cell r="A9927" t="str">
            <v>9X185298</v>
          </cell>
          <cell r="B9927">
            <v>0</v>
          </cell>
        </row>
        <row r="9928">
          <cell r="A9928" t="str">
            <v>9X185316</v>
          </cell>
          <cell r="B9928">
            <v>0</v>
          </cell>
        </row>
        <row r="9929">
          <cell r="A9929" t="str">
            <v>9X185416</v>
          </cell>
          <cell r="B9929">
            <v>0</v>
          </cell>
        </row>
        <row r="9930">
          <cell r="A9930" t="str">
            <v>9X185514</v>
          </cell>
          <cell r="B9930">
            <v>0</v>
          </cell>
        </row>
        <row r="9931">
          <cell r="A9931" t="str">
            <v>9X185619</v>
          </cell>
          <cell r="B9931">
            <v>0</v>
          </cell>
        </row>
        <row r="9932">
          <cell r="A9932" t="str">
            <v>9X185700</v>
          </cell>
          <cell r="B9932">
            <v>0</v>
          </cell>
        </row>
        <row r="9933">
          <cell r="A9933" t="str">
            <v>9X185816</v>
          </cell>
          <cell r="B9933">
            <v>0</v>
          </cell>
        </row>
        <row r="9934">
          <cell r="A9934" t="str">
            <v>9X190090</v>
          </cell>
          <cell r="B9934">
            <v>0</v>
          </cell>
        </row>
        <row r="9935">
          <cell r="A9935" t="str">
            <v>9X190093</v>
          </cell>
          <cell r="B9935">
            <v>0</v>
          </cell>
        </row>
        <row r="9936">
          <cell r="A9936" t="str">
            <v>9X190097</v>
          </cell>
          <cell r="B9936">
            <v>0</v>
          </cell>
        </row>
        <row r="9937">
          <cell r="A9937" t="str">
            <v>9X200300</v>
          </cell>
          <cell r="B9937">
            <v>0</v>
          </cell>
        </row>
        <row r="9938">
          <cell r="A9938" t="str">
            <v>9X200598</v>
          </cell>
          <cell r="B9938">
            <v>0</v>
          </cell>
        </row>
        <row r="9939">
          <cell r="A9939" t="str">
            <v>9X200599</v>
          </cell>
          <cell r="B9939">
            <v>0</v>
          </cell>
        </row>
        <row r="9940">
          <cell r="A9940" t="str">
            <v>9X200799</v>
          </cell>
          <cell r="B9940">
            <v>0</v>
          </cell>
        </row>
        <row r="9941">
          <cell r="A9941" t="str">
            <v>9X200898</v>
          </cell>
          <cell r="B9941">
            <v>0</v>
          </cell>
        </row>
        <row r="9942">
          <cell r="A9942" t="str">
            <v>9X200905</v>
          </cell>
          <cell r="B9942">
            <v>0</v>
          </cell>
        </row>
        <row r="9943">
          <cell r="A9943" t="str">
            <v>9X201002</v>
          </cell>
          <cell r="B9943">
            <v>0</v>
          </cell>
        </row>
        <row r="9944">
          <cell r="A9944" t="str">
            <v>9X220109</v>
          </cell>
          <cell r="B9944">
            <v>0</v>
          </cell>
        </row>
        <row r="9945">
          <cell r="A9945" t="str">
            <v>9X220298</v>
          </cell>
          <cell r="B9945">
            <v>0</v>
          </cell>
        </row>
        <row r="9946">
          <cell r="A9946" t="str">
            <v>9X220307</v>
          </cell>
          <cell r="B9946">
            <v>0</v>
          </cell>
        </row>
        <row r="9947">
          <cell r="A9947" t="str">
            <v>9X220314</v>
          </cell>
          <cell r="B9947">
            <v>0</v>
          </cell>
        </row>
        <row r="9948">
          <cell r="A9948" t="str">
            <v>9X260007</v>
          </cell>
          <cell r="B9948">
            <v>0</v>
          </cell>
        </row>
        <row r="9949">
          <cell r="A9949" t="str">
            <v>9X260009</v>
          </cell>
          <cell r="B9949">
            <v>0</v>
          </cell>
        </row>
        <row r="9950">
          <cell r="A9950" t="str">
            <v>9X260012</v>
          </cell>
          <cell r="B9950">
            <v>0</v>
          </cell>
        </row>
        <row r="9951">
          <cell r="A9951" t="str">
            <v>9X260013</v>
          </cell>
          <cell r="B9951">
            <v>0</v>
          </cell>
        </row>
        <row r="9952">
          <cell r="A9952" t="str">
            <v>9X260014</v>
          </cell>
          <cell r="B9952">
            <v>0</v>
          </cell>
        </row>
        <row r="9953">
          <cell r="A9953" t="str">
            <v>9X260016</v>
          </cell>
          <cell r="B9953">
            <v>0</v>
          </cell>
        </row>
        <row r="9954">
          <cell r="A9954" t="str">
            <v>9X260097</v>
          </cell>
          <cell r="B9954">
            <v>0</v>
          </cell>
        </row>
        <row r="9955">
          <cell r="A9955" t="str">
            <v>9X260116</v>
          </cell>
          <cell r="B9955">
            <v>0</v>
          </cell>
        </row>
        <row r="9956">
          <cell r="A9956" t="str">
            <v>9X260270</v>
          </cell>
          <cell r="B9956">
            <v>0</v>
          </cell>
        </row>
        <row r="9957">
          <cell r="A9957" t="str">
            <v>9X260407</v>
          </cell>
          <cell r="B9957">
            <v>0</v>
          </cell>
        </row>
        <row r="9958">
          <cell r="A9958" t="str">
            <v>9X260501</v>
          </cell>
          <cell r="B9958">
            <v>0</v>
          </cell>
        </row>
        <row r="9959">
          <cell r="A9959" t="str">
            <v>9X260507</v>
          </cell>
          <cell r="B9959">
            <v>0</v>
          </cell>
        </row>
        <row r="9960">
          <cell r="A9960" t="str">
            <v>9X260508</v>
          </cell>
          <cell r="B9960">
            <v>0</v>
          </cell>
        </row>
        <row r="9961">
          <cell r="A9961" t="str">
            <v>9X260510</v>
          </cell>
          <cell r="B9961">
            <v>0</v>
          </cell>
        </row>
        <row r="9962">
          <cell r="A9962" t="str">
            <v>9X260610</v>
          </cell>
          <cell r="B9962">
            <v>0</v>
          </cell>
        </row>
        <row r="9963">
          <cell r="A9963" t="str">
            <v>9X260709</v>
          </cell>
          <cell r="B9963">
            <v>0</v>
          </cell>
        </row>
        <row r="9964">
          <cell r="A9964" t="str">
            <v>9X260804</v>
          </cell>
          <cell r="B9964">
            <v>0</v>
          </cell>
        </row>
        <row r="9965">
          <cell r="A9965" t="str">
            <v>9X260910</v>
          </cell>
          <cell r="B9965">
            <v>0</v>
          </cell>
        </row>
        <row r="9966">
          <cell r="A9966" t="str">
            <v>9X260911</v>
          </cell>
          <cell r="B9966">
            <v>0</v>
          </cell>
        </row>
        <row r="9967">
          <cell r="A9967" t="str">
            <v>9X260912</v>
          </cell>
          <cell r="B9967">
            <v>0</v>
          </cell>
        </row>
        <row r="9968">
          <cell r="A9968" t="str">
            <v>9X261000</v>
          </cell>
          <cell r="B9968">
            <v>0</v>
          </cell>
        </row>
        <row r="9969">
          <cell r="A9969" t="str">
            <v>9X261002</v>
          </cell>
          <cell r="B9969">
            <v>0</v>
          </cell>
        </row>
        <row r="9970">
          <cell r="A9970" t="str">
            <v>9X261012</v>
          </cell>
          <cell r="B9970">
            <v>0</v>
          </cell>
        </row>
        <row r="9971">
          <cell r="A9971" t="str">
            <v>9X261013</v>
          </cell>
          <cell r="B9971">
            <v>0</v>
          </cell>
        </row>
        <row r="9972">
          <cell r="A9972" t="str">
            <v>9X261108</v>
          </cell>
          <cell r="B9972">
            <v>0</v>
          </cell>
        </row>
        <row r="9973">
          <cell r="A9973" t="str">
            <v>9X261209</v>
          </cell>
          <cell r="B9973">
            <v>0</v>
          </cell>
        </row>
        <row r="9974">
          <cell r="A9974" t="str">
            <v>9X261211</v>
          </cell>
          <cell r="B9974">
            <v>0</v>
          </cell>
        </row>
        <row r="9975">
          <cell r="A9975" t="str">
            <v>9X261216</v>
          </cell>
          <cell r="B9975">
            <v>0</v>
          </cell>
        </row>
        <row r="9976">
          <cell r="A9976" t="str">
            <v>9X261217</v>
          </cell>
          <cell r="B9976">
            <v>0</v>
          </cell>
        </row>
        <row r="9977">
          <cell r="A9977" t="str">
            <v>9X261218</v>
          </cell>
          <cell r="B9977">
            <v>0</v>
          </cell>
        </row>
        <row r="9978">
          <cell r="A9978" t="str">
            <v>9X261274</v>
          </cell>
          <cell r="B9978">
            <v>0</v>
          </cell>
        </row>
        <row r="9979">
          <cell r="A9979" t="str">
            <v>9X261315</v>
          </cell>
          <cell r="B9979">
            <v>0</v>
          </cell>
        </row>
        <row r="9980">
          <cell r="A9980" t="str">
            <v>9X261316</v>
          </cell>
          <cell r="B9980">
            <v>0</v>
          </cell>
        </row>
        <row r="9981">
          <cell r="A9981" t="str">
            <v>9X261317</v>
          </cell>
          <cell r="B9981">
            <v>0</v>
          </cell>
        </row>
        <row r="9982">
          <cell r="A9982" t="str">
            <v>9X261516</v>
          </cell>
          <cell r="B9982">
            <v>0</v>
          </cell>
        </row>
        <row r="9983">
          <cell r="A9983" t="str">
            <v>9X300303</v>
          </cell>
          <cell r="B9983">
            <v>0</v>
          </cell>
        </row>
        <row r="9984">
          <cell r="A9984" t="str">
            <v>9X300501</v>
          </cell>
          <cell r="B9984">
            <v>0</v>
          </cell>
        </row>
        <row r="9985">
          <cell r="A9985" t="str">
            <v>9X300514</v>
          </cell>
          <cell r="B9985">
            <v>0</v>
          </cell>
        </row>
        <row r="9986">
          <cell r="A9986" t="str">
            <v>9X300592</v>
          </cell>
          <cell r="B9986">
            <v>0</v>
          </cell>
        </row>
        <row r="9987">
          <cell r="A9987" t="str">
            <v>9X300596</v>
          </cell>
          <cell r="B9987">
            <v>0</v>
          </cell>
        </row>
        <row r="9988">
          <cell r="A9988" t="str">
            <v>9X300602</v>
          </cell>
          <cell r="B9988">
            <v>0</v>
          </cell>
        </row>
        <row r="9989">
          <cell r="A9989" t="str">
            <v>9X300604</v>
          </cell>
          <cell r="B9989">
            <v>0</v>
          </cell>
        </row>
        <row r="9990">
          <cell r="A9990" t="str">
            <v>9X300607</v>
          </cell>
          <cell r="B9990">
            <v>0</v>
          </cell>
        </row>
        <row r="9991">
          <cell r="A9991" t="str">
            <v>9X300608</v>
          </cell>
          <cell r="B9991">
            <v>0</v>
          </cell>
        </row>
        <row r="9992">
          <cell r="A9992" t="str">
            <v>9X300699</v>
          </cell>
          <cell r="B9992">
            <v>0</v>
          </cell>
        </row>
        <row r="9993">
          <cell r="A9993" t="str">
            <v>9X300776</v>
          </cell>
          <cell r="B9993">
            <v>0</v>
          </cell>
        </row>
        <row r="9994">
          <cell r="A9994" t="str">
            <v>9X300801</v>
          </cell>
          <cell r="B9994">
            <v>0</v>
          </cell>
        </row>
        <row r="9995">
          <cell r="A9995" t="str">
            <v>9X300809</v>
          </cell>
          <cell r="B9995">
            <v>0</v>
          </cell>
        </row>
        <row r="9996">
          <cell r="A9996" t="str">
            <v>9X301005</v>
          </cell>
          <cell r="B9996">
            <v>0</v>
          </cell>
        </row>
        <row r="9997">
          <cell r="A9997" t="str">
            <v>9X301007</v>
          </cell>
          <cell r="B9997">
            <v>0</v>
          </cell>
        </row>
        <row r="9998">
          <cell r="A9998" t="str">
            <v>9X301009</v>
          </cell>
          <cell r="B9998">
            <v>0</v>
          </cell>
        </row>
        <row r="9999">
          <cell r="A9999" t="str">
            <v>9X301099</v>
          </cell>
          <cell r="B9999">
            <v>0</v>
          </cell>
        </row>
        <row r="10000">
          <cell r="A10000" t="str">
            <v>9X301104</v>
          </cell>
          <cell r="B10000">
            <v>0</v>
          </cell>
        </row>
        <row r="10001">
          <cell r="A10001" t="str">
            <v>9X301108</v>
          </cell>
          <cell r="B10001">
            <v>0</v>
          </cell>
        </row>
        <row r="10002">
          <cell r="A10002" t="str">
            <v>9X301315</v>
          </cell>
          <cell r="B10002">
            <v>0</v>
          </cell>
        </row>
        <row r="10003">
          <cell r="A10003" t="str">
            <v>9X301406</v>
          </cell>
          <cell r="B10003">
            <v>0</v>
          </cell>
        </row>
        <row r="10004">
          <cell r="A10004" t="str">
            <v>9X301595</v>
          </cell>
          <cell r="B10004">
            <v>0</v>
          </cell>
        </row>
        <row r="10005">
          <cell r="A10005" t="str">
            <v>9X340011</v>
          </cell>
          <cell r="B10005">
            <v>0</v>
          </cell>
        </row>
        <row r="10006">
          <cell r="A10006" t="str">
            <v>9X340012</v>
          </cell>
          <cell r="B10006">
            <v>0</v>
          </cell>
        </row>
        <row r="10007">
          <cell r="A10007" t="str">
            <v>9X380009</v>
          </cell>
          <cell r="B10007">
            <v>0</v>
          </cell>
        </row>
        <row r="10008">
          <cell r="A10008" t="str">
            <v>9X380012</v>
          </cell>
          <cell r="B10008">
            <v>0</v>
          </cell>
        </row>
        <row r="10009">
          <cell r="A10009" t="str">
            <v>9X380013</v>
          </cell>
          <cell r="B10009">
            <v>0</v>
          </cell>
        </row>
        <row r="10010">
          <cell r="A10010" t="str">
            <v>9X380112</v>
          </cell>
          <cell r="B10010">
            <v>0</v>
          </cell>
        </row>
        <row r="10011">
          <cell r="A10011" t="str">
            <v>9X380204</v>
          </cell>
          <cell r="B10011">
            <v>0</v>
          </cell>
        </row>
        <row r="10012">
          <cell r="A10012" t="str">
            <v>9X380208</v>
          </cell>
          <cell r="B10012">
            <v>0</v>
          </cell>
        </row>
        <row r="10013">
          <cell r="A10013" t="str">
            <v>9X380211</v>
          </cell>
          <cell r="B10013">
            <v>0</v>
          </cell>
        </row>
        <row r="10014">
          <cell r="A10014" t="str">
            <v>9X380401</v>
          </cell>
          <cell r="B10014">
            <v>0</v>
          </cell>
        </row>
        <row r="10015">
          <cell r="A10015" t="str">
            <v>9X380508</v>
          </cell>
          <cell r="B10015">
            <v>0</v>
          </cell>
        </row>
        <row r="10016">
          <cell r="A10016" t="str">
            <v>9X380509</v>
          </cell>
          <cell r="B10016">
            <v>0</v>
          </cell>
        </row>
        <row r="10017">
          <cell r="A10017" t="str">
            <v>9X380513</v>
          </cell>
          <cell r="B10017">
            <v>0</v>
          </cell>
        </row>
        <row r="10018">
          <cell r="A10018" t="str">
            <v>9X380611</v>
          </cell>
          <cell r="B10018">
            <v>0</v>
          </cell>
        </row>
        <row r="10019">
          <cell r="A10019" t="str">
            <v>9X380613</v>
          </cell>
          <cell r="B10019">
            <v>0</v>
          </cell>
        </row>
        <row r="10020">
          <cell r="A10020" t="str">
            <v>9X380710</v>
          </cell>
          <cell r="B10020">
            <v>0</v>
          </cell>
        </row>
        <row r="10021">
          <cell r="A10021" t="str">
            <v>9X380713</v>
          </cell>
          <cell r="B10021">
            <v>0</v>
          </cell>
        </row>
        <row r="10022">
          <cell r="A10022" t="str">
            <v>9X380811</v>
          </cell>
          <cell r="B10022">
            <v>0</v>
          </cell>
        </row>
        <row r="10023">
          <cell r="A10023" t="str">
            <v>9X380814</v>
          </cell>
          <cell r="B10023">
            <v>0</v>
          </cell>
        </row>
        <row r="10024">
          <cell r="A10024" t="str">
            <v>9X380906</v>
          </cell>
          <cell r="B10024">
            <v>0</v>
          </cell>
        </row>
        <row r="10025">
          <cell r="A10025" t="str">
            <v>9X380908</v>
          </cell>
          <cell r="B10025">
            <v>0</v>
          </cell>
        </row>
        <row r="10026">
          <cell r="A10026" t="str">
            <v>9X380909</v>
          </cell>
          <cell r="B10026">
            <v>0</v>
          </cell>
        </row>
        <row r="10027">
          <cell r="A10027" t="str">
            <v>9X380911</v>
          </cell>
          <cell r="B10027">
            <v>0</v>
          </cell>
        </row>
        <row r="10028">
          <cell r="A10028" t="str">
            <v>9X380912</v>
          </cell>
          <cell r="B10028">
            <v>0</v>
          </cell>
        </row>
        <row r="10029">
          <cell r="A10029" t="str">
            <v>9X381010</v>
          </cell>
          <cell r="B10029">
            <v>0</v>
          </cell>
        </row>
        <row r="10030">
          <cell r="A10030" t="str">
            <v>9X381013</v>
          </cell>
          <cell r="B10030">
            <v>0</v>
          </cell>
        </row>
        <row r="10031">
          <cell r="A10031" t="str">
            <v>9X381015</v>
          </cell>
          <cell r="B10031">
            <v>0</v>
          </cell>
        </row>
        <row r="10032">
          <cell r="A10032" t="str">
            <v>9X381199</v>
          </cell>
          <cell r="B10032">
            <v>0</v>
          </cell>
        </row>
        <row r="10033">
          <cell r="A10033" t="str">
            <v>9X381206</v>
          </cell>
          <cell r="B10033">
            <v>0</v>
          </cell>
        </row>
        <row r="10034">
          <cell r="A10034" t="str">
            <v>9X381210</v>
          </cell>
          <cell r="B10034">
            <v>0</v>
          </cell>
        </row>
        <row r="10035">
          <cell r="A10035" t="str">
            <v>9X381211</v>
          </cell>
          <cell r="B10035">
            <v>0</v>
          </cell>
        </row>
        <row r="10036">
          <cell r="A10036" t="str">
            <v>9X381213</v>
          </cell>
          <cell r="B10036">
            <v>0</v>
          </cell>
        </row>
        <row r="10037">
          <cell r="A10037" t="str">
            <v>9X381214</v>
          </cell>
          <cell r="B10037">
            <v>0</v>
          </cell>
        </row>
        <row r="10038">
          <cell r="A10038" t="str">
            <v>9X381215</v>
          </cell>
          <cell r="B10038">
            <v>0</v>
          </cell>
        </row>
        <row r="10039">
          <cell r="A10039" t="str">
            <v>9X381309</v>
          </cell>
          <cell r="B10039">
            <v>0</v>
          </cell>
        </row>
        <row r="10040">
          <cell r="A10040" t="str">
            <v>9X381310</v>
          </cell>
          <cell r="B10040">
            <v>0</v>
          </cell>
        </row>
        <row r="10041">
          <cell r="A10041" t="str">
            <v>9X381313</v>
          </cell>
          <cell r="B10041">
            <v>0</v>
          </cell>
        </row>
        <row r="10042">
          <cell r="A10042" t="str">
            <v>9X381314</v>
          </cell>
          <cell r="B10042">
            <v>0</v>
          </cell>
        </row>
        <row r="10043">
          <cell r="A10043" t="str">
            <v>9X381315</v>
          </cell>
          <cell r="B10043">
            <v>0</v>
          </cell>
        </row>
        <row r="10044">
          <cell r="A10044" t="str">
            <v>9X381316</v>
          </cell>
          <cell r="B10044">
            <v>0</v>
          </cell>
        </row>
        <row r="10045">
          <cell r="A10045" t="str">
            <v>9X381317</v>
          </cell>
          <cell r="B10045">
            <v>0</v>
          </cell>
        </row>
        <row r="10046">
          <cell r="A10046" t="str">
            <v>9X381407</v>
          </cell>
          <cell r="B10046">
            <v>0</v>
          </cell>
        </row>
        <row r="10047">
          <cell r="A10047" t="str">
            <v>9X381410</v>
          </cell>
          <cell r="B10047">
            <v>0</v>
          </cell>
        </row>
        <row r="10048">
          <cell r="A10048" t="str">
            <v>9X381412</v>
          </cell>
          <cell r="B10048">
            <v>0</v>
          </cell>
        </row>
        <row r="10049">
          <cell r="A10049" t="str">
            <v>9X381709</v>
          </cell>
          <cell r="B10049">
            <v>0</v>
          </cell>
        </row>
        <row r="10050">
          <cell r="A10050" t="str">
            <v>9X381710</v>
          </cell>
          <cell r="B10050">
            <v>0</v>
          </cell>
        </row>
        <row r="10051">
          <cell r="A10051" t="str">
            <v>9X381812</v>
          </cell>
          <cell r="B10051">
            <v>0</v>
          </cell>
        </row>
        <row r="10052">
          <cell r="A10052" t="str">
            <v>9X381813</v>
          </cell>
          <cell r="B10052">
            <v>0</v>
          </cell>
        </row>
        <row r="10053">
          <cell r="A10053" t="str">
            <v>9X381814</v>
          </cell>
          <cell r="B10053">
            <v>0</v>
          </cell>
        </row>
        <row r="10054">
          <cell r="A10054" t="str">
            <v>9X381815</v>
          </cell>
          <cell r="B10054">
            <v>0</v>
          </cell>
        </row>
        <row r="10055">
          <cell r="A10055" t="str">
            <v>9X381816</v>
          </cell>
          <cell r="B10055">
            <v>0</v>
          </cell>
        </row>
        <row r="10056">
          <cell r="A10056" t="str">
            <v>9X381817</v>
          </cell>
          <cell r="B10056">
            <v>0</v>
          </cell>
        </row>
        <row r="10057">
          <cell r="A10057" t="str">
            <v>9X381818</v>
          </cell>
          <cell r="B10057">
            <v>0</v>
          </cell>
        </row>
        <row r="10058">
          <cell r="A10058" t="str">
            <v>9X381819</v>
          </cell>
          <cell r="B10058">
            <v>0</v>
          </cell>
        </row>
        <row r="10059">
          <cell r="A10059" t="str">
            <v>9X381907</v>
          </cell>
          <cell r="B10059">
            <v>0</v>
          </cell>
        </row>
        <row r="10060">
          <cell r="A10060" t="str">
            <v>9X381911</v>
          </cell>
          <cell r="B10060">
            <v>0</v>
          </cell>
        </row>
        <row r="10061">
          <cell r="A10061" t="str">
            <v>9X382015</v>
          </cell>
          <cell r="B10061">
            <v>0</v>
          </cell>
        </row>
        <row r="10062">
          <cell r="A10062" t="str">
            <v>9X382107</v>
          </cell>
          <cell r="B10062">
            <v>0</v>
          </cell>
        </row>
        <row r="10063">
          <cell r="A10063" t="str">
            <v>9X382108</v>
          </cell>
          <cell r="B10063">
            <v>0</v>
          </cell>
        </row>
        <row r="10064">
          <cell r="A10064" t="str">
            <v>9X382110</v>
          </cell>
          <cell r="B10064">
            <v>0</v>
          </cell>
        </row>
        <row r="10065">
          <cell r="A10065" t="str">
            <v>9X382213</v>
          </cell>
          <cell r="B10065">
            <v>0</v>
          </cell>
        </row>
        <row r="10066">
          <cell r="A10066" t="str">
            <v>9X382509</v>
          </cell>
          <cell r="B10066">
            <v>0</v>
          </cell>
        </row>
        <row r="10067">
          <cell r="A10067" t="str">
            <v>9X382513</v>
          </cell>
          <cell r="B10067">
            <v>0</v>
          </cell>
        </row>
        <row r="10068">
          <cell r="A10068" t="str">
            <v>9X382608</v>
          </cell>
          <cell r="B10068">
            <v>0</v>
          </cell>
        </row>
        <row r="10069">
          <cell r="A10069" t="str">
            <v>9X382711</v>
          </cell>
          <cell r="B10069">
            <v>0</v>
          </cell>
        </row>
        <row r="10070">
          <cell r="A10070" t="str">
            <v>9X382713</v>
          </cell>
          <cell r="B10070">
            <v>0</v>
          </cell>
        </row>
        <row r="10071">
          <cell r="A10071" t="str">
            <v>9X382810</v>
          </cell>
          <cell r="B10071">
            <v>0</v>
          </cell>
        </row>
        <row r="10072">
          <cell r="A10072" t="str">
            <v>9X382910</v>
          </cell>
          <cell r="B10072">
            <v>0</v>
          </cell>
        </row>
        <row r="10073">
          <cell r="A10073" t="str">
            <v>9X382913</v>
          </cell>
          <cell r="B10073">
            <v>0</v>
          </cell>
        </row>
        <row r="10074">
          <cell r="A10074" t="str">
            <v>9X383012</v>
          </cell>
          <cell r="B10074">
            <v>0</v>
          </cell>
        </row>
        <row r="10075">
          <cell r="A10075" t="str">
            <v>9X383014</v>
          </cell>
          <cell r="B10075">
            <v>0</v>
          </cell>
        </row>
        <row r="10076">
          <cell r="A10076" t="str">
            <v>9X383112</v>
          </cell>
          <cell r="B10076">
            <v>0</v>
          </cell>
        </row>
        <row r="10077">
          <cell r="A10077" t="str">
            <v>9X383114</v>
          </cell>
          <cell r="B10077">
            <v>0</v>
          </cell>
        </row>
        <row r="10078">
          <cell r="A10078" t="str">
            <v>9X383209</v>
          </cell>
          <cell r="B10078">
            <v>0</v>
          </cell>
        </row>
        <row r="10079">
          <cell r="A10079" t="str">
            <v>9X383211</v>
          </cell>
          <cell r="B10079">
            <v>0</v>
          </cell>
        </row>
        <row r="10080">
          <cell r="A10080" t="str">
            <v>9X383308</v>
          </cell>
          <cell r="B10080">
            <v>0</v>
          </cell>
        </row>
        <row r="10081">
          <cell r="A10081" t="str">
            <v>9X383414</v>
          </cell>
          <cell r="B10081">
            <v>0</v>
          </cell>
        </row>
        <row r="10082">
          <cell r="A10082" t="str">
            <v>9X383506</v>
          </cell>
          <cell r="B10082">
            <v>0</v>
          </cell>
        </row>
        <row r="10083">
          <cell r="A10083" t="str">
            <v>9X383608</v>
          </cell>
          <cell r="B10083">
            <v>0</v>
          </cell>
        </row>
        <row r="10084">
          <cell r="A10084" t="str">
            <v>9X383716</v>
          </cell>
          <cell r="B10084">
            <v>0</v>
          </cell>
        </row>
        <row r="10085">
          <cell r="A10085" t="str">
            <v>9X383818</v>
          </cell>
          <cell r="B10085">
            <v>0</v>
          </cell>
        </row>
        <row r="10086">
          <cell r="A10086" t="str">
            <v>9X383919</v>
          </cell>
          <cell r="B10086">
            <v>0</v>
          </cell>
        </row>
        <row r="10087">
          <cell r="A10087" t="str">
            <v>9X383920</v>
          </cell>
          <cell r="B10087">
            <v>0</v>
          </cell>
        </row>
        <row r="10088">
          <cell r="A10088" t="str">
            <v>9X384018</v>
          </cell>
          <cell r="B10088">
            <v>0</v>
          </cell>
        </row>
        <row r="10089">
          <cell r="A10089" t="str">
            <v>9X384516</v>
          </cell>
          <cell r="B10089">
            <v>0</v>
          </cell>
        </row>
        <row r="10090">
          <cell r="A10090" t="str">
            <v>9X384616</v>
          </cell>
          <cell r="B10090">
            <v>0</v>
          </cell>
        </row>
        <row r="10091">
          <cell r="A10091" t="str">
            <v>9X384715</v>
          </cell>
          <cell r="B10091">
            <v>0</v>
          </cell>
        </row>
        <row r="10092">
          <cell r="A10092" t="str">
            <v>9X400100</v>
          </cell>
          <cell r="B10092">
            <v>0</v>
          </cell>
        </row>
        <row r="10093">
          <cell r="A10093" t="str">
            <v>9X400101</v>
          </cell>
          <cell r="B10093">
            <v>0</v>
          </cell>
        </row>
        <row r="10094">
          <cell r="A10094" t="str">
            <v>9X400103</v>
          </cell>
          <cell r="B10094">
            <v>0</v>
          </cell>
        </row>
        <row r="10095">
          <cell r="A10095" t="str">
            <v>9X400107</v>
          </cell>
          <cell r="B10095">
            <v>0</v>
          </cell>
        </row>
        <row r="10096">
          <cell r="A10096" t="str">
            <v>9X400108</v>
          </cell>
          <cell r="B10096">
            <v>0</v>
          </cell>
        </row>
        <row r="10097">
          <cell r="A10097" t="str">
            <v>9X400109</v>
          </cell>
          <cell r="B10097">
            <v>0</v>
          </cell>
        </row>
        <row r="10098">
          <cell r="A10098" t="str">
            <v>9X400110</v>
          </cell>
          <cell r="B10098">
            <v>0</v>
          </cell>
        </row>
        <row r="10099">
          <cell r="A10099" t="str">
            <v>9X400112</v>
          </cell>
          <cell r="B10099">
            <v>0</v>
          </cell>
        </row>
        <row r="10100">
          <cell r="A10100" t="str">
            <v>9X400113</v>
          </cell>
          <cell r="B10100">
            <v>0</v>
          </cell>
        </row>
        <row r="10101">
          <cell r="A10101" t="str">
            <v>9X400195</v>
          </cell>
          <cell r="B10101">
            <v>0</v>
          </cell>
        </row>
        <row r="10102">
          <cell r="A10102" t="str">
            <v>9X400197</v>
          </cell>
          <cell r="B10102">
            <v>0</v>
          </cell>
        </row>
        <row r="10103">
          <cell r="A10103" t="str">
            <v>9X400309</v>
          </cell>
          <cell r="B10103">
            <v>0</v>
          </cell>
        </row>
        <row r="10104">
          <cell r="A10104" t="str">
            <v>9X400412</v>
          </cell>
          <cell r="B10104">
            <v>0</v>
          </cell>
        </row>
        <row r="10105">
          <cell r="A10105" t="str">
            <v>9X420074</v>
          </cell>
          <cell r="B10105">
            <v>0</v>
          </cell>
        </row>
        <row r="10106">
          <cell r="A10106" t="str">
            <v>9X420554</v>
          </cell>
          <cell r="B10106">
            <v>0</v>
          </cell>
        </row>
        <row r="10107">
          <cell r="A10107" t="str">
            <v>9X430064</v>
          </cell>
          <cell r="B10107">
            <v>0</v>
          </cell>
        </row>
        <row r="10108">
          <cell r="A10108" t="str">
            <v>9X430105</v>
          </cell>
          <cell r="B10108">
            <v>0</v>
          </cell>
        </row>
        <row r="10109">
          <cell r="A10109" t="str">
            <v>9X431062</v>
          </cell>
          <cell r="B10109">
            <v>0</v>
          </cell>
        </row>
        <row r="10110">
          <cell r="A10110" t="str">
            <v>9X431067</v>
          </cell>
          <cell r="B10110">
            <v>0</v>
          </cell>
        </row>
        <row r="10111">
          <cell r="A10111" t="str">
            <v>9X431074</v>
          </cell>
          <cell r="B10111">
            <v>0</v>
          </cell>
        </row>
        <row r="10112">
          <cell r="A10112" t="str">
            <v>9X431097</v>
          </cell>
          <cell r="B10112">
            <v>0</v>
          </cell>
        </row>
        <row r="10113">
          <cell r="A10113" t="str">
            <v>9X431099</v>
          </cell>
          <cell r="B10113">
            <v>0</v>
          </cell>
        </row>
        <row r="10114">
          <cell r="A10114" t="str">
            <v>9X432025</v>
          </cell>
          <cell r="B10114">
            <v>0</v>
          </cell>
        </row>
        <row r="10115">
          <cell r="A10115" t="str">
            <v>9X433089</v>
          </cell>
          <cell r="B10115">
            <v>0</v>
          </cell>
        </row>
        <row r="10116">
          <cell r="A10116" t="str">
            <v>9X434015</v>
          </cell>
          <cell r="B10116">
            <v>0</v>
          </cell>
        </row>
        <row r="10117">
          <cell r="A10117" t="str">
            <v>9X434016</v>
          </cell>
          <cell r="B10117">
            <v>0</v>
          </cell>
        </row>
        <row r="10118">
          <cell r="A10118" t="str">
            <v>9X435061</v>
          </cell>
          <cell r="B10118">
            <v>0</v>
          </cell>
        </row>
        <row r="10119">
          <cell r="A10119" t="str">
            <v>9X436075</v>
          </cell>
          <cell r="B10119">
            <v>0</v>
          </cell>
        </row>
        <row r="10120">
          <cell r="A10120" t="str">
            <v>9X437003</v>
          </cell>
          <cell r="B10120">
            <v>0</v>
          </cell>
        </row>
        <row r="10121">
          <cell r="A10121" t="str">
            <v>9X437573</v>
          </cell>
          <cell r="B10121">
            <v>0</v>
          </cell>
        </row>
        <row r="10122">
          <cell r="A10122" t="str">
            <v>9X438071</v>
          </cell>
          <cell r="B10122">
            <v>0</v>
          </cell>
        </row>
        <row r="10123">
          <cell r="A10123" t="str">
            <v>9X438578</v>
          </cell>
          <cell r="B10123">
            <v>0</v>
          </cell>
        </row>
        <row r="10124">
          <cell r="A10124" t="str">
            <v>9X439070</v>
          </cell>
          <cell r="B10124">
            <v>0</v>
          </cell>
        </row>
        <row r="10125">
          <cell r="A10125" t="str">
            <v>9Y000003</v>
          </cell>
          <cell r="B10125">
            <v>0</v>
          </cell>
        </row>
        <row r="10126">
          <cell r="A10126" t="str">
            <v>9Y000008</v>
          </cell>
          <cell r="B10126">
            <v>0</v>
          </cell>
        </row>
        <row r="10127">
          <cell r="A10127" t="str">
            <v>9Y000010</v>
          </cell>
          <cell r="B10127">
            <v>0</v>
          </cell>
        </row>
        <row r="10128">
          <cell r="A10128" t="str">
            <v>9Y000011</v>
          </cell>
          <cell r="B10128">
            <v>0</v>
          </cell>
        </row>
        <row r="10129">
          <cell r="A10129" t="str">
            <v>9Y000012</v>
          </cell>
          <cell r="B10129">
            <v>0</v>
          </cell>
        </row>
        <row r="10130">
          <cell r="A10130" t="str">
            <v>9Y000015</v>
          </cell>
          <cell r="B10130">
            <v>0</v>
          </cell>
        </row>
        <row r="10131">
          <cell r="A10131" t="str">
            <v>9Y000016</v>
          </cell>
          <cell r="B10131">
            <v>0</v>
          </cell>
        </row>
        <row r="10132">
          <cell r="A10132" t="str">
            <v>9Y000017</v>
          </cell>
          <cell r="B10132">
            <v>0</v>
          </cell>
        </row>
        <row r="10133">
          <cell r="A10133" t="str">
            <v>9Y000018</v>
          </cell>
          <cell r="B10133">
            <v>0</v>
          </cell>
        </row>
        <row r="10134">
          <cell r="A10134" t="str">
            <v>9Y000107</v>
          </cell>
          <cell r="B10134">
            <v>0</v>
          </cell>
        </row>
        <row r="10135">
          <cell r="A10135" t="str">
            <v>9Y000108</v>
          </cell>
          <cell r="B10135">
            <v>0</v>
          </cell>
        </row>
        <row r="10136">
          <cell r="A10136" t="str">
            <v>9Y000111</v>
          </cell>
          <cell r="B10136">
            <v>0</v>
          </cell>
        </row>
        <row r="10137">
          <cell r="A10137" t="str">
            <v>9Y000114</v>
          </cell>
          <cell r="B10137">
            <v>0</v>
          </cell>
        </row>
        <row r="10138">
          <cell r="A10138" t="str">
            <v>9Y000115</v>
          </cell>
          <cell r="B10138">
            <v>0</v>
          </cell>
        </row>
        <row r="10139">
          <cell r="A10139" t="str">
            <v>9Y000116</v>
          </cell>
          <cell r="B10139">
            <v>0</v>
          </cell>
        </row>
        <row r="10140">
          <cell r="A10140" t="str">
            <v>9Y000117</v>
          </cell>
          <cell r="B10140">
            <v>0</v>
          </cell>
        </row>
        <row r="10141">
          <cell r="A10141" t="str">
            <v>9Y000118</v>
          </cell>
          <cell r="B10141">
            <v>0</v>
          </cell>
        </row>
        <row r="10142">
          <cell r="A10142" t="str">
            <v>9Y000211</v>
          </cell>
          <cell r="B10142">
            <v>0</v>
          </cell>
        </row>
        <row r="10143">
          <cell r="A10143" t="str">
            <v>9Y000213</v>
          </cell>
          <cell r="B10143">
            <v>0</v>
          </cell>
        </row>
        <row r="10144">
          <cell r="A10144" t="str">
            <v>9Y000311</v>
          </cell>
          <cell r="B10144">
            <v>0</v>
          </cell>
        </row>
        <row r="10145">
          <cell r="A10145" t="str">
            <v>9Y000313</v>
          </cell>
          <cell r="B10145">
            <v>0</v>
          </cell>
        </row>
        <row r="10146">
          <cell r="A10146" t="str">
            <v>9Y000511</v>
          </cell>
          <cell r="B10146">
            <v>0</v>
          </cell>
        </row>
        <row r="10147">
          <cell r="A10147" t="str">
            <v>9Y000512</v>
          </cell>
          <cell r="B10147">
            <v>0</v>
          </cell>
        </row>
        <row r="10148">
          <cell r="A10148" t="str">
            <v>9Y000513</v>
          </cell>
          <cell r="B10148">
            <v>0</v>
          </cell>
        </row>
        <row r="10149">
          <cell r="A10149" t="str">
            <v>9Y000515</v>
          </cell>
          <cell r="B10149">
            <v>0</v>
          </cell>
        </row>
        <row r="10150">
          <cell r="A10150" t="str">
            <v>9Y000516</v>
          </cell>
          <cell r="B10150">
            <v>0</v>
          </cell>
        </row>
        <row r="10151">
          <cell r="A10151" t="str">
            <v>9Y000517</v>
          </cell>
          <cell r="B10151">
            <v>0</v>
          </cell>
        </row>
        <row r="10152">
          <cell r="A10152" t="str">
            <v>9Y000520</v>
          </cell>
          <cell r="B10152">
            <v>0</v>
          </cell>
        </row>
        <row r="10153">
          <cell r="A10153" t="str">
            <v>9Y000610</v>
          </cell>
          <cell r="B10153">
            <v>0</v>
          </cell>
        </row>
        <row r="10154">
          <cell r="A10154" t="str">
            <v>9Y000611</v>
          </cell>
          <cell r="B10154">
            <v>0</v>
          </cell>
        </row>
        <row r="10155">
          <cell r="A10155" t="str">
            <v>9Y000613</v>
          </cell>
          <cell r="B10155">
            <v>0</v>
          </cell>
        </row>
        <row r="10156">
          <cell r="A10156" t="str">
            <v>9Y000614</v>
          </cell>
          <cell r="B10156">
            <v>0</v>
          </cell>
        </row>
        <row r="10157">
          <cell r="A10157" t="str">
            <v>9Y000617</v>
          </cell>
          <cell r="B10157">
            <v>0</v>
          </cell>
        </row>
        <row r="10158">
          <cell r="A10158" t="str">
            <v>9Y000710</v>
          </cell>
          <cell r="B10158">
            <v>0</v>
          </cell>
        </row>
        <row r="10159">
          <cell r="A10159" t="str">
            <v>9Y000711</v>
          </cell>
          <cell r="B10159">
            <v>0</v>
          </cell>
        </row>
        <row r="10160">
          <cell r="A10160" t="str">
            <v>9Y000712</v>
          </cell>
          <cell r="B10160">
            <v>0</v>
          </cell>
        </row>
        <row r="10161">
          <cell r="A10161" t="str">
            <v>9Y000717</v>
          </cell>
          <cell r="B10161">
            <v>0</v>
          </cell>
        </row>
        <row r="10162">
          <cell r="A10162" t="str">
            <v>9Y000813</v>
          </cell>
          <cell r="B10162">
            <v>0</v>
          </cell>
        </row>
        <row r="10163">
          <cell r="A10163" t="str">
            <v>9Y000911</v>
          </cell>
          <cell r="B10163">
            <v>0</v>
          </cell>
        </row>
        <row r="10164">
          <cell r="A10164" t="str">
            <v>9Y001010</v>
          </cell>
          <cell r="B10164">
            <v>0</v>
          </cell>
        </row>
        <row r="10165">
          <cell r="A10165" t="str">
            <v>9Y001011</v>
          </cell>
          <cell r="B10165">
            <v>0</v>
          </cell>
        </row>
        <row r="10166">
          <cell r="A10166" t="str">
            <v>9Y001015</v>
          </cell>
          <cell r="B10166">
            <v>0</v>
          </cell>
        </row>
        <row r="10167">
          <cell r="A10167" t="str">
            <v>9Y001016</v>
          </cell>
          <cell r="B10167">
            <v>0</v>
          </cell>
        </row>
        <row r="10168">
          <cell r="A10168" t="str">
            <v>9Y001210</v>
          </cell>
          <cell r="B10168">
            <v>0</v>
          </cell>
        </row>
        <row r="10169">
          <cell r="A10169" t="str">
            <v>9Y001211</v>
          </cell>
          <cell r="B10169">
            <v>0</v>
          </cell>
        </row>
        <row r="10170">
          <cell r="A10170" t="str">
            <v>9Y002390</v>
          </cell>
          <cell r="B10170">
            <v>0</v>
          </cell>
        </row>
        <row r="10171">
          <cell r="A10171" t="str">
            <v>9Y002412</v>
          </cell>
          <cell r="B10171">
            <v>0</v>
          </cell>
        </row>
        <row r="10172">
          <cell r="A10172" t="str">
            <v>9Y002414</v>
          </cell>
          <cell r="B10172">
            <v>0</v>
          </cell>
        </row>
        <row r="10173">
          <cell r="A10173" t="str">
            <v>9Y002416</v>
          </cell>
          <cell r="B10173">
            <v>0</v>
          </cell>
        </row>
        <row r="10174">
          <cell r="A10174" t="str">
            <v>9Y002417</v>
          </cell>
          <cell r="B10174">
            <v>0</v>
          </cell>
        </row>
        <row r="10175">
          <cell r="A10175" t="str">
            <v>9Y002611</v>
          </cell>
          <cell r="B10175">
            <v>0</v>
          </cell>
        </row>
        <row r="10176">
          <cell r="A10176" t="str">
            <v>9Y002612</v>
          </cell>
          <cell r="B10176">
            <v>0</v>
          </cell>
        </row>
        <row r="10177">
          <cell r="A10177" t="str">
            <v>9Y002613</v>
          </cell>
          <cell r="B10177">
            <v>0</v>
          </cell>
        </row>
        <row r="10178">
          <cell r="A10178" t="str">
            <v>9Y002614</v>
          </cell>
          <cell r="B10178">
            <v>0</v>
          </cell>
        </row>
        <row r="10179">
          <cell r="A10179" t="str">
            <v>9Y002615</v>
          </cell>
          <cell r="B10179">
            <v>0</v>
          </cell>
        </row>
        <row r="10180">
          <cell r="A10180" t="str">
            <v>9Y002616</v>
          </cell>
          <cell r="B10180">
            <v>0</v>
          </cell>
        </row>
        <row r="10181">
          <cell r="A10181" t="str">
            <v>9Y002617</v>
          </cell>
          <cell r="B10181">
            <v>0</v>
          </cell>
        </row>
        <row r="10182">
          <cell r="A10182" t="str">
            <v>9Y002710</v>
          </cell>
          <cell r="B10182">
            <v>0</v>
          </cell>
        </row>
        <row r="10183">
          <cell r="A10183" t="str">
            <v>9Y002712</v>
          </cell>
          <cell r="B10183">
            <v>0</v>
          </cell>
        </row>
        <row r="10184">
          <cell r="A10184" t="str">
            <v>9Y002713</v>
          </cell>
          <cell r="B10184">
            <v>0</v>
          </cell>
        </row>
        <row r="10185">
          <cell r="A10185" t="str">
            <v>9Y002715</v>
          </cell>
          <cell r="B10185">
            <v>0</v>
          </cell>
        </row>
        <row r="10186">
          <cell r="A10186" t="str">
            <v>9Y002717</v>
          </cell>
          <cell r="B10186">
            <v>0</v>
          </cell>
        </row>
        <row r="10187">
          <cell r="A10187" t="str">
            <v>9Y002795</v>
          </cell>
          <cell r="B10187">
            <v>0</v>
          </cell>
        </row>
        <row r="10188">
          <cell r="A10188" t="str">
            <v>9Y002989</v>
          </cell>
          <cell r="B10188">
            <v>0</v>
          </cell>
        </row>
        <row r="10189">
          <cell r="A10189" t="str">
            <v>9Y003211</v>
          </cell>
          <cell r="B10189">
            <v>0</v>
          </cell>
        </row>
        <row r="10190">
          <cell r="A10190" t="str">
            <v>9Y003212</v>
          </cell>
          <cell r="B10190">
            <v>0</v>
          </cell>
        </row>
        <row r="10191">
          <cell r="A10191" t="str">
            <v>9Y003214</v>
          </cell>
          <cell r="B10191">
            <v>0</v>
          </cell>
        </row>
        <row r="10192">
          <cell r="A10192" t="str">
            <v>9Y004318</v>
          </cell>
          <cell r="B10192">
            <v>0</v>
          </cell>
        </row>
        <row r="10193">
          <cell r="A10193" t="str">
            <v>9Y004411</v>
          </cell>
          <cell r="B10193">
            <v>0</v>
          </cell>
        </row>
        <row r="10194">
          <cell r="A10194" t="str">
            <v>9Y004808</v>
          </cell>
          <cell r="B10194">
            <v>0</v>
          </cell>
        </row>
        <row r="10195">
          <cell r="A10195" t="str">
            <v>9Y004810</v>
          </cell>
          <cell r="B10195">
            <v>0</v>
          </cell>
        </row>
        <row r="10196">
          <cell r="A10196" t="str">
            <v>9Y004912</v>
          </cell>
          <cell r="B10196">
            <v>0</v>
          </cell>
        </row>
        <row r="10197">
          <cell r="A10197" t="str">
            <v>9Y005209</v>
          </cell>
          <cell r="B10197">
            <v>0</v>
          </cell>
        </row>
        <row r="10198">
          <cell r="A10198" t="str">
            <v>9Y005210</v>
          </cell>
          <cell r="B10198">
            <v>0</v>
          </cell>
        </row>
        <row r="10199">
          <cell r="A10199" t="str">
            <v>9Y005211</v>
          </cell>
          <cell r="B10199">
            <v>0</v>
          </cell>
        </row>
        <row r="10200">
          <cell r="A10200" t="str">
            <v>9Y005212</v>
          </cell>
          <cell r="B10200">
            <v>0</v>
          </cell>
        </row>
        <row r="10201">
          <cell r="A10201" t="str">
            <v>9Y005213</v>
          </cell>
          <cell r="B10201">
            <v>0</v>
          </cell>
        </row>
        <row r="10202">
          <cell r="A10202" t="str">
            <v>9Y005308</v>
          </cell>
          <cell r="B10202">
            <v>0</v>
          </cell>
        </row>
        <row r="10203">
          <cell r="A10203" t="str">
            <v>9Y005312</v>
          </cell>
          <cell r="B10203">
            <v>0</v>
          </cell>
        </row>
        <row r="10204">
          <cell r="A10204" t="str">
            <v>9Y005410</v>
          </cell>
          <cell r="B10204">
            <v>0</v>
          </cell>
        </row>
        <row r="10205">
          <cell r="A10205" t="str">
            <v>9Y005411</v>
          </cell>
          <cell r="B10205">
            <v>0</v>
          </cell>
        </row>
        <row r="10206">
          <cell r="A10206" t="str">
            <v>9Y005412</v>
          </cell>
          <cell r="B10206">
            <v>0</v>
          </cell>
        </row>
        <row r="10207">
          <cell r="A10207" t="str">
            <v>9Y005413</v>
          </cell>
          <cell r="B10207">
            <v>0</v>
          </cell>
        </row>
        <row r="10208">
          <cell r="A10208" t="str">
            <v>9Y005416</v>
          </cell>
          <cell r="B10208">
            <v>0</v>
          </cell>
        </row>
        <row r="10209">
          <cell r="A10209" t="str">
            <v>9Y005418</v>
          </cell>
          <cell r="B10209">
            <v>0</v>
          </cell>
        </row>
        <row r="10210">
          <cell r="A10210" t="str">
            <v>9Y005506</v>
          </cell>
          <cell r="B10210">
            <v>0</v>
          </cell>
        </row>
        <row r="10211">
          <cell r="A10211" t="str">
            <v>9Y005510</v>
          </cell>
          <cell r="B10211">
            <v>0</v>
          </cell>
        </row>
        <row r="10212">
          <cell r="A10212" t="str">
            <v>9Y005511</v>
          </cell>
          <cell r="B10212">
            <v>0</v>
          </cell>
        </row>
        <row r="10213">
          <cell r="A10213" t="str">
            <v>9Y005512</v>
          </cell>
          <cell r="B10213">
            <v>0</v>
          </cell>
        </row>
        <row r="10214">
          <cell r="A10214" t="str">
            <v>9Y005515</v>
          </cell>
          <cell r="B10214">
            <v>0</v>
          </cell>
        </row>
        <row r="10215">
          <cell r="A10215" t="str">
            <v>9Y005612</v>
          </cell>
          <cell r="B10215">
            <v>0</v>
          </cell>
        </row>
        <row r="10216">
          <cell r="A10216" t="str">
            <v>9Y005715</v>
          </cell>
          <cell r="B10216">
            <v>0</v>
          </cell>
        </row>
        <row r="10217">
          <cell r="A10217" t="str">
            <v>9Y005815</v>
          </cell>
          <cell r="B10217">
            <v>0</v>
          </cell>
        </row>
        <row r="10218">
          <cell r="A10218" t="str">
            <v>9Y006411</v>
          </cell>
          <cell r="B10218">
            <v>0</v>
          </cell>
        </row>
        <row r="10219">
          <cell r="A10219" t="str">
            <v>9Y006412</v>
          </cell>
          <cell r="B10219">
            <v>0</v>
          </cell>
        </row>
        <row r="10220">
          <cell r="A10220" t="str">
            <v>9Y006413</v>
          </cell>
          <cell r="B10220">
            <v>0</v>
          </cell>
        </row>
        <row r="10221">
          <cell r="A10221" t="str">
            <v>9Y006418</v>
          </cell>
          <cell r="B10221">
            <v>0</v>
          </cell>
        </row>
        <row r="10222">
          <cell r="A10222" t="str">
            <v>9Y006801</v>
          </cell>
          <cell r="B10222">
            <v>0</v>
          </cell>
        </row>
        <row r="10223">
          <cell r="A10223" t="str">
            <v>9Y006818</v>
          </cell>
          <cell r="B10223">
            <v>0</v>
          </cell>
        </row>
        <row r="10224">
          <cell r="A10224" t="str">
            <v>9Y007211</v>
          </cell>
          <cell r="B10224">
            <v>0</v>
          </cell>
        </row>
        <row r="10225">
          <cell r="A10225" t="str">
            <v>9Y007212</v>
          </cell>
          <cell r="B10225">
            <v>0</v>
          </cell>
        </row>
        <row r="10226">
          <cell r="A10226" t="str">
            <v>9Y007213</v>
          </cell>
          <cell r="B10226">
            <v>0</v>
          </cell>
        </row>
        <row r="10227">
          <cell r="A10227" t="str">
            <v>9Y007214</v>
          </cell>
          <cell r="B10227">
            <v>0</v>
          </cell>
        </row>
        <row r="10228">
          <cell r="A10228" t="str">
            <v>9Y007215</v>
          </cell>
          <cell r="B10228">
            <v>0</v>
          </cell>
        </row>
        <row r="10229">
          <cell r="A10229" t="str">
            <v>9Y007218</v>
          </cell>
          <cell r="B10229">
            <v>0</v>
          </cell>
        </row>
        <row r="10230">
          <cell r="A10230" t="str">
            <v>9Y007219</v>
          </cell>
          <cell r="B10230">
            <v>0</v>
          </cell>
        </row>
        <row r="10231">
          <cell r="A10231" t="str">
            <v>9Y007615</v>
          </cell>
          <cell r="B10231">
            <v>0</v>
          </cell>
        </row>
        <row r="10232">
          <cell r="A10232" t="str">
            <v>9Y007713</v>
          </cell>
          <cell r="B10232">
            <v>0</v>
          </cell>
        </row>
        <row r="10233">
          <cell r="A10233" t="str">
            <v>9Y007811</v>
          </cell>
          <cell r="B10233">
            <v>0</v>
          </cell>
        </row>
        <row r="10234">
          <cell r="A10234" t="str">
            <v>9Y007812</v>
          </cell>
          <cell r="B10234">
            <v>0</v>
          </cell>
        </row>
        <row r="10235">
          <cell r="A10235" t="str">
            <v>9Y007909</v>
          </cell>
          <cell r="B10235">
            <v>0</v>
          </cell>
        </row>
        <row r="10236">
          <cell r="A10236" t="str">
            <v>9Y007914</v>
          </cell>
          <cell r="B10236">
            <v>0</v>
          </cell>
        </row>
        <row r="10237">
          <cell r="A10237" t="str">
            <v>9Y008114</v>
          </cell>
          <cell r="B10237">
            <v>0</v>
          </cell>
        </row>
        <row r="10238">
          <cell r="A10238" t="str">
            <v>9Y008209</v>
          </cell>
          <cell r="B10238">
            <v>0</v>
          </cell>
        </row>
        <row r="10239">
          <cell r="A10239" t="str">
            <v>9Y008212</v>
          </cell>
          <cell r="B10239">
            <v>0</v>
          </cell>
        </row>
        <row r="10240">
          <cell r="A10240" t="str">
            <v>9Y008291</v>
          </cell>
          <cell r="B10240">
            <v>0</v>
          </cell>
        </row>
        <row r="10241">
          <cell r="A10241" t="str">
            <v>9Y008311</v>
          </cell>
          <cell r="B10241">
            <v>0</v>
          </cell>
        </row>
        <row r="10242">
          <cell r="A10242" t="str">
            <v>9Y008510</v>
          </cell>
          <cell r="B10242">
            <v>0</v>
          </cell>
        </row>
        <row r="10243">
          <cell r="A10243" t="str">
            <v>9Y008515</v>
          </cell>
          <cell r="B10243">
            <v>0</v>
          </cell>
        </row>
        <row r="10244">
          <cell r="A10244" t="str">
            <v>9Y008610</v>
          </cell>
          <cell r="B10244">
            <v>0</v>
          </cell>
        </row>
        <row r="10245">
          <cell r="A10245" t="str">
            <v>9Y008709</v>
          </cell>
          <cell r="B10245">
            <v>0</v>
          </cell>
        </row>
        <row r="10246">
          <cell r="A10246" t="str">
            <v>9Y008809</v>
          </cell>
          <cell r="B10246">
            <v>0</v>
          </cell>
        </row>
        <row r="10247">
          <cell r="A10247" t="str">
            <v>9Y008811</v>
          </cell>
          <cell r="B10247">
            <v>0</v>
          </cell>
        </row>
        <row r="10248">
          <cell r="A10248" t="str">
            <v>9Y008907</v>
          </cell>
          <cell r="B10248">
            <v>0</v>
          </cell>
        </row>
        <row r="10249">
          <cell r="A10249" t="str">
            <v>9Y008995</v>
          </cell>
          <cell r="B10249">
            <v>0</v>
          </cell>
        </row>
        <row r="10250">
          <cell r="A10250" t="str">
            <v>9Y009008</v>
          </cell>
          <cell r="B10250">
            <v>0</v>
          </cell>
        </row>
        <row r="10251">
          <cell r="A10251" t="str">
            <v>9Y009082</v>
          </cell>
          <cell r="B10251">
            <v>0</v>
          </cell>
        </row>
        <row r="10252">
          <cell r="A10252" t="str">
            <v>9Y009083</v>
          </cell>
          <cell r="B10252">
            <v>0</v>
          </cell>
        </row>
        <row r="10253">
          <cell r="A10253" t="str">
            <v>9Y009085</v>
          </cell>
          <cell r="B10253">
            <v>0</v>
          </cell>
        </row>
        <row r="10254">
          <cell r="A10254" t="str">
            <v>9Y009094</v>
          </cell>
          <cell r="B10254">
            <v>0</v>
          </cell>
        </row>
        <row r="10255">
          <cell r="A10255" t="str">
            <v>9Y009108</v>
          </cell>
          <cell r="B10255">
            <v>0</v>
          </cell>
        </row>
        <row r="10256">
          <cell r="A10256" t="str">
            <v>9Y009308</v>
          </cell>
          <cell r="B10256">
            <v>0</v>
          </cell>
        </row>
        <row r="10257">
          <cell r="A10257" t="str">
            <v>9Y009309</v>
          </cell>
          <cell r="B10257">
            <v>0</v>
          </cell>
        </row>
        <row r="10258">
          <cell r="A10258" t="str">
            <v>9Y009511</v>
          </cell>
          <cell r="B10258">
            <v>0</v>
          </cell>
        </row>
        <row r="10259">
          <cell r="A10259" t="str">
            <v>9Y009512</v>
          </cell>
          <cell r="B10259">
            <v>0</v>
          </cell>
        </row>
        <row r="10260">
          <cell r="A10260" t="str">
            <v>9Y009513</v>
          </cell>
          <cell r="B10260">
            <v>0</v>
          </cell>
        </row>
        <row r="10261">
          <cell r="A10261" t="str">
            <v>9Y009514</v>
          </cell>
          <cell r="B10261">
            <v>0</v>
          </cell>
        </row>
        <row r="10262">
          <cell r="A10262" t="str">
            <v>9Y009518</v>
          </cell>
          <cell r="B10262">
            <v>0</v>
          </cell>
        </row>
        <row r="10263">
          <cell r="A10263" t="str">
            <v>9Y009603</v>
          </cell>
          <cell r="B10263">
            <v>0</v>
          </cell>
        </row>
        <row r="10264">
          <cell r="A10264" t="str">
            <v>9Y009607</v>
          </cell>
          <cell r="B10264">
            <v>0</v>
          </cell>
        </row>
        <row r="10265">
          <cell r="A10265" t="str">
            <v>9Y009709</v>
          </cell>
          <cell r="B10265">
            <v>0</v>
          </cell>
        </row>
        <row r="10266">
          <cell r="A10266" t="str">
            <v>9Y009811</v>
          </cell>
          <cell r="B10266">
            <v>0</v>
          </cell>
        </row>
        <row r="10267">
          <cell r="A10267" t="str">
            <v>9Y009909</v>
          </cell>
          <cell r="B10267">
            <v>0</v>
          </cell>
        </row>
        <row r="10268">
          <cell r="A10268" t="str">
            <v>9Y009913</v>
          </cell>
          <cell r="B10268">
            <v>0</v>
          </cell>
        </row>
        <row r="10269">
          <cell r="A10269" t="str">
            <v>9Y010011</v>
          </cell>
          <cell r="B10269">
            <v>0</v>
          </cell>
        </row>
        <row r="10270">
          <cell r="A10270" t="str">
            <v>9Y010109</v>
          </cell>
          <cell r="B10270">
            <v>0</v>
          </cell>
        </row>
        <row r="10271">
          <cell r="A10271" t="str">
            <v>9Y010210</v>
          </cell>
          <cell r="B10271">
            <v>0</v>
          </cell>
        </row>
        <row r="10272">
          <cell r="A10272" t="str">
            <v>9Y010213</v>
          </cell>
          <cell r="B10272">
            <v>0</v>
          </cell>
        </row>
        <row r="10273">
          <cell r="A10273" t="str">
            <v>9Y010415</v>
          </cell>
          <cell r="B10273">
            <v>0</v>
          </cell>
        </row>
        <row r="10274">
          <cell r="A10274" t="str">
            <v>9Y010418</v>
          </cell>
          <cell r="B10274">
            <v>0</v>
          </cell>
        </row>
        <row r="10275">
          <cell r="A10275" t="str">
            <v>9Y010511</v>
          </cell>
          <cell r="B10275">
            <v>0</v>
          </cell>
        </row>
        <row r="10276">
          <cell r="A10276" t="str">
            <v>9Y010512</v>
          </cell>
          <cell r="B10276">
            <v>0</v>
          </cell>
        </row>
        <row r="10277">
          <cell r="A10277" t="str">
            <v>9Y010513</v>
          </cell>
          <cell r="B10277">
            <v>0</v>
          </cell>
        </row>
        <row r="10278">
          <cell r="A10278" t="str">
            <v>9Y010515</v>
          </cell>
          <cell r="B10278">
            <v>0</v>
          </cell>
        </row>
        <row r="10279">
          <cell r="A10279" t="str">
            <v>9Y010611</v>
          </cell>
          <cell r="B10279">
            <v>0</v>
          </cell>
        </row>
        <row r="10280">
          <cell r="A10280" t="str">
            <v>9Y010710</v>
          </cell>
          <cell r="B10280">
            <v>0</v>
          </cell>
        </row>
        <row r="10281">
          <cell r="A10281" t="str">
            <v>9Y010917</v>
          </cell>
          <cell r="B10281">
            <v>0</v>
          </cell>
        </row>
        <row r="10282">
          <cell r="A10282" t="str">
            <v>9Y011011</v>
          </cell>
          <cell r="B10282">
            <v>0</v>
          </cell>
        </row>
        <row r="10283">
          <cell r="A10283" t="str">
            <v>9Y0111XX</v>
          </cell>
          <cell r="B10283">
            <v>0</v>
          </cell>
        </row>
        <row r="10284">
          <cell r="A10284" t="str">
            <v>9Y011206</v>
          </cell>
          <cell r="B10284">
            <v>0</v>
          </cell>
        </row>
        <row r="10285">
          <cell r="A10285" t="str">
            <v>9Y011211</v>
          </cell>
          <cell r="B10285">
            <v>0</v>
          </cell>
        </row>
        <row r="10286">
          <cell r="A10286" t="str">
            <v>9Y011214</v>
          </cell>
          <cell r="B10286">
            <v>0</v>
          </cell>
        </row>
        <row r="10287">
          <cell r="A10287" t="str">
            <v>9Y011215</v>
          </cell>
          <cell r="B10287">
            <v>0</v>
          </cell>
        </row>
        <row r="10288">
          <cell r="A10288" t="str">
            <v>9Y011217</v>
          </cell>
          <cell r="B10288">
            <v>0</v>
          </cell>
        </row>
        <row r="10289">
          <cell r="A10289" t="str">
            <v>9Y011311</v>
          </cell>
          <cell r="B10289">
            <v>0</v>
          </cell>
        </row>
        <row r="10290">
          <cell r="A10290" t="str">
            <v>9Y011315</v>
          </cell>
          <cell r="B10290">
            <v>0</v>
          </cell>
        </row>
        <row r="10291">
          <cell r="A10291" t="str">
            <v>9Y011317</v>
          </cell>
          <cell r="B10291">
            <v>0</v>
          </cell>
        </row>
        <row r="10292">
          <cell r="A10292" t="str">
            <v>9Y011511</v>
          </cell>
          <cell r="B10292">
            <v>0</v>
          </cell>
        </row>
        <row r="10293">
          <cell r="A10293" t="str">
            <v>9Y011514</v>
          </cell>
          <cell r="B10293">
            <v>0</v>
          </cell>
        </row>
        <row r="10294">
          <cell r="A10294" t="str">
            <v>9Y011516</v>
          </cell>
          <cell r="B10294">
            <v>0</v>
          </cell>
        </row>
        <row r="10295">
          <cell r="A10295" t="str">
            <v>9Y011811</v>
          </cell>
          <cell r="B10295">
            <v>0</v>
          </cell>
        </row>
        <row r="10296">
          <cell r="A10296" t="str">
            <v>9Y011911</v>
          </cell>
          <cell r="B10296">
            <v>0</v>
          </cell>
        </row>
        <row r="10297">
          <cell r="A10297" t="str">
            <v>9Y012011</v>
          </cell>
          <cell r="B10297">
            <v>0</v>
          </cell>
        </row>
        <row r="10298">
          <cell r="A10298" t="str">
            <v>9Y012014</v>
          </cell>
          <cell r="B10298">
            <v>0</v>
          </cell>
        </row>
        <row r="10299">
          <cell r="A10299" t="str">
            <v>9Y012018</v>
          </cell>
          <cell r="B10299">
            <v>0</v>
          </cell>
        </row>
        <row r="10300">
          <cell r="A10300" t="str">
            <v>9Y012110</v>
          </cell>
          <cell r="B10300">
            <v>0</v>
          </cell>
        </row>
        <row r="10301">
          <cell r="A10301" t="str">
            <v>9Y012293</v>
          </cell>
          <cell r="B10301">
            <v>0</v>
          </cell>
        </row>
        <row r="10302">
          <cell r="A10302" t="str">
            <v>9Y012389</v>
          </cell>
          <cell r="B10302">
            <v>0</v>
          </cell>
        </row>
        <row r="10303">
          <cell r="A10303" t="str">
            <v>9Y012411</v>
          </cell>
          <cell r="B10303">
            <v>0</v>
          </cell>
        </row>
        <row r="10304">
          <cell r="A10304" t="str">
            <v>9Y012507</v>
          </cell>
          <cell r="B10304">
            <v>0</v>
          </cell>
        </row>
        <row r="10305">
          <cell r="A10305" t="str">
            <v>9Y012612</v>
          </cell>
          <cell r="B10305">
            <v>0</v>
          </cell>
        </row>
        <row r="10306">
          <cell r="A10306" t="str">
            <v>9Y012614</v>
          </cell>
          <cell r="B10306">
            <v>0</v>
          </cell>
        </row>
        <row r="10307">
          <cell r="A10307" t="str">
            <v>9Y012703</v>
          </cell>
          <cell r="B10307">
            <v>0</v>
          </cell>
        </row>
        <row r="10308">
          <cell r="A10308" t="str">
            <v>9Y012812</v>
          </cell>
          <cell r="B10308">
            <v>0</v>
          </cell>
        </row>
        <row r="10309">
          <cell r="A10309" t="str">
            <v>9Y012912</v>
          </cell>
          <cell r="B10309">
            <v>0</v>
          </cell>
        </row>
        <row r="10310">
          <cell r="A10310" t="str">
            <v>9Y012913</v>
          </cell>
          <cell r="B10310">
            <v>0</v>
          </cell>
        </row>
        <row r="10311">
          <cell r="A10311" t="str">
            <v>9Y013011</v>
          </cell>
          <cell r="B10311">
            <v>0</v>
          </cell>
        </row>
        <row r="10312">
          <cell r="A10312" t="str">
            <v>9Y013016</v>
          </cell>
          <cell r="B10312">
            <v>0</v>
          </cell>
        </row>
        <row r="10313">
          <cell r="A10313" t="str">
            <v>9Y013113</v>
          </cell>
          <cell r="B10313">
            <v>0</v>
          </cell>
        </row>
        <row r="10314">
          <cell r="A10314" t="str">
            <v>9Y013209</v>
          </cell>
          <cell r="B10314">
            <v>0</v>
          </cell>
        </row>
        <row r="10315">
          <cell r="A10315" t="str">
            <v>9Y013211</v>
          </cell>
          <cell r="B10315">
            <v>0</v>
          </cell>
        </row>
        <row r="10316">
          <cell r="A10316" t="str">
            <v>9Y013312</v>
          </cell>
          <cell r="B10316">
            <v>0</v>
          </cell>
        </row>
        <row r="10317">
          <cell r="A10317" t="str">
            <v>9Y013313</v>
          </cell>
          <cell r="B10317">
            <v>0</v>
          </cell>
        </row>
        <row r="10318">
          <cell r="A10318" t="str">
            <v>9Y013314</v>
          </cell>
          <cell r="B10318">
            <v>0</v>
          </cell>
        </row>
        <row r="10319">
          <cell r="A10319" t="str">
            <v>9Y013316</v>
          </cell>
          <cell r="B10319">
            <v>0</v>
          </cell>
        </row>
        <row r="10320">
          <cell r="A10320" t="str">
            <v>9Y013317</v>
          </cell>
          <cell r="B10320">
            <v>0</v>
          </cell>
        </row>
        <row r="10321">
          <cell r="A10321" t="str">
            <v>9Y013410</v>
          </cell>
          <cell r="B10321">
            <v>0</v>
          </cell>
        </row>
        <row r="10322">
          <cell r="A10322" t="str">
            <v>9Y013411</v>
          </cell>
          <cell r="B10322">
            <v>0</v>
          </cell>
        </row>
        <row r="10323">
          <cell r="A10323" t="str">
            <v>9Y013414</v>
          </cell>
          <cell r="B10323">
            <v>0</v>
          </cell>
        </row>
        <row r="10324">
          <cell r="A10324" t="str">
            <v>9Y013415</v>
          </cell>
          <cell r="B10324">
            <v>0</v>
          </cell>
        </row>
        <row r="10325">
          <cell r="A10325" t="str">
            <v>9Y013511</v>
          </cell>
          <cell r="B10325">
            <v>0</v>
          </cell>
        </row>
        <row r="10326">
          <cell r="A10326" t="str">
            <v>9Y013513</v>
          </cell>
          <cell r="B10326">
            <v>0</v>
          </cell>
        </row>
        <row r="10327">
          <cell r="A10327" t="str">
            <v>9Y013612</v>
          </cell>
          <cell r="B10327">
            <v>0</v>
          </cell>
        </row>
        <row r="10328">
          <cell r="A10328" t="str">
            <v>9Y013616</v>
          </cell>
          <cell r="B10328">
            <v>0</v>
          </cell>
        </row>
        <row r="10329">
          <cell r="A10329" t="str">
            <v>9Y013712</v>
          </cell>
          <cell r="B10329">
            <v>0</v>
          </cell>
        </row>
        <row r="10330">
          <cell r="A10330" t="str">
            <v>9Y013811</v>
          </cell>
          <cell r="B10330">
            <v>0</v>
          </cell>
        </row>
        <row r="10331">
          <cell r="A10331" t="str">
            <v>9Y013812</v>
          </cell>
          <cell r="B10331">
            <v>0</v>
          </cell>
        </row>
        <row r="10332">
          <cell r="A10332" t="str">
            <v>9Y013913</v>
          </cell>
          <cell r="B10332">
            <v>0</v>
          </cell>
        </row>
        <row r="10333">
          <cell r="A10333" t="str">
            <v>9Y014098</v>
          </cell>
          <cell r="B10333">
            <v>0</v>
          </cell>
        </row>
        <row r="10334">
          <cell r="A10334" t="str">
            <v>9Y014100</v>
          </cell>
          <cell r="B10334">
            <v>0</v>
          </cell>
        </row>
        <row r="10335">
          <cell r="A10335" t="str">
            <v>9Y014108</v>
          </cell>
          <cell r="B10335">
            <v>0</v>
          </cell>
        </row>
        <row r="10336">
          <cell r="A10336" t="str">
            <v>9Y014109</v>
          </cell>
          <cell r="B10336">
            <v>0</v>
          </cell>
        </row>
        <row r="10337">
          <cell r="A10337" t="str">
            <v>9Y014211</v>
          </cell>
          <cell r="B10337">
            <v>0</v>
          </cell>
        </row>
        <row r="10338">
          <cell r="A10338" t="str">
            <v>9Y014312</v>
          </cell>
          <cell r="B10338">
            <v>0</v>
          </cell>
        </row>
        <row r="10339">
          <cell r="A10339" t="str">
            <v>9Y014409</v>
          </cell>
          <cell r="B10339">
            <v>0</v>
          </cell>
        </row>
        <row r="10340">
          <cell r="A10340" t="str">
            <v>9Y014410</v>
          </cell>
          <cell r="B10340">
            <v>0</v>
          </cell>
        </row>
        <row r="10341">
          <cell r="A10341" t="str">
            <v>9Y014589</v>
          </cell>
          <cell r="B10341">
            <v>0</v>
          </cell>
        </row>
        <row r="10342">
          <cell r="A10342" t="str">
            <v>9Y014689</v>
          </cell>
          <cell r="B10342">
            <v>0</v>
          </cell>
        </row>
        <row r="10343">
          <cell r="A10343" t="str">
            <v>9Y014712</v>
          </cell>
          <cell r="B10343">
            <v>0</v>
          </cell>
        </row>
        <row r="10344">
          <cell r="A10344" t="str">
            <v>9Y014813</v>
          </cell>
          <cell r="B10344">
            <v>0</v>
          </cell>
        </row>
        <row r="10345">
          <cell r="A10345" t="str">
            <v>9Y014816</v>
          </cell>
          <cell r="B10345">
            <v>0</v>
          </cell>
        </row>
        <row r="10346">
          <cell r="A10346" t="str">
            <v>9Y014912</v>
          </cell>
          <cell r="B10346">
            <v>0</v>
          </cell>
        </row>
        <row r="10347">
          <cell r="A10347" t="str">
            <v>9Y015009</v>
          </cell>
          <cell r="B10347">
            <v>0</v>
          </cell>
        </row>
        <row r="10348">
          <cell r="A10348" t="str">
            <v>9Y015010</v>
          </cell>
          <cell r="B10348">
            <v>0</v>
          </cell>
        </row>
        <row r="10349">
          <cell r="A10349" t="str">
            <v>9Y015112</v>
          </cell>
          <cell r="B10349">
            <v>0</v>
          </cell>
        </row>
        <row r="10350">
          <cell r="A10350" t="str">
            <v>9Y015212</v>
          </cell>
          <cell r="B10350">
            <v>0</v>
          </cell>
        </row>
        <row r="10351">
          <cell r="A10351" t="str">
            <v>9Y015395</v>
          </cell>
          <cell r="B10351">
            <v>0</v>
          </cell>
        </row>
        <row r="10352">
          <cell r="A10352" t="str">
            <v>9Y015412</v>
          </cell>
          <cell r="B10352">
            <v>0</v>
          </cell>
        </row>
        <row r="10353">
          <cell r="A10353" t="str">
            <v>9Y015514</v>
          </cell>
          <cell r="B10353">
            <v>0</v>
          </cell>
        </row>
        <row r="10354">
          <cell r="A10354" t="str">
            <v>9Y015611</v>
          </cell>
          <cell r="B10354">
            <v>0</v>
          </cell>
        </row>
        <row r="10355">
          <cell r="A10355" t="str">
            <v>9Y015713</v>
          </cell>
          <cell r="B10355">
            <v>0</v>
          </cell>
        </row>
        <row r="10356">
          <cell r="A10356" t="str">
            <v>9Y015805</v>
          </cell>
          <cell r="B10356">
            <v>0</v>
          </cell>
        </row>
        <row r="10357">
          <cell r="A10357" t="str">
            <v>9Y015908</v>
          </cell>
          <cell r="B10357">
            <v>0</v>
          </cell>
        </row>
        <row r="10358">
          <cell r="A10358" t="str">
            <v>9Y015909</v>
          </cell>
          <cell r="B10358">
            <v>0</v>
          </cell>
        </row>
        <row r="10359">
          <cell r="A10359" t="str">
            <v>9Y016012</v>
          </cell>
          <cell r="B10359">
            <v>0</v>
          </cell>
        </row>
        <row r="10360">
          <cell r="A10360" t="str">
            <v>9Y016114</v>
          </cell>
          <cell r="B10360">
            <v>0</v>
          </cell>
        </row>
        <row r="10361">
          <cell r="A10361" t="str">
            <v>9Y016115</v>
          </cell>
          <cell r="B10361">
            <v>0</v>
          </cell>
        </row>
        <row r="10362">
          <cell r="A10362" t="str">
            <v>9Y016118</v>
          </cell>
          <cell r="B10362">
            <v>0</v>
          </cell>
        </row>
        <row r="10363">
          <cell r="A10363" t="str">
            <v>9Y016214</v>
          </cell>
          <cell r="B10363">
            <v>0</v>
          </cell>
        </row>
        <row r="10364">
          <cell r="A10364" t="str">
            <v>9Y016313</v>
          </cell>
          <cell r="B10364">
            <v>0</v>
          </cell>
        </row>
        <row r="10365">
          <cell r="A10365" t="str">
            <v>9Y016412</v>
          </cell>
          <cell r="B10365">
            <v>0</v>
          </cell>
        </row>
        <row r="10366">
          <cell r="A10366" t="str">
            <v>9Y016415</v>
          </cell>
          <cell r="B10366">
            <v>0</v>
          </cell>
        </row>
        <row r="10367">
          <cell r="A10367" t="str">
            <v>9Y016513</v>
          </cell>
          <cell r="B10367">
            <v>0</v>
          </cell>
        </row>
        <row r="10368">
          <cell r="A10368" t="str">
            <v>9Y016614</v>
          </cell>
          <cell r="B10368">
            <v>0</v>
          </cell>
        </row>
        <row r="10369">
          <cell r="A10369" t="str">
            <v>9Y016711</v>
          </cell>
          <cell r="B10369">
            <v>0</v>
          </cell>
        </row>
        <row r="10370">
          <cell r="A10370" t="str">
            <v>9Y016712</v>
          </cell>
          <cell r="B10370">
            <v>0</v>
          </cell>
        </row>
        <row r="10371">
          <cell r="A10371" t="str">
            <v>9Y016719</v>
          </cell>
          <cell r="B10371">
            <v>0</v>
          </cell>
        </row>
        <row r="10372">
          <cell r="A10372" t="str">
            <v>9Y016801</v>
          </cell>
          <cell r="B10372">
            <v>0</v>
          </cell>
        </row>
        <row r="10373">
          <cell r="A10373" t="str">
            <v>9Y016805</v>
          </cell>
          <cell r="B10373">
            <v>0</v>
          </cell>
        </row>
        <row r="10374">
          <cell r="A10374" t="str">
            <v>9Y016810</v>
          </cell>
          <cell r="B10374">
            <v>0</v>
          </cell>
        </row>
        <row r="10375">
          <cell r="A10375" t="str">
            <v>9Y016915</v>
          </cell>
          <cell r="B10375">
            <v>0</v>
          </cell>
        </row>
        <row r="10376">
          <cell r="A10376" t="str">
            <v>9Y016918</v>
          </cell>
          <cell r="B10376">
            <v>0</v>
          </cell>
        </row>
        <row r="10377">
          <cell r="A10377" t="str">
            <v>9Y017098</v>
          </cell>
          <cell r="B10377">
            <v>0</v>
          </cell>
        </row>
        <row r="10378">
          <cell r="A10378" t="str">
            <v>9Y017115</v>
          </cell>
          <cell r="B10378">
            <v>0</v>
          </cell>
        </row>
        <row r="10379">
          <cell r="A10379" t="str">
            <v>9Y017118</v>
          </cell>
          <cell r="B10379">
            <v>0</v>
          </cell>
        </row>
        <row r="10380">
          <cell r="A10380" t="str">
            <v>9Y017119</v>
          </cell>
          <cell r="B10380">
            <v>0</v>
          </cell>
        </row>
        <row r="10381">
          <cell r="A10381" t="str">
            <v>9Y017215</v>
          </cell>
          <cell r="B10381">
            <v>0</v>
          </cell>
        </row>
        <row r="10382">
          <cell r="A10382" t="str">
            <v>9Y017315</v>
          </cell>
          <cell r="B10382">
            <v>0</v>
          </cell>
        </row>
        <row r="10383">
          <cell r="A10383" t="str">
            <v>9Y017414</v>
          </cell>
          <cell r="B10383">
            <v>0</v>
          </cell>
        </row>
        <row r="10384">
          <cell r="A10384" t="str">
            <v>9Y017514</v>
          </cell>
          <cell r="B10384">
            <v>0</v>
          </cell>
        </row>
        <row r="10385">
          <cell r="A10385" t="str">
            <v>9Y017615</v>
          </cell>
          <cell r="B10385">
            <v>0</v>
          </cell>
        </row>
        <row r="10386">
          <cell r="A10386" t="str">
            <v>9Y017617</v>
          </cell>
          <cell r="B10386">
            <v>0</v>
          </cell>
        </row>
        <row r="10387">
          <cell r="A10387" t="str">
            <v>9Y017716</v>
          </cell>
          <cell r="B10387">
            <v>0</v>
          </cell>
        </row>
        <row r="10388">
          <cell r="A10388" t="str">
            <v>9Y017717</v>
          </cell>
          <cell r="B10388">
            <v>0</v>
          </cell>
        </row>
        <row r="10389">
          <cell r="A10389" t="str">
            <v>9Y017816</v>
          </cell>
          <cell r="B10389">
            <v>0</v>
          </cell>
        </row>
        <row r="10390">
          <cell r="A10390" t="str">
            <v>9Y017817</v>
          </cell>
          <cell r="B10390">
            <v>0</v>
          </cell>
        </row>
        <row r="10391">
          <cell r="A10391" t="str">
            <v>9Y017911</v>
          </cell>
          <cell r="B10391">
            <v>0</v>
          </cell>
        </row>
        <row r="10392">
          <cell r="A10392" t="str">
            <v>9Y017988</v>
          </cell>
          <cell r="B10392">
            <v>0</v>
          </cell>
        </row>
        <row r="10393">
          <cell r="A10393" t="str">
            <v>9Y018011</v>
          </cell>
          <cell r="B10393">
            <v>0</v>
          </cell>
        </row>
        <row r="10394">
          <cell r="A10394" t="str">
            <v>9Y018114</v>
          </cell>
          <cell r="B10394">
            <v>0</v>
          </cell>
        </row>
        <row r="10395">
          <cell r="A10395" t="str">
            <v>9Y018212</v>
          </cell>
          <cell r="B10395">
            <v>0</v>
          </cell>
        </row>
        <row r="10396">
          <cell r="A10396" t="str">
            <v>9Y018312</v>
          </cell>
          <cell r="B10396">
            <v>0</v>
          </cell>
        </row>
        <row r="10397">
          <cell r="A10397" t="str">
            <v>9Y018403</v>
          </cell>
          <cell r="B10397">
            <v>0</v>
          </cell>
        </row>
        <row r="10398">
          <cell r="A10398" t="str">
            <v>9Y018409</v>
          </cell>
          <cell r="B10398">
            <v>0</v>
          </cell>
        </row>
        <row r="10399">
          <cell r="A10399" t="str">
            <v>9Y018596</v>
          </cell>
          <cell r="B10399">
            <v>0</v>
          </cell>
        </row>
        <row r="10400">
          <cell r="A10400" t="str">
            <v>9Y018615</v>
          </cell>
          <cell r="B10400">
            <v>0</v>
          </cell>
        </row>
        <row r="10401">
          <cell r="A10401" t="str">
            <v>9Y018716</v>
          </cell>
          <cell r="B10401">
            <v>0</v>
          </cell>
        </row>
        <row r="10402">
          <cell r="A10402" t="str">
            <v>9Y018816</v>
          </cell>
          <cell r="B10402">
            <v>0</v>
          </cell>
        </row>
        <row r="10403">
          <cell r="A10403" t="str">
            <v>9Y018916</v>
          </cell>
          <cell r="B10403">
            <v>0</v>
          </cell>
        </row>
        <row r="10404">
          <cell r="A10404" t="str">
            <v>9Y019016</v>
          </cell>
          <cell r="B10404">
            <v>0</v>
          </cell>
        </row>
        <row r="10405">
          <cell r="A10405" t="str">
            <v>9Y019116</v>
          </cell>
          <cell r="B10405">
            <v>0</v>
          </cell>
        </row>
        <row r="10406">
          <cell r="A10406" t="str">
            <v>9Y019216</v>
          </cell>
          <cell r="B10406">
            <v>0</v>
          </cell>
        </row>
        <row r="10407">
          <cell r="A10407" t="str">
            <v>9Y019316</v>
          </cell>
          <cell r="B10407">
            <v>0</v>
          </cell>
        </row>
        <row r="10408">
          <cell r="A10408" t="str">
            <v>9Y019414</v>
          </cell>
          <cell r="B10408">
            <v>0</v>
          </cell>
        </row>
        <row r="10409">
          <cell r="A10409" t="str">
            <v>9Y019515</v>
          </cell>
          <cell r="B10409">
            <v>0</v>
          </cell>
        </row>
        <row r="10410">
          <cell r="A10410" t="str">
            <v>9Y019615</v>
          </cell>
          <cell r="B10410">
            <v>0</v>
          </cell>
        </row>
        <row r="10411">
          <cell r="A10411" t="str">
            <v>9Y019616</v>
          </cell>
          <cell r="B10411">
            <v>0</v>
          </cell>
        </row>
        <row r="10412">
          <cell r="A10412" t="str">
            <v>9Y019705</v>
          </cell>
          <cell r="B10412">
            <v>0</v>
          </cell>
        </row>
        <row r="10413">
          <cell r="A10413" t="str">
            <v>9Y019711</v>
          </cell>
          <cell r="B10413">
            <v>0</v>
          </cell>
        </row>
        <row r="10414">
          <cell r="A10414" t="str">
            <v>9Y019816</v>
          </cell>
          <cell r="B10414">
            <v>0</v>
          </cell>
        </row>
        <row r="10415">
          <cell r="A10415" t="str">
            <v>9Y019916</v>
          </cell>
          <cell r="B10415">
            <v>0</v>
          </cell>
        </row>
        <row r="10416">
          <cell r="A10416" t="str">
            <v>9Y020011</v>
          </cell>
          <cell r="B10416">
            <v>0</v>
          </cell>
        </row>
        <row r="10417">
          <cell r="A10417" t="str">
            <v>9Y020116</v>
          </cell>
          <cell r="B10417">
            <v>0</v>
          </cell>
        </row>
        <row r="10418">
          <cell r="A10418" t="str">
            <v>9Y020216</v>
          </cell>
          <cell r="B10418">
            <v>0</v>
          </cell>
        </row>
        <row r="10419">
          <cell r="A10419" t="str">
            <v>9Y020317</v>
          </cell>
          <cell r="B10419">
            <v>0</v>
          </cell>
        </row>
        <row r="10420">
          <cell r="A10420" t="str">
            <v>9Y020416</v>
          </cell>
          <cell r="B10420">
            <v>0</v>
          </cell>
        </row>
        <row r="10421">
          <cell r="A10421" t="str">
            <v>9Y020516</v>
          </cell>
          <cell r="B10421">
            <v>0</v>
          </cell>
        </row>
        <row r="10422">
          <cell r="A10422" t="str">
            <v>9Y020614</v>
          </cell>
          <cell r="B10422">
            <v>0</v>
          </cell>
        </row>
        <row r="10423">
          <cell r="A10423" t="str">
            <v>9Y020716</v>
          </cell>
          <cell r="B10423">
            <v>0</v>
          </cell>
        </row>
        <row r="10424">
          <cell r="A10424" t="str">
            <v>9Y020916</v>
          </cell>
          <cell r="B10424">
            <v>0</v>
          </cell>
        </row>
        <row r="10425">
          <cell r="A10425" t="str">
            <v>9Y021002</v>
          </cell>
          <cell r="B10425">
            <v>0</v>
          </cell>
        </row>
        <row r="10426">
          <cell r="A10426" t="str">
            <v>9Y021116</v>
          </cell>
          <cell r="B10426">
            <v>0</v>
          </cell>
        </row>
        <row r="10427">
          <cell r="A10427" t="str">
            <v>9Y021117</v>
          </cell>
          <cell r="B10427">
            <v>0</v>
          </cell>
        </row>
        <row r="10428">
          <cell r="A10428" t="str">
            <v>9Y021217</v>
          </cell>
          <cell r="B10428">
            <v>0</v>
          </cell>
        </row>
        <row r="10429">
          <cell r="A10429" t="str">
            <v>9Y021315</v>
          </cell>
          <cell r="B10429">
            <v>0</v>
          </cell>
        </row>
        <row r="10430">
          <cell r="A10430" t="str">
            <v>9Y021416</v>
          </cell>
          <cell r="B10430">
            <v>0</v>
          </cell>
        </row>
        <row r="10431">
          <cell r="A10431" t="str">
            <v>9Y021516</v>
          </cell>
          <cell r="B10431">
            <v>0</v>
          </cell>
        </row>
        <row r="10432">
          <cell r="A10432" t="str">
            <v>9Y021616</v>
          </cell>
          <cell r="B10432">
            <v>0</v>
          </cell>
        </row>
        <row r="10433">
          <cell r="A10433" t="str">
            <v>9Y021716</v>
          </cell>
          <cell r="B10433">
            <v>0</v>
          </cell>
        </row>
        <row r="10434">
          <cell r="A10434" t="str">
            <v>9Y021717</v>
          </cell>
          <cell r="B10434">
            <v>0</v>
          </cell>
        </row>
        <row r="10435">
          <cell r="A10435" t="str">
            <v>9Y021816</v>
          </cell>
          <cell r="B10435">
            <v>0</v>
          </cell>
        </row>
        <row r="10436">
          <cell r="A10436" t="str">
            <v>9Y021817</v>
          </cell>
          <cell r="B10436">
            <v>0</v>
          </cell>
        </row>
        <row r="10437">
          <cell r="A10437" t="str">
            <v>9Y021909</v>
          </cell>
          <cell r="B10437">
            <v>0</v>
          </cell>
        </row>
        <row r="10438">
          <cell r="A10438" t="str">
            <v>9Y021917</v>
          </cell>
          <cell r="B10438">
            <v>0</v>
          </cell>
        </row>
        <row r="10439">
          <cell r="A10439" t="str">
            <v>9Y022017</v>
          </cell>
          <cell r="B10439">
            <v>0</v>
          </cell>
        </row>
        <row r="10440">
          <cell r="A10440" t="str">
            <v>9Y022117</v>
          </cell>
          <cell r="B10440">
            <v>0</v>
          </cell>
        </row>
        <row r="10441">
          <cell r="A10441" t="str">
            <v>9Y022211</v>
          </cell>
          <cell r="B10441">
            <v>0</v>
          </cell>
        </row>
        <row r="10442">
          <cell r="A10442" t="str">
            <v>9Y022215</v>
          </cell>
          <cell r="B10442">
            <v>0</v>
          </cell>
        </row>
        <row r="10443">
          <cell r="A10443" t="str">
            <v>9Y022398</v>
          </cell>
          <cell r="B10443">
            <v>0</v>
          </cell>
        </row>
        <row r="10444">
          <cell r="A10444" t="str">
            <v>9Y022492</v>
          </cell>
          <cell r="B10444">
            <v>0</v>
          </cell>
        </row>
        <row r="10445">
          <cell r="A10445" t="str">
            <v>9Y022493</v>
          </cell>
          <cell r="B10445">
            <v>0</v>
          </cell>
        </row>
        <row r="10446">
          <cell r="A10446" t="str">
            <v>9Y022497</v>
          </cell>
          <cell r="B10446">
            <v>0</v>
          </cell>
        </row>
        <row r="10447">
          <cell r="A10447" t="str">
            <v>9Y022595</v>
          </cell>
          <cell r="B10447">
            <v>0</v>
          </cell>
        </row>
        <row r="10448">
          <cell r="A10448" t="str">
            <v>9Y022599</v>
          </cell>
          <cell r="B10448">
            <v>0</v>
          </cell>
        </row>
        <row r="10449">
          <cell r="A10449" t="str">
            <v>9Y022600</v>
          </cell>
          <cell r="B10449">
            <v>0</v>
          </cell>
        </row>
        <row r="10450">
          <cell r="A10450" t="str">
            <v>9Y022715</v>
          </cell>
          <cell r="B10450">
            <v>0</v>
          </cell>
        </row>
        <row r="10451">
          <cell r="A10451" t="str">
            <v>9Y022816</v>
          </cell>
          <cell r="B10451">
            <v>0</v>
          </cell>
        </row>
        <row r="10452">
          <cell r="A10452" t="str">
            <v>9Y022916</v>
          </cell>
          <cell r="B10452">
            <v>0</v>
          </cell>
        </row>
        <row r="10453">
          <cell r="A10453" t="str">
            <v>9Y022918</v>
          </cell>
          <cell r="B10453">
            <v>0</v>
          </cell>
        </row>
        <row r="10454">
          <cell r="A10454" t="str">
            <v>9Y023018</v>
          </cell>
          <cell r="B10454">
            <v>0</v>
          </cell>
        </row>
        <row r="10455">
          <cell r="A10455" t="str">
            <v>9Y023118</v>
          </cell>
          <cell r="B10455">
            <v>0</v>
          </cell>
        </row>
        <row r="10456">
          <cell r="A10456" t="str">
            <v>9Y023216</v>
          </cell>
          <cell r="B10456">
            <v>0</v>
          </cell>
        </row>
        <row r="10457">
          <cell r="A10457" t="str">
            <v>9Y023405</v>
          </cell>
          <cell r="B10457">
            <v>0</v>
          </cell>
        </row>
        <row r="10458">
          <cell r="A10458" t="str">
            <v>9Y023518</v>
          </cell>
          <cell r="B10458">
            <v>0</v>
          </cell>
        </row>
        <row r="10459">
          <cell r="A10459" t="str">
            <v>9Y023800</v>
          </cell>
          <cell r="B10459">
            <v>0</v>
          </cell>
        </row>
        <row r="10460">
          <cell r="A10460" t="str">
            <v>9Y023892</v>
          </cell>
          <cell r="B10460">
            <v>0</v>
          </cell>
        </row>
        <row r="10461">
          <cell r="A10461" t="str">
            <v>9Y023893</v>
          </cell>
          <cell r="B10461">
            <v>0</v>
          </cell>
        </row>
        <row r="10462">
          <cell r="A10462" t="str">
            <v>9Y023918</v>
          </cell>
          <cell r="B10462">
            <v>0</v>
          </cell>
        </row>
        <row r="10463">
          <cell r="A10463" t="str">
            <v>9Y024018</v>
          </cell>
          <cell r="B10463">
            <v>0</v>
          </cell>
        </row>
        <row r="10464">
          <cell r="A10464" t="str">
            <v>9Y024118</v>
          </cell>
          <cell r="B10464">
            <v>0</v>
          </cell>
        </row>
        <row r="10465">
          <cell r="A10465" t="str">
            <v>9Y024391</v>
          </cell>
          <cell r="B10465">
            <v>0</v>
          </cell>
        </row>
        <row r="10466">
          <cell r="A10466" t="str">
            <v>9Y024401</v>
          </cell>
          <cell r="B10466">
            <v>0</v>
          </cell>
        </row>
        <row r="10467">
          <cell r="A10467" t="str">
            <v>9Y024592</v>
          </cell>
          <cell r="B10467">
            <v>0</v>
          </cell>
        </row>
        <row r="10468">
          <cell r="A10468" t="str">
            <v>9Y024593</v>
          </cell>
          <cell r="B10468">
            <v>0</v>
          </cell>
        </row>
        <row r="10469">
          <cell r="A10469" t="str">
            <v>9Y024597</v>
          </cell>
          <cell r="B10469">
            <v>0</v>
          </cell>
        </row>
        <row r="10470">
          <cell r="A10470" t="str">
            <v>9Y024600</v>
          </cell>
          <cell r="B10470">
            <v>0</v>
          </cell>
        </row>
        <row r="10471">
          <cell r="A10471" t="str">
            <v>9Y024795</v>
          </cell>
          <cell r="B10471">
            <v>0</v>
          </cell>
        </row>
        <row r="10472">
          <cell r="A10472" t="str">
            <v>9Y024799</v>
          </cell>
          <cell r="B10472">
            <v>0</v>
          </cell>
        </row>
        <row r="10473">
          <cell r="A10473" t="str">
            <v>9Y024815</v>
          </cell>
          <cell r="B10473">
            <v>0</v>
          </cell>
        </row>
        <row r="10474">
          <cell r="A10474" t="str">
            <v>9Y024995</v>
          </cell>
          <cell r="B10474">
            <v>0</v>
          </cell>
        </row>
        <row r="10475">
          <cell r="A10475" t="str">
            <v>9Y025012</v>
          </cell>
          <cell r="B10475">
            <v>0</v>
          </cell>
        </row>
        <row r="10476">
          <cell r="A10476" t="str">
            <v>9Y025209</v>
          </cell>
          <cell r="B10476">
            <v>0</v>
          </cell>
        </row>
        <row r="10477">
          <cell r="A10477" t="str">
            <v>9Y025306</v>
          </cell>
          <cell r="B10477">
            <v>0</v>
          </cell>
        </row>
        <row r="10478">
          <cell r="A10478" t="str">
            <v>9Y025419</v>
          </cell>
          <cell r="B10478">
            <v>0</v>
          </cell>
        </row>
        <row r="10479">
          <cell r="A10479" t="str">
            <v>9Y025619</v>
          </cell>
          <cell r="B10479">
            <v>0</v>
          </cell>
        </row>
        <row r="10480">
          <cell r="A10480" t="str">
            <v>9Y025789</v>
          </cell>
          <cell r="B10480">
            <v>0</v>
          </cell>
        </row>
        <row r="10481">
          <cell r="A10481" t="str">
            <v>9Y025894</v>
          </cell>
          <cell r="B10481">
            <v>0</v>
          </cell>
        </row>
        <row r="10482">
          <cell r="A10482" t="str">
            <v>9Y026016</v>
          </cell>
          <cell r="B10482">
            <v>0</v>
          </cell>
        </row>
        <row r="10483">
          <cell r="A10483" t="str">
            <v>9Y026119</v>
          </cell>
          <cell r="B10483">
            <v>0</v>
          </cell>
        </row>
        <row r="10484">
          <cell r="A10484" t="str">
            <v>9Y030000</v>
          </cell>
          <cell r="B10484">
            <v>0</v>
          </cell>
        </row>
        <row r="10485">
          <cell r="A10485" t="str">
            <v>9Y030002</v>
          </cell>
          <cell r="B10485">
            <v>0</v>
          </cell>
        </row>
        <row r="10486">
          <cell r="A10486" t="str">
            <v>9Y030003</v>
          </cell>
          <cell r="B10486">
            <v>0</v>
          </cell>
        </row>
        <row r="10487">
          <cell r="A10487" t="str">
            <v>9Y030004</v>
          </cell>
          <cell r="B10487">
            <v>0</v>
          </cell>
        </row>
        <row r="10488">
          <cell r="A10488" t="str">
            <v>9Y030005</v>
          </cell>
          <cell r="B10488">
            <v>0</v>
          </cell>
        </row>
        <row r="10489">
          <cell r="A10489" t="str">
            <v>9Y030006</v>
          </cell>
          <cell r="B10489">
            <v>0</v>
          </cell>
        </row>
        <row r="10490">
          <cell r="A10490" t="str">
            <v>9Y030007</v>
          </cell>
          <cell r="B10490">
            <v>0</v>
          </cell>
        </row>
        <row r="10491">
          <cell r="A10491" t="str">
            <v>9Y030008</v>
          </cell>
          <cell r="B10491">
            <v>0</v>
          </cell>
        </row>
        <row r="10492">
          <cell r="A10492" t="str">
            <v>9Y030009</v>
          </cell>
          <cell r="B10492">
            <v>0</v>
          </cell>
        </row>
        <row r="10493">
          <cell r="A10493" t="str">
            <v>9Y030075</v>
          </cell>
          <cell r="B10493">
            <v>0</v>
          </cell>
        </row>
        <row r="10494">
          <cell r="A10494" t="str">
            <v>9Y030080</v>
          </cell>
          <cell r="B10494">
            <v>0</v>
          </cell>
        </row>
        <row r="10495">
          <cell r="A10495" t="str">
            <v>9Y030081</v>
          </cell>
          <cell r="B10495">
            <v>0</v>
          </cell>
        </row>
        <row r="10496">
          <cell r="A10496" t="str">
            <v>9Y030085</v>
          </cell>
          <cell r="B10496">
            <v>0</v>
          </cell>
        </row>
        <row r="10497">
          <cell r="A10497" t="str">
            <v>9Y030086</v>
          </cell>
          <cell r="B10497">
            <v>0</v>
          </cell>
        </row>
        <row r="10498">
          <cell r="A10498" t="str">
            <v>9Y030087</v>
          </cell>
          <cell r="B10498">
            <v>0</v>
          </cell>
        </row>
        <row r="10499">
          <cell r="A10499" t="str">
            <v>9Y030096</v>
          </cell>
          <cell r="B10499">
            <v>0</v>
          </cell>
        </row>
        <row r="10500">
          <cell r="A10500" t="str">
            <v>9Y030099</v>
          </cell>
          <cell r="B10500">
            <v>0</v>
          </cell>
        </row>
        <row r="10501">
          <cell r="A10501" t="str">
            <v>9Y030917</v>
          </cell>
          <cell r="B10501">
            <v>0</v>
          </cell>
        </row>
        <row r="10502">
          <cell r="A10502" t="str">
            <v>9Y031007</v>
          </cell>
          <cell r="B10502">
            <v>0</v>
          </cell>
        </row>
        <row r="10503">
          <cell r="A10503" t="str">
            <v>9Y031011</v>
          </cell>
          <cell r="B10503">
            <v>0</v>
          </cell>
        </row>
        <row r="10504">
          <cell r="A10504" t="str">
            <v>9Y031012</v>
          </cell>
          <cell r="B10504">
            <v>0</v>
          </cell>
        </row>
        <row r="10505">
          <cell r="A10505" t="str">
            <v>9Y031014</v>
          </cell>
          <cell r="B10505">
            <v>0</v>
          </cell>
        </row>
        <row r="10506">
          <cell r="A10506" t="str">
            <v>9Y031105</v>
          </cell>
          <cell r="B10506">
            <v>0</v>
          </cell>
        </row>
        <row r="10507">
          <cell r="A10507" t="str">
            <v>9Y031107</v>
          </cell>
          <cell r="B10507">
            <v>0</v>
          </cell>
        </row>
        <row r="10508">
          <cell r="A10508" t="str">
            <v>9Y031182</v>
          </cell>
          <cell r="B10508">
            <v>0</v>
          </cell>
        </row>
        <row r="10509">
          <cell r="A10509" t="str">
            <v>9Y031197</v>
          </cell>
          <cell r="B10509">
            <v>0</v>
          </cell>
        </row>
        <row r="10510">
          <cell r="A10510" t="str">
            <v>9Y031209</v>
          </cell>
          <cell r="B10510">
            <v>0</v>
          </cell>
        </row>
        <row r="10511">
          <cell r="A10511" t="str">
            <v>9Y031309</v>
          </cell>
          <cell r="B10511">
            <v>0</v>
          </cell>
        </row>
        <row r="10512">
          <cell r="A10512" t="str">
            <v>9Y031413</v>
          </cell>
          <cell r="B10512">
            <v>0</v>
          </cell>
        </row>
        <row r="10513">
          <cell r="A10513" t="str">
            <v>9Y031416</v>
          </cell>
          <cell r="B10513">
            <v>0</v>
          </cell>
        </row>
        <row r="10514">
          <cell r="A10514" t="str">
            <v>9Y031417</v>
          </cell>
          <cell r="B10514">
            <v>0</v>
          </cell>
        </row>
        <row r="10515">
          <cell r="A10515" t="str">
            <v>9Y0314XX</v>
          </cell>
          <cell r="B10515">
            <v>0</v>
          </cell>
        </row>
        <row r="10516">
          <cell r="A10516" t="str">
            <v>9Y031546</v>
          </cell>
          <cell r="B10516">
            <v>0</v>
          </cell>
        </row>
        <row r="10517">
          <cell r="A10517" t="str">
            <v>9Y031613</v>
          </cell>
          <cell r="B10517">
            <v>0</v>
          </cell>
        </row>
        <row r="10518">
          <cell r="A10518" t="str">
            <v>9Y031706</v>
          </cell>
          <cell r="B10518">
            <v>0</v>
          </cell>
        </row>
        <row r="10519">
          <cell r="A10519" t="str">
            <v>9Y031707</v>
          </cell>
          <cell r="B10519">
            <v>0</v>
          </cell>
        </row>
        <row r="10520">
          <cell r="A10520" t="str">
            <v>9Y031708</v>
          </cell>
          <cell r="B10520">
            <v>0</v>
          </cell>
        </row>
        <row r="10521">
          <cell r="A10521" t="str">
            <v>9Y031710</v>
          </cell>
          <cell r="B10521">
            <v>0</v>
          </cell>
        </row>
        <row r="10522">
          <cell r="A10522" t="str">
            <v>9Y031811</v>
          </cell>
          <cell r="B10522">
            <v>0</v>
          </cell>
        </row>
        <row r="10523">
          <cell r="A10523" t="str">
            <v>9Y031814</v>
          </cell>
          <cell r="B10523">
            <v>0</v>
          </cell>
        </row>
        <row r="10524">
          <cell r="A10524" t="str">
            <v>9Y031818</v>
          </cell>
          <cell r="B10524">
            <v>0</v>
          </cell>
        </row>
        <row r="10525">
          <cell r="A10525" t="str">
            <v>9Y031901</v>
          </cell>
          <cell r="B10525">
            <v>0</v>
          </cell>
        </row>
        <row r="10526">
          <cell r="A10526" t="str">
            <v>9Y031905</v>
          </cell>
          <cell r="B10526">
            <v>0</v>
          </cell>
        </row>
        <row r="10527">
          <cell r="A10527" t="str">
            <v>9Y031907</v>
          </cell>
          <cell r="B10527">
            <v>0</v>
          </cell>
        </row>
        <row r="10528">
          <cell r="A10528" t="str">
            <v>9Y032011</v>
          </cell>
          <cell r="B10528">
            <v>0</v>
          </cell>
        </row>
        <row r="10529">
          <cell r="A10529" t="str">
            <v>9Y032281</v>
          </cell>
          <cell r="B10529">
            <v>0</v>
          </cell>
        </row>
        <row r="10530">
          <cell r="A10530" t="str">
            <v>9Y032320</v>
          </cell>
          <cell r="B10530">
            <v>0</v>
          </cell>
        </row>
        <row r="10531">
          <cell r="A10531" t="str">
            <v>9Y032341</v>
          </cell>
          <cell r="B10531">
            <v>0</v>
          </cell>
        </row>
        <row r="10532">
          <cell r="A10532" t="str">
            <v>9Y032412</v>
          </cell>
          <cell r="B10532">
            <v>0</v>
          </cell>
        </row>
        <row r="10533">
          <cell r="A10533" t="str">
            <v>9Y032514</v>
          </cell>
          <cell r="B10533">
            <v>0</v>
          </cell>
        </row>
        <row r="10534">
          <cell r="A10534" t="str">
            <v>9Y032600</v>
          </cell>
          <cell r="B10534">
            <v>0</v>
          </cell>
        </row>
        <row r="10535">
          <cell r="A10535" t="str">
            <v>9Y032709</v>
          </cell>
          <cell r="B10535">
            <v>0</v>
          </cell>
        </row>
        <row r="10536">
          <cell r="A10536" t="str">
            <v>9Y032860</v>
          </cell>
          <cell r="B10536">
            <v>0</v>
          </cell>
        </row>
        <row r="10537">
          <cell r="A10537" t="str">
            <v>9Y032907</v>
          </cell>
          <cell r="B10537">
            <v>0</v>
          </cell>
        </row>
        <row r="10538">
          <cell r="A10538" t="str">
            <v>9Y032959</v>
          </cell>
          <cell r="B10538">
            <v>0</v>
          </cell>
        </row>
        <row r="10539">
          <cell r="A10539" t="str">
            <v>9Y032960</v>
          </cell>
          <cell r="B10539">
            <v>0</v>
          </cell>
        </row>
        <row r="10540">
          <cell r="A10540" t="str">
            <v>9Y032987</v>
          </cell>
          <cell r="B10540">
            <v>0</v>
          </cell>
        </row>
        <row r="10541">
          <cell r="A10541" t="str">
            <v>9Y033016</v>
          </cell>
          <cell r="B10541">
            <v>0</v>
          </cell>
        </row>
        <row r="10542">
          <cell r="A10542" t="str">
            <v>9Y033113</v>
          </cell>
          <cell r="B10542">
            <v>0</v>
          </cell>
        </row>
        <row r="10543">
          <cell r="A10543" t="str">
            <v>9Y033205</v>
          </cell>
          <cell r="B10543">
            <v>0</v>
          </cell>
        </row>
        <row r="10544">
          <cell r="A10544" t="str">
            <v>9Y033301</v>
          </cell>
          <cell r="B10544">
            <v>0</v>
          </cell>
        </row>
        <row r="10545">
          <cell r="A10545" t="str">
            <v>9Y033410</v>
          </cell>
          <cell r="B10545">
            <v>0</v>
          </cell>
        </row>
        <row r="10546">
          <cell r="A10546" t="str">
            <v>9Y033411</v>
          </cell>
          <cell r="B10546">
            <v>0</v>
          </cell>
        </row>
        <row r="10547">
          <cell r="A10547" t="str">
            <v>9Y033504</v>
          </cell>
          <cell r="B10547">
            <v>0</v>
          </cell>
        </row>
        <row r="10548">
          <cell r="A10548" t="str">
            <v>9Y033711</v>
          </cell>
          <cell r="B10548">
            <v>0</v>
          </cell>
        </row>
        <row r="10549">
          <cell r="A10549" t="str">
            <v>9Y050077</v>
          </cell>
          <cell r="B10549">
            <v>0</v>
          </cell>
        </row>
        <row r="10550">
          <cell r="A10550" t="str">
            <v>9Y050303</v>
          </cell>
          <cell r="B10550">
            <v>0</v>
          </cell>
        </row>
        <row r="10551">
          <cell r="A10551" t="str">
            <v>9Y060015</v>
          </cell>
          <cell r="B10551">
            <v>0</v>
          </cell>
        </row>
        <row r="10552">
          <cell r="A10552" t="str">
            <v>9Y060115</v>
          </cell>
          <cell r="B10552">
            <v>0</v>
          </cell>
        </row>
        <row r="10553">
          <cell r="A10553" t="str">
            <v>9Y060215</v>
          </cell>
          <cell r="B10553">
            <v>0</v>
          </cell>
        </row>
        <row r="10554">
          <cell r="A10554" t="str">
            <v>9Y060315</v>
          </cell>
          <cell r="B10554">
            <v>0</v>
          </cell>
        </row>
        <row r="10555">
          <cell r="A10555" t="str">
            <v>9Y070011</v>
          </cell>
          <cell r="B10555">
            <v>0</v>
          </cell>
        </row>
        <row r="10556">
          <cell r="A10556" t="str">
            <v>9Y070016</v>
          </cell>
          <cell r="B10556">
            <v>0</v>
          </cell>
        </row>
        <row r="10557">
          <cell r="A10557" t="str">
            <v>9Y070018</v>
          </cell>
          <cell r="B10557">
            <v>0</v>
          </cell>
        </row>
        <row r="10558">
          <cell r="A10558" t="str">
            <v>9Y070019</v>
          </cell>
          <cell r="B10558">
            <v>0</v>
          </cell>
        </row>
        <row r="10559">
          <cell r="A10559" t="str">
            <v>9Y090000</v>
          </cell>
          <cell r="B10559">
            <v>0</v>
          </cell>
        </row>
        <row r="10560">
          <cell r="A10560" t="str">
            <v>9Y090057</v>
          </cell>
          <cell r="B10560">
            <v>0</v>
          </cell>
        </row>
        <row r="10561">
          <cell r="A10561" t="str">
            <v>9Y090100</v>
          </cell>
          <cell r="B10561">
            <v>0</v>
          </cell>
        </row>
        <row r="10562">
          <cell r="A10562" t="str">
            <v>9Y090113</v>
          </cell>
          <cell r="B10562">
            <v>0</v>
          </cell>
        </row>
        <row r="10563">
          <cell r="A10563" t="str">
            <v>9Y090310</v>
          </cell>
          <cell r="B10563">
            <v>0</v>
          </cell>
        </row>
        <row r="10564">
          <cell r="A10564" t="str">
            <v>9Y090313</v>
          </cell>
          <cell r="B10564">
            <v>0</v>
          </cell>
        </row>
        <row r="10565">
          <cell r="A10565" t="str">
            <v>9Y130000</v>
          </cell>
          <cell r="B10565">
            <v>0</v>
          </cell>
        </row>
        <row r="10566">
          <cell r="A10566" t="str">
            <v>9Y130001</v>
          </cell>
          <cell r="B10566">
            <v>0</v>
          </cell>
        </row>
        <row r="10567">
          <cell r="A10567" t="str">
            <v>9Y130006</v>
          </cell>
          <cell r="B10567">
            <v>0</v>
          </cell>
        </row>
        <row r="10568">
          <cell r="A10568" t="str">
            <v>9Y130007</v>
          </cell>
          <cell r="B10568">
            <v>0</v>
          </cell>
        </row>
        <row r="10569">
          <cell r="A10569" t="str">
            <v>9Y130008</v>
          </cell>
          <cell r="B10569">
            <v>0</v>
          </cell>
        </row>
        <row r="10570">
          <cell r="A10570" t="str">
            <v>9Y130009</v>
          </cell>
          <cell r="B10570">
            <v>0</v>
          </cell>
        </row>
        <row r="10571">
          <cell r="A10571" t="str">
            <v>9Y130010</v>
          </cell>
          <cell r="B10571">
            <v>0</v>
          </cell>
        </row>
        <row r="10572">
          <cell r="A10572" t="str">
            <v>9Y130017</v>
          </cell>
          <cell r="B10572">
            <v>0</v>
          </cell>
        </row>
        <row r="10573">
          <cell r="A10573" t="str">
            <v>9Y130079</v>
          </cell>
          <cell r="B10573">
            <v>0</v>
          </cell>
        </row>
        <row r="10574">
          <cell r="A10574" t="str">
            <v>9Y130083</v>
          </cell>
          <cell r="B10574">
            <v>0</v>
          </cell>
        </row>
        <row r="10575">
          <cell r="A10575" t="str">
            <v>9Y130085</v>
          </cell>
          <cell r="B10575">
            <v>0</v>
          </cell>
        </row>
        <row r="10576">
          <cell r="A10576" t="str">
            <v>9Y130087</v>
          </cell>
          <cell r="B10576">
            <v>0</v>
          </cell>
        </row>
        <row r="10577">
          <cell r="A10577" t="str">
            <v>9Y130088</v>
          </cell>
          <cell r="B10577">
            <v>0</v>
          </cell>
        </row>
        <row r="10578">
          <cell r="A10578" t="str">
            <v>9Y130091</v>
          </cell>
          <cell r="B10578">
            <v>0</v>
          </cell>
        </row>
        <row r="10579">
          <cell r="A10579" t="str">
            <v>9Y130092</v>
          </cell>
          <cell r="B10579">
            <v>0</v>
          </cell>
        </row>
        <row r="10580">
          <cell r="A10580" t="str">
            <v>9Y130094</v>
          </cell>
          <cell r="B10580">
            <v>0</v>
          </cell>
        </row>
        <row r="10581">
          <cell r="A10581" t="str">
            <v>9Y130095</v>
          </cell>
          <cell r="B10581">
            <v>0</v>
          </cell>
        </row>
        <row r="10582">
          <cell r="A10582" t="str">
            <v>9Y130097</v>
          </cell>
          <cell r="B10582">
            <v>0</v>
          </cell>
        </row>
        <row r="10583">
          <cell r="A10583" t="str">
            <v>9Y130098</v>
          </cell>
          <cell r="B10583">
            <v>0</v>
          </cell>
        </row>
        <row r="10584">
          <cell r="A10584" t="str">
            <v>9Y130099</v>
          </cell>
          <cell r="B10584">
            <v>0</v>
          </cell>
        </row>
        <row r="10585">
          <cell r="A10585" t="str">
            <v>9Y130100</v>
          </cell>
          <cell r="B10585">
            <v>0</v>
          </cell>
        </row>
        <row r="10586">
          <cell r="A10586" t="str">
            <v>9Y130105</v>
          </cell>
          <cell r="B10586">
            <v>0</v>
          </cell>
        </row>
        <row r="10587">
          <cell r="A10587" t="str">
            <v>9Y130106</v>
          </cell>
          <cell r="B10587">
            <v>0</v>
          </cell>
        </row>
        <row r="10588">
          <cell r="A10588" t="str">
            <v>9Y130110</v>
          </cell>
          <cell r="B10588">
            <v>0</v>
          </cell>
        </row>
        <row r="10589">
          <cell r="A10589" t="str">
            <v>9Y130111</v>
          </cell>
          <cell r="B10589">
            <v>0</v>
          </cell>
        </row>
        <row r="10590">
          <cell r="A10590" t="str">
            <v>9Y130115</v>
          </cell>
          <cell r="B10590">
            <v>0</v>
          </cell>
        </row>
        <row r="10591">
          <cell r="A10591" t="str">
            <v>9Y130184</v>
          </cell>
          <cell r="B10591">
            <v>0</v>
          </cell>
        </row>
        <row r="10592">
          <cell r="A10592" t="str">
            <v>9Y130189</v>
          </cell>
          <cell r="B10592">
            <v>0</v>
          </cell>
        </row>
        <row r="10593">
          <cell r="A10593" t="str">
            <v>9Y130192</v>
          </cell>
          <cell r="B10593">
            <v>0</v>
          </cell>
        </row>
        <row r="10594">
          <cell r="A10594" t="str">
            <v>9Y130195</v>
          </cell>
          <cell r="B10594">
            <v>0</v>
          </cell>
        </row>
        <row r="10595">
          <cell r="A10595" t="str">
            <v>9Y130198</v>
          </cell>
          <cell r="B10595">
            <v>0</v>
          </cell>
        </row>
        <row r="10596">
          <cell r="A10596" t="str">
            <v>9Y130309</v>
          </cell>
          <cell r="B10596">
            <v>0</v>
          </cell>
        </row>
        <row r="10597">
          <cell r="A10597" t="str">
            <v>9Y130310</v>
          </cell>
          <cell r="B10597">
            <v>0</v>
          </cell>
        </row>
        <row r="10598">
          <cell r="A10598" t="str">
            <v>9Y130312</v>
          </cell>
          <cell r="B10598">
            <v>0</v>
          </cell>
        </row>
        <row r="10599">
          <cell r="A10599" t="str">
            <v>9Y130314</v>
          </cell>
          <cell r="B10599">
            <v>0</v>
          </cell>
        </row>
        <row r="10600">
          <cell r="A10600" t="str">
            <v>9Y130407</v>
          </cell>
          <cell r="B10600">
            <v>0</v>
          </cell>
        </row>
        <row r="10601">
          <cell r="A10601" t="str">
            <v>9Y130410</v>
          </cell>
          <cell r="B10601">
            <v>0</v>
          </cell>
        </row>
        <row r="10602">
          <cell r="A10602" t="str">
            <v>9Y130412</v>
          </cell>
          <cell r="B10602">
            <v>0</v>
          </cell>
        </row>
        <row r="10603">
          <cell r="A10603" t="str">
            <v>9Y130494</v>
          </cell>
          <cell r="B10603">
            <v>0</v>
          </cell>
        </row>
        <row r="10604">
          <cell r="A10604" t="str">
            <v>9Y130600</v>
          </cell>
          <cell r="B10604">
            <v>0</v>
          </cell>
        </row>
        <row r="10605">
          <cell r="A10605" t="str">
            <v>9Y130613</v>
          </cell>
          <cell r="B10605">
            <v>0</v>
          </cell>
        </row>
        <row r="10606">
          <cell r="A10606" t="str">
            <v>9Y130698</v>
          </cell>
          <cell r="B10606">
            <v>0</v>
          </cell>
        </row>
        <row r="10607">
          <cell r="A10607" t="str">
            <v>9Y130699</v>
          </cell>
          <cell r="B10607">
            <v>0</v>
          </cell>
        </row>
        <row r="10608">
          <cell r="A10608" t="str">
            <v>9Y130804</v>
          </cell>
          <cell r="B10608">
            <v>0</v>
          </cell>
        </row>
        <row r="10609">
          <cell r="A10609" t="str">
            <v>9Y130899</v>
          </cell>
          <cell r="B10609">
            <v>0</v>
          </cell>
        </row>
        <row r="10610">
          <cell r="A10610" t="str">
            <v>9Y130901</v>
          </cell>
          <cell r="B10610">
            <v>0</v>
          </cell>
        </row>
        <row r="10611">
          <cell r="A10611" t="str">
            <v>9Y130905</v>
          </cell>
          <cell r="B10611">
            <v>0</v>
          </cell>
        </row>
        <row r="10612">
          <cell r="A10612" t="str">
            <v>9Y130906</v>
          </cell>
          <cell r="B10612">
            <v>0</v>
          </cell>
        </row>
        <row r="10613">
          <cell r="A10613" t="str">
            <v>9Y130911</v>
          </cell>
          <cell r="B10613">
            <v>0</v>
          </cell>
        </row>
        <row r="10614">
          <cell r="A10614" t="str">
            <v>9Y130998</v>
          </cell>
          <cell r="B10614">
            <v>0</v>
          </cell>
        </row>
        <row r="10615">
          <cell r="A10615" t="str">
            <v>9Y131008</v>
          </cell>
          <cell r="B10615">
            <v>0</v>
          </cell>
        </row>
        <row r="10616">
          <cell r="A10616" t="str">
            <v>9Y131010</v>
          </cell>
          <cell r="B10616">
            <v>0</v>
          </cell>
        </row>
        <row r="10617">
          <cell r="A10617" t="str">
            <v>9Y131110</v>
          </cell>
          <cell r="B10617">
            <v>0</v>
          </cell>
        </row>
        <row r="10618">
          <cell r="A10618" t="str">
            <v>9Y131111</v>
          </cell>
          <cell r="B10618">
            <v>0</v>
          </cell>
        </row>
        <row r="10619">
          <cell r="A10619" t="str">
            <v>9Y131112</v>
          </cell>
          <cell r="B10619">
            <v>0</v>
          </cell>
        </row>
        <row r="10620">
          <cell r="A10620" t="str">
            <v>9Y131113</v>
          </cell>
          <cell r="B10620">
            <v>0</v>
          </cell>
        </row>
        <row r="10621">
          <cell r="A10621" t="str">
            <v>9Y131213</v>
          </cell>
          <cell r="B10621">
            <v>0</v>
          </cell>
        </row>
        <row r="10622">
          <cell r="A10622" t="str">
            <v>9Y131282</v>
          </cell>
          <cell r="B10622">
            <v>0</v>
          </cell>
        </row>
        <row r="10623">
          <cell r="A10623" t="str">
            <v>9Y131293</v>
          </cell>
          <cell r="B10623">
            <v>0</v>
          </cell>
        </row>
        <row r="10624">
          <cell r="A10624" t="str">
            <v>9Y131296</v>
          </cell>
          <cell r="B10624">
            <v>0</v>
          </cell>
        </row>
        <row r="10625">
          <cell r="A10625" t="str">
            <v>9Y131297</v>
          </cell>
          <cell r="B10625">
            <v>0</v>
          </cell>
        </row>
        <row r="10626">
          <cell r="A10626" t="str">
            <v>9Y131311</v>
          </cell>
          <cell r="B10626">
            <v>0</v>
          </cell>
        </row>
        <row r="10627">
          <cell r="A10627" t="str">
            <v>9Y131312</v>
          </cell>
          <cell r="B10627">
            <v>0</v>
          </cell>
        </row>
        <row r="10628">
          <cell r="A10628" t="str">
            <v>9Y131314</v>
          </cell>
          <cell r="B10628">
            <v>0</v>
          </cell>
        </row>
        <row r="10629">
          <cell r="A10629" t="str">
            <v>9Y131315</v>
          </cell>
          <cell r="B10629">
            <v>0</v>
          </cell>
        </row>
        <row r="10630">
          <cell r="A10630" t="str">
            <v>9Y131316</v>
          </cell>
          <cell r="B10630">
            <v>0</v>
          </cell>
        </row>
        <row r="10631">
          <cell r="A10631" t="str">
            <v>9Y131317</v>
          </cell>
          <cell r="B10631">
            <v>0</v>
          </cell>
        </row>
        <row r="10632">
          <cell r="A10632" t="str">
            <v>9Y131409</v>
          </cell>
          <cell r="B10632">
            <v>0</v>
          </cell>
        </row>
        <row r="10633">
          <cell r="A10633" t="str">
            <v>9Y131410</v>
          </cell>
          <cell r="B10633">
            <v>0</v>
          </cell>
        </row>
        <row r="10634">
          <cell r="A10634" t="str">
            <v>9Y131413</v>
          </cell>
          <cell r="B10634">
            <v>0</v>
          </cell>
        </row>
        <row r="10635">
          <cell r="A10635" t="str">
            <v>9Y131414</v>
          </cell>
          <cell r="B10635">
            <v>0</v>
          </cell>
        </row>
        <row r="10636">
          <cell r="A10636" t="str">
            <v>9Y131509</v>
          </cell>
          <cell r="B10636">
            <v>0</v>
          </cell>
        </row>
        <row r="10637">
          <cell r="A10637" t="str">
            <v>9Y131511</v>
          </cell>
          <cell r="B10637">
            <v>0</v>
          </cell>
        </row>
        <row r="10638">
          <cell r="A10638" t="str">
            <v>9Y131512</v>
          </cell>
          <cell r="B10638">
            <v>0</v>
          </cell>
        </row>
        <row r="10639">
          <cell r="A10639" t="str">
            <v>9Y131514</v>
          </cell>
          <cell r="B10639">
            <v>0</v>
          </cell>
        </row>
        <row r="10640">
          <cell r="A10640" t="str">
            <v>9Y131515</v>
          </cell>
          <cell r="B10640">
            <v>0</v>
          </cell>
        </row>
        <row r="10641">
          <cell r="A10641" t="str">
            <v>9Y131516</v>
          </cell>
          <cell r="B10641">
            <v>0</v>
          </cell>
        </row>
        <row r="10642">
          <cell r="A10642" t="str">
            <v>9Y131612</v>
          </cell>
          <cell r="B10642">
            <v>0</v>
          </cell>
        </row>
        <row r="10643">
          <cell r="A10643" t="str">
            <v>9Y131615</v>
          </cell>
          <cell r="B10643">
            <v>0</v>
          </cell>
        </row>
        <row r="10644">
          <cell r="A10644" t="str">
            <v>9Y131616</v>
          </cell>
          <cell r="B10644">
            <v>0</v>
          </cell>
        </row>
        <row r="10645">
          <cell r="A10645" t="str">
            <v>9Y131693</v>
          </cell>
          <cell r="B10645">
            <v>0</v>
          </cell>
        </row>
        <row r="10646">
          <cell r="A10646" t="str">
            <v>9Y131716</v>
          </cell>
          <cell r="B10646">
            <v>0</v>
          </cell>
        </row>
        <row r="10647">
          <cell r="A10647" t="str">
            <v>9Y131798</v>
          </cell>
          <cell r="B10647">
            <v>0</v>
          </cell>
        </row>
        <row r="10648">
          <cell r="A10648" t="str">
            <v>9Y132009</v>
          </cell>
          <cell r="B10648">
            <v>0</v>
          </cell>
        </row>
        <row r="10649">
          <cell r="A10649" t="str">
            <v>9Y132010</v>
          </cell>
          <cell r="B10649">
            <v>0</v>
          </cell>
        </row>
        <row r="10650">
          <cell r="A10650" t="str">
            <v>9Y132014</v>
          </cell>
          <cell r="B10650">
            <v>0</v>
          </cell>
        </row>
        <row r="10651">
          <cell r="A10651" t="str">
            <v>9Y132100</v>
          </cell>
          <cell r="B10651">
            <v>0</v>
          </cell>
        </row>
        <row r="10652">
          <cell r="A10652" t="str">
            <v>9Y132206</v>
          </cell>
          <cell r="B10652">
            <v>0</v>
          </cell>
        </row>
        <row r="10653">
          <cell r="A10653" t="str">
            <v>9Y132208</v>
          </cell>
          <cell r="B10653">
            <v>0</v>
          </cell>
        </row>
        <row r="10654">
          <cell r="A10654" t="str">
            <v>9Y132209</v>
          </cell>
          <cell r="B10654">
            <v>0</v>
          </cell>
        </row>
        <row r="10655">
          <cell r="A10655" t="str">
            <v>9Y132210</v>
          </cell>
          <cell r="B10655">
            <v>0</v>
          </cell>
        </row>
        <row r="10656">
          <cell r="A10656" t="str">
            <v>9Y132211</v>
          </cell>
          <cell r="B10656">
            <v>0</v>
          </cell>
        </row>
        <row r="10657">
          <cell r="A10657" t="str">
            <v>9Y132212</v>
          </cell>
          <cell r="B10657">
            <v>0</v>
          </cell>
        </row>
        <row r="10658">
          <cell r="A10658" t="str">
            <v>9Y132213</v>
          </cell>
          <cell r="B10658">
            <v>0</v>
          </cell>
        </row>
        <row r="10659">
          <cell r="A10659" t="str">
            <v>9Y132309</v>
          </cell>
          <cell r="B10659">
            <v>0</v>
          </cell>
        </row>
        <row r="10660">
          <cell r="A10660" t="str">
            <v>9Y132310</v>
          </cell>
          <cell r="B10660">
            <v>0</v>
          </cell>
        </row>
        <row r="10661">
          <cell r="A10661" t="str">
            <v>9Y132409</v>
          </cell>
          <cell r="B10661">
            <v>0</v>
          </cell>
        </row>
        <row r="10662">
          <cell r="A10662" t="str">
            <v>9Y132410</v>
          </cell>
          <cell r="B10662">
            <v>0</v>
          </cell>
        </row>
        <row r="10663">
          <cell r="A10663" t="str">
            <v>9Y132413</v>
          </cell>
          <cell r="B10663">
            <v>0</v>
          </cell>
        </row>
        <row r="10664">
          <cell r="A10664" t="str">
            <v>9Y132509</v>
          </cell>
          <cell r="B10664">
            <v>0</v>
          </cell>
        </row>
        <row r="10665">
          <cell r="A10665" t="str">
            <v>9Y132602</v>
          </cell>
          <cell r="B10665">
            <v>0</v>
          </cell>
        </row>
        <row r="10666">
          <cell r="A10666" t="str">
            <v>9Y132698</v>
          </cell>
          <cell r="B10666">
            <v>0</v>
          </cell>
        </row>
        <row r="10667">
          <cell r="A10667" t="str">
            <v>9Y132706</v>
          </cell>
          <cell r="B10667">
            <v>0</v>
          </cell>
        </row>
        <row r="10668">
          <cell r="A10668" t="str">
            <v>9Y132709</v>
          </cell>
          <cell r="B10668">
            <v>0</v>
          </cell>
        </row>
        <row r="10669">
          <cell r="A10669" t="str">
            <v>9Y132810</v>
          </cell>
          <cell r="B10669">
            <v>0</v>
          </cell>
        </row>
        <row r="10670">
          <cell r="A10670" t="str">
            <v>9Y132813</v>
          </cell>
          <cell r="B10670">
            <v>0</v>
          </cell>
        </row>
        <row r="10671">
          <cell r="A10671" t="str">
            <v>9Y132814</v>
          </cell>
          <cell r="B10671">
            <v>0</v>
          </cell>
        </row>
        <row r="10672">
          <cell r="A10672" t="str">
            <v>9Y132895</v>
          </cell>
          <cell r="B10672">
            <v>0</v>
          </cell>
        </row>
        <row r="10673">
          <cell r="A10673" t="str">
            <v>9Y132900</v>
          </cell>
          <cell r="B10673">
            <v>0</v>
          </cell>
        </row>
        <row r="10674">
          <cell r="A10674" t="str">
            <v>9Y132902</v>
          </cell>
          <cell r="B10674">
            <v>0</v>
          </cell>
        </row>
        <row r="10675">
          <cell r="A10675" t="str">
            <v>9Y132904</v>
          </cell>
          <cell r="B10675">
            <v>0</v>
          </cell>
        </row>
        <row r="10676">
          <cell r="A10676" t="str">
            <v>9Y132906</v>
          </cell>
          <cell r="B10676">
            <v>0</v>
          </cell>
        </row>
        <row r="10677">
          <cell r="A10677" t="str">
            <v>9Y132908</v>
          </cell>
          <cell r="B10677">
            <v>0</v>
          </cell>
        </row>
        <row r="10678">
          <cell r="A10678" t="str">
            <v>9Y132909</v>
          </cell>
          <cell r="B10678">
            <v>0</v>
          </cell>
        </row>
        <row r="10679">
          <cell r="A10679" t="str">
            <v>9Y132910</v>
          </cell>
          <cell r="B10679">
            <v>0</v>
          </cell>
        </row>
        <row r="10680">
          <cell r="A10680" t="str">
            <v>9Y132911</v>
          </cell>
          <cell r="B10680">
            <v>0</v>
          </cell>
        </row>
        <row r="10681">
          <cell r="A10681" t="str">
            <v>9Y132912</v>
          </cell>
          <cell r="B10681">
            <v>0</v>
          </cell>
        </row>
        <row r="10682">
          <cell r="A10682" t="str">
            <v>9Y132914</v>
          </cell>
          <cell r="B10682">
            <v>0</v>
          </cell>
        </row>
        <row r="10683">
          <cell r="A10683" t="str">
            <v>9Y132915</v>
          </cell>
          <cell r="B10683">
            <v>0</v>
          </cell>
        </row>
        <row r="10684">
          <cell r="A10684" t="str">
            <v>9Y132997</v>
          </cell>
          <cell r="B10684">
            <v>0</v>
          </cell>
        </row>
        <row r="10685">
          <cell r="A10685" t="str">
            <v>9Y133192</v>
          </cell>
          <cell r="B10685">
            <v>0</v>
          </cell>
        </row>
        <row r="10686">
          <cell r="A10686" t="str">
            <v>9Y133193</v>
          </cell>
          <cell r="B10686">
            <v>0</v>
          </cell>
        </row>
        <row r="10687">
          <cell r="A10687" t="str">
            <v>9Y133292</v>
          </cell>
          <cell r="B10687">
            <v>0</v>
          </cell>
        </row>
        <row r="10688">
          <cell r="A10688" t="str">
            <v>9Y133293</v>
          </cell>
          <cell r="B10688">
            <v>0</v>
          </cell>
        </row>
        <row r="10689">
          <cell r="A10689" t="str">
            <v>9Y133310</v>
          </cell>
          <cell r="B10689">
            <v>0</v>
          </cell>
        </row>
        <row r="10690">
          <cell r="A10690" t="str">
            <v>9Y133313</v>
          </cell>
          <cell r="B10690">
            <v>0</v>
          </cell>
        </row>
        <row r="10691">
          <cell r="A10691" t="str">
            <v>9Y133315</v>
          </cell>
          <cell r="B10691">
            <v>0</v>
          </cell>
        </row>
        <row r="10692">
          <cell r="A10692" t="str">
            <v>9Y133403</v>
          </cell>
          <cell r="B10692">
            <v>0</v>
          </cell>
        </row>
        <row r="10693">
          <cell r="A10693" t="str">
            <v>9Y133504</v>
          </cell>
          <cell r="B10693">
            <v>0</v>
          </cell>
        </row>
        <row r="10694">
          <cell r="A10694" t="str">
            <v>9Y133505</v>
          </cell>
          <cell r="B10694">
            <v>0</v>
          </cell>
        </row>
        <row r="10695">
          <cell r="A10695" t="str">
            <v>9Y133507</v>
          </cell>
          <cell r="B10695">
            <v>0</v>
          </cell>
        </row>
        <row r="10696">
          <cell r="A10696" t="str">
            <v>9Y133604</v>
          </cell>
          <cell r="B10696">
            <v>0</v>
          </cell>
        </row>
        <row r="10697">
          <cell r="A10697" t="str">
            <v>9Y133605</v>
          </cell>
          <cell r="B10697">
            <v>0</v>
          </cell>
        </row>
        <row r="10698">
          <cell r="A10698" t="str">
            <v>9Y133702</v>
          </cell>
          <cell r="B10698">
            <v>0</v>
          </cell>
        </row>
        <row r="10699">
          <cell r="A10699" t="str">
            <v>9Y133707</v>
          </cell>
          <cell r="B10699">
            <v>0</v>
          </cell>
        </row>
        <row r="10700">
          <cell r="A10700" t="str">
            <v>9Y133709</v>
          </cell>
          <cell r="B10700">
            <v>0</v>
          </cell>
        </row>
        <row r="10701">
          <cell r="A10701" t="str">
            <v>9Y133714</v>
          </cell>
          <cell r="B10701">
            <v>0</v>
          </cell>
        </row>
        <row r="10702">
          <cell r="A10702" t="str">
            <v>9Y133716</v>
          </cell>
          <cell r="B10702">
            <v>0</v>
          </cell>
        </row>
        <row r="10703">
          <cell r="A10703" t="str">
            <v>9Y133796</v>
          </cell>
          <cell r="B10703">
            <v>0</v>
          </cell>
        </row>
        <row r="10704">
          <cell r="A10704" t="str">
            <v>9Y133799</v>
          </cell>
          <cell r="B10704">
            <v>0</v>
          </cell>
        </row>
        <row r="10705">
          <cell r="A10705" t="str">
            <v>9Y133806</v>
          </cell>
          <cell r="B10705">
            <v>0</v>
          </cell>
        </row>
        <row r="10706">
          <cell r="A10706" t="str">
            <v>9Y133907</v>
          </cell>
          <cell r="B10706">
            <v>0</v>
          </cell>
        </row>
        <row r="10707">
          <cell r="A10707" t="str">
            <v>9Y133908</v>
          </cell>
          <cell r="B10707">
            <v>0</v>
          </cell>
        </row>
        <row r="10708">
          <cell r="A10708" t="str">
            <v>9Y134002</v>
          </cell>
          <cell r="B10708">
            <v>0</v>
          </cell>
        </row>
        <row r="10709">
          <cell r="A10709" t="str">
            <v>9Y134005</v>
          </cell>
          <cell r="B10709">
            <v>0</v>
          </cell>
        </row>
        <row r="10710">
          <cell r="A10710" t="str">
            <v>9Y134010</v>
          </cell>
          <cell r="B10710">
            <v>0</v>
          </cell>
        </row>
        <row r="10711">
          <cell r="A10711" t="str">
            <v>9Y134016</v>
          </cell>
          <cell r="B10711">
            <v>0</v>
          </cell>
        </row>
        <row r="10712">
          <cell r="A10712" t="str">
            <v>9Y134099</v>
          </cell>
          <cell r="B10712">
            <v>0</v>
          </cell>
        </row>
        <row r="10713">
          <cell r="A10713" t="str">
            <v>9Y134103</v>
          </cell>
          <cell r="B10713">
            <v>0</v>
          </cell>
        </row>
        <row r="10714">
          <cell r="A10714" t="str">
            <v>9Y134106</v>
          </cell>
          <cell r="B10714">
            <v>0</v>
          </cell>
        </row>
        <row r="10715">
          <cell r="A10715" t="str">
            <v>9Y134206</v>
          </cell>
          <cell r="B10715">
            <v>0</v>
          </cell>
        </row>
        <row r="10716">
          <cell r="A10716" t="str">
            <v>9Y134385</v>
          </cell>
          <cell r="B10716">
            <v>0</v>
          </cell>
        </row>
        <row r="10717">
          <cell r="A10717" t="str">
            <v>9Y134396</v>
          </cell>
          <cell r="B10717">
            <v>0</v>
          </cell>
        </row>
        <row r="10718">
          <cell r="A10718" t="str">
            <v>9Y134397</v>
          </cell>
          <cell r="B10718">
            <v>0</v>
          </cell>
        </row>
        <row r="10719">
          <cell r="A10719" t="str">
            <v>9Y134399</v>
          </cell>
          <cell r="B10719">
            <v>0</v>
          </cell>
        </row>
        <row r="10720">
          <cell r="A10720" t="str">
            <v>9Y134409</v>
          </cell>
          <cell r="B10720">
            <v>0</v>
          </cell>
        </row>
        <row r="10721">
          <cell r="A10721" t="str">
            <v>9Y134502</v>
          </cell>
          <cell r="B10721">
            <v>0</v>
          </cell>
        </row>
        <row r="10722">
          <cell r="A10722" t="str">
            <v>9Y134504</v>
          </cell>
          <cell r="B10722">
            <v>0</v>
          </cell>
        </row>
        <row r="10723">
          <cell r="A10723" t="str">
            <v>9Y134508</v>
          </cell>
          <cell r="B10723">
            <v>0</v>
          </cell>
        </row>
        <row r="10724">
          <cell r="A10724" t="str">
            <v>9Y134509</v>
          </cell>
          <cell r="B10724">
            <v>0</v>
          </cell>
        </row>
        <row r="10725">
          <cell r="A10725" t="str">
            <v>9Y134510</v>
          </cell>
          <cell r="B10725">
            <v>0</v>
          </cell>
        </row>
        <row r="10726">
          <cell r="A10726" t="str">
            <v>9Y134512</v>
          </cell>
          <cell r="B10726">
            <v>0</v>
          </cell>
        </row>
        <row r="10727">
          <cell r="A10727" t="str">
            <v>9Y134515</v>
          </cell>
          <cell r="B10727">
            <v>0</v>
          </cell>
        </row>
        <row r="10728">
          <cell r="A10728" t="str">
            <v>9Y134610</v>
          </cell>
          <cell r="B10728">
            <v>0</v>
          </cell>
        </row>
        <row r="10729">
          <cell r="A10729" t="str">
            <v>9Y134612</v>
          </cell>
          <cell r="B10729">
            <v>0</v>
          </cell>
        </row>
        <row r="10730">
          <cell r="A10730" t="str">
            <v>9Y134810</v>
          </cell>
          <cell r="B10730">
            <v>0</v>
          </cell>
        </row>
        <row r="10731">
          <cell r="A10731" t="str">
            <v>9Y134903</v>
          </cell>
          <cell r="B10731">
            <v>0</v>
          </cell>
        </row>
        <row r="10732">
          <cell r="A10732" t="str">
            <v>9Y134907</v>
          </cell>
          <cell r="B10732">
            <v>0</v>
          </cell>
        </row>
        <row r="10733">
          <cell r="A10733" t="str">
            <v>9Y135000</v>
          </cell>
          <cell r="B10733">
            <v>0</v>
          </cell>
        </row>
        <row r="10734">
          <cell r="A10734" t="str">
            <v>9Y135095</v>
          </cell>
          <cell r="B10734">
            <v>0</v>
          </cell>
        </row>
        <row r="10735">
          <cell r="A10735" t="str">
            <v>9Y135096</v>
          </cell>
          <cell r="B10735">
            <v>0</v>
          </cell>
        </row>
        <row r="10736">
          <cell r="A10736" t="str">
            <v>9Y135097</v>
          </cell>
          <cell r="B10736">
            <v>0</v>
          </cell>
        </row>
        <row r="10737">
          <cell r="A10737" t="str">
            <v>9Y135098</v>
          </cell>
          <cell r="B10737">
            <v>0</v>
          </cell>
        </row>
        <row r="10738">
          <cell r="A10738" t="str">
            <v>9Y135112</v>
          </cell>
          <cell r="B10738">
            <v>0</v>
          </cell>
        </row>
        <row r="10739">
          <cell r="A10739" t="str">
            <v>9Y135212</v>
          </cell>
          <cell r="B10739">
            <v>0</v>
          </cell>
        </row>
        <row r="10740">
          <cell r="A10740" t="str">
            <v>9Y135214</v>
          </cell>
          <cell r="B10740">
            <v>0</v>
          </cell>
        </row>
        <row r="10741">
          <cell r="A10741" t="str">
            <v>9Y135312</v>
          </cell>
          <cell r="B10741">
            <v>0</v>
          </cell>
        </row>
        <row r="10742">
          <cell r="A10742" t="str">
            <v>9Y135315</v>
          </cell>
          <cell r="B10742">
            <v>0</v>
          </cell>
        </row>
        <row r="10743">
          <cell r="A10743" t="str">
            <v>9Y135412</v>
          </cell>
          <cell r="B10743">
            <v>0</v>
          </cell>
        </row>
        <row r="10744">
          <cell r="A10744" t="str">
            <v>9Y135414</v>
          </cell>
          <cell r="B10744">
            <v>0</v>
          </cell>
        </row>
        <row r="10745">
          <cell r="A10745" t="str">
            <v>9Y135509</v>
          </cell>
          <cell r="B10745">
            <v>0</v>
          </cell>
        </row>
        <row r="10746">
          <cell r="A10746" t="str">
            <v>9Y135511</v>
          </cell>
          <cell r="B10746">
            <v>0</v>
          </cell>
        </row>
        <row r="10747">
          <cell r="A10747" t="str">
            <v>9Y135513</v>
          </cell>
          <cell r="B10747">
            <v>0</v>
          </cell>
        </row>
        <row r="10748">
          <cell r="A10748" t="str">
            <v>9Y135611</v>
          </cell>
          <cell r="B10748">
            <v>0</v>
          </cell>
        </row>
        <row r="10749">
          <cell r="A10749" t="str">
            <v>9Y135612</v>
          </cell>
          <cell r="B10749">
            <v>0</v>
          </cell>
        </row>
        <row r="10750">
          <cell r="A10750" t="str">
            <v>9Y135615</v>
          </cell>
          <cell r="B10750">
            <v>0</v>
          </cell>
        </row>
        <row r="10751">
          <cell r="A10751" t="str">
            <v>9Y135711</v>
          </cell>
          <cell r="B10751">
            <v>0</v>
          </cell>
        </row>
        <row r="10752">
          <cell r="A10752" t="str">
            <v>9Y135811</v>
          </cell>
          <cell r="B10752">
            <v>0</v>
          </cell>
        </row>
        <row r="10753">
          <cell r="A10753" t="str">
            <v>9Y135812</v>
          </cell>
          <cell r="B10753">
            <v>0</v>
          </cell>
        </row>
        <row r="10754">
          <cell r="A10754" t="str">
            <v>9Y135814</v>
          </cell>
          <cell r="B10754">
            <v>0</v>
          </cell>
        </row>
        <row r="10755">
          <cell r="A10755" t="str">
            <v>9Y135912</v>
          </cell>
          <cell r="B10755">
            <v>0</v>
          </cell>
        </row>
        <row r="10756">
          <cell r="A10756" t="str">
            <v>9Y136011</v>
          </cell>
          <cell r="B10756">
            <v>0</v>
          </cell>
        </row>
        <row r="10757">
          <cell r="A10757" t="str">
            <v>9Y136102</v>
          </cell>
          <cell r="B10757">
            <v>0</v>
          </cell>
        </row>
        <row r="10758">
          <cell r="A10758" t="str">
            <v>9Y136212</v>
          </cell>
          <cell r="B10758">
            <v>0</v>
          </cell>
        </row>
        <row r="10759">
          <cell r="A10759" t="str">
            <v>9Y136216</v>
          </cell>
          <cell r="B10759">
            <v>0</v>
          </cell>
        </row>
        <row r="10760">
          <cell r="A10760" t="str">
            <v>9Y136310</v>
          </cell>
          <cell r="B10760">
            <v>0</v>
          </cell>
        </row>
        <row r="10761">
          <cell r="A10761" t="str">
            <v>9Y136412</v>
          </cell>
          <cell r="B10761">
            <v>0</v>
          </cell>
        </row>
        <row r="10762">
          <cell r="A10762" t="str">
            <v>9Y136414</v>
          </cell>
          <cell r="B10762">
            <v>0</v>
          </cell>
        </row>
        <row r="10763">
          <cell r="A10763" t="str">
            <v>9Y136596</v>
          </cell>
          <cell r="B10763">
            <v>0</v>
          </cell>
        </row>
        <row r="10764">
          <cell r="A10764" t="str">
            <v>9Y136613</v>
          </cell>
          <cell r="B10764">
            <v>0</v>
          </cell>
        </row>
        <row r="10765">
          <cell r="A10765" t="str">
            <v>9Y136696</v>
          </cell>
          <cell r="B10765">
            <v>0</v>
          </cell>
        </row>
        <row r="10766">
          <cell r="A10766" t="str">
            <v>9Y136697</v>
          </cell>
          <cell r="B10766">
            <v>0</v>
          </cell>
        </row>
        <row r="10767">
          <cell r="A10767" t="str">
            <v>9Y136708</v>
          </cell>
          <cell r="B10767">
            <v>0</v>
          </cell>
        </row>
        <row r="10768">
          <cell r="A10768" t="str">
            <v>9Y136811</v>
          </cell>
          <cell r="B10768">
            <v>0</v>
          </cell>
        </row>
        <row r="10769">
          <cell r="A10769" t="str">
            <v>9Y136912</v>
          </cell>
          <cell r="B10769">
            <v>0</v>
          </cell>
        </row>
        <row r="10770">
          <cell r="A10770" t="str">
            <v>9Y137013</v>
          </cell>
          <cell r="B10770">
            <v>0</v>
          </cell>
        </row>
        <row r="10771">
          <cell r="A10771" t="str">
            <v>9Y137113</v>
          </cell>
          <cell r="B10771">
            <v>0</v>
          </cell>
        </row>
        <row r="10772">
          <cell r="A10772" t="str">
            <v>9Y137209</v>
          </cell>
          <cell r="B10772">
            <v>0</v>
          </cell>
        </row>
        <row r="10773">
          <cell r="A10773" t="str">
            <v>9Y137312</v>
          </cell>
          <cell r="B10773">
            <v>0</v>
          </cell>
        </row>
        <row r="10774">
          <cell r="A10774" t="str">
            <v>9Y137412</v>
          </cell>
          <cell r="B10774">
            <v>0</v>
          </cell>
        </row>
        <row r="10775">
          <cell r="A10775" t="str">
            <v>9Y137413</v>
          </cell>
          <cell r="B10775">
            <v>0</v>
          </cell>
        </row>
        <row r="10776">
          <cell r="A10776" t="str">
            <v>9Y137414</v>
          </cell>
          <cell r="B10776">
            <v>0</v>
          </cell>
        </row>
        <row r="10777">
          <cell r="A10777" t="str">
            <v>9Y137507</v>
          </cell>
          <cell r="B10777">
            <v>0</v>
          </cell>
        </row>
        <row r="10778">
          <cell r="A10778" t="str">
            <v>9Y137712</v>
          </cell>
          <cell r="B10778">
            <v>0</v>
          </cell>
        </row>
        <row r="10779">
          <cell r="A10779" t="str">
            <v>9Y137781</v>
          </cell>
          <cell r="B10779">
            <v>0</v>
          </cell>
        </row>
        <row r="10780">
          <cell r="A10780" t="str">
            <v>9Y137789</v>
          </cell>
          <cell r="B10780">
            <v>0</v>
          </cell>
        </row>
        <row r="10781">
          <cell r="A10781" t="str">
            <v>9Y137800</v>
          </cell>
          <cell r="B10781">
            <v>0</v>
          </cell>
        </row>
        <row r="10782">
          <cell r="A10782" t="str">
            <v>9Y137803</v>
          </cell>
          <cell r="B10782">
            <v>0</v>
          </cell>
        </row>
        <row r="10783">
          <cell r="A10783" t="str">
            <v>9Y137806</v>
          </cell>
          <cell r="B10783">
            <v>0</v>
          </cell>
        </row>
        <row r="10784">
          <cell r="A10784" t="str">
            <v>9Y137812</v>
          </cell>
          <cell r="B10784">
            <v>0</v>
          </cell>
        </row>
        <row r="10785">
          <cell r="A10785" t="str">
            <v>9Y137902</v>
          </cell>
          <cell r="B10785">
            <v>0</v>
          </cell>
        </row>
        <row r="10786">
          <cell r="A10786" t="str">
            <v>9Y137996</v>
          </cell>
          <cell r="B10786">
            <v>0</v>
          </cell>
        </row>
        <row r="10787">
          <cell r="A10787" t="str">
            <v>9Y138012</v>
          </cell>
          <cell r="B10787">
            <v>0</v>
          </cell>
        </row>
        <row r="10788">
          <cell r="A10788" t="str">
            <v>9Y138087</v>
          </cell>
          <cell r="B10788">
            <v>0</v>
          </cell>
        </row>
        <row r="10789">
          <cell r="A10789" t="str">
            <v>9Y138112</v>
          </cell>
          <cell r="B10789">
            <v>0</v>
          </cell>
        </row>
        <row r="10790">
          <cell r="A10790" t="str">
            <v>9Y138183</v>
          </cell>
          <cell r="B10790">
            <v>0</v>
          </cell>
        </row>
        <row r="10791">
          <cell r="A10791" t="str">
            <v>9Y138187</v>
          </cell>
          <cell r="B10791">
            <v>0</v>
          </cell>
        </row>
        <row r="10792">
          <cell r="A10792" t="str">
            <v>9Y138212</v>
          </cell>
          <cell r="B10792">
            <v>0</v>
          </cell>
        </row>
        <row r="10793">
          <cell r="A10793" t="str">
            <v>9Y138213</v>
          </cell>
          <cell r="B10793">
            <v>0</v>
          </cell>
        </row>
        <row r="10794">
          <cell r="A10794" t="str">
            <v>9Y138312</v>
          </cell>
          <cell r="B10794">
            <v>0</v>
          </cell>
        </row>
        <row r="10795">
          <cell r="A10795" t="str">
            <v>9Y138313</v>
          </cell>
          <cell r="B10795">
            <v>0</v>
          </cell>
        </row>
        <row r="10796">
          <cell r="A10796" t="str">
            <v>9Y138486</v>
          </cell>
          <cell r="B10796">
            <v>0</v>
          </cell>
        </row>
        <row r="10797">
          <cell r="A10797" t="str">
            <v>9Y138489</v>
          </cell>
          <cell r="B10797">
            <v>0</v>
          </cell>
        </row>
        <row r="10798">
          <cell r="A10798" t="str">
            <v>9Y138493</v>
          </cell>
          <cell r="B10798">
            <v>0</v>
          </cell>
        </row>
        <row r="10799">
          <cell r="A10799" t="str">
            <v>9Y138513</v>
          </cell>
          <cell r="B10799">
            <v>0</v>
          </cell>
        </row>
        <row r="10800">
          <cell r="A10800" t="str">
            <v>9Y138613</v>
          </cell>
          <cell r="B10800">
            <v>0</v>
          </cell>
        </row>
        <row r="10801">
          <cell r="A10801" t="str">
            <v>9Y138713</v>
          </cell>
          <cell r="B10801">
            <v>0</v>
          </cell>
        </row>
        <row r="10802">
          <cell r="A10802" t="str">
            <v>9Y138714</v>
          </cell>
          <cell r="B10802">
            <v>0</v>
          </cell>
        </row>
        <row r="10803">
          <cell r="A10803" t="str">
            <v>9Y138814</v>
          </cell>
          <cell r="B10803">
            <v>0</v>
          </cell>
        </row>
        <row r="10804">
          <cell r="A10804" t="str">
            <v>9Y138914</v>
          </cell>
          <cell r="B10804">
            <v>0</v>
          </cell>
        </row>
        <row r="10805">
          <cell r="A10805" t="str">
            <v>9Y138915</v>
          </cell>
          <cell r="B10805">
            <v>0</v>
          </cell>
        </row>
        <row r="10806">
          <cell r="A10806" t="str">
            <v>9Y139011</v>
          </cell>
          <cell r="B10806">
            <v>0</v>
          </cell>
        </row>
        <row r="10807">
          <cell r="A10807" t="str">
            <v>9Y139101</v>
          </cell>
          <cell r="B10807">
            <v>0</v>
          </cell>
        </row>
        <row r="10808">
          <cell r="A10808" t="str">
            <v>9Y139212</v>
          </cell>
          <cell r="B10808">
            <v>0</v>
          </cell>
        </row>
        <row r="10809">
          <cell r="A10809" t="str">
            <v>9Y139313</v>
          </cell>
          <cell r="B10809">
            <v>0</v>
          </cell>
        </row>
        <row r="10810">
          <cell r="A10810" t="str">
            <v>9Y139316</v>
          </cell>
          <cell r="B10810">
            <v>0</v>
          </cell>
        </row>
        <row r="10811">
          <cell r="A10811" t="str">
            <v>9Y139413</v>
          </cell>
          <cell r="B10811">
            <v>0</v>
          </cell>
        </row>
        <row r="10812">
          <cell r="A10812" t="str">
            <v>9Y139414</v>
          </cell>
          <cell r="B10812">
            <v>0</v>
          </cell>
        </row>
        <row r="10813">
          <cell r="A10813" t="str">
            <v>9Y139512</v>
          </cell>
          <cell r="B10813">
            <v>0</v>
          </cell>
        </row>
        <row r="10814">
          <cell r="A10814" t="str">
            <v>9Y139513</v>
          </cell>
          <cell r="B10814">
            <v>0</v>
          </cell>
        </row>
        <row r="10815">
          <cell r="A10815" t="str">
            <v>9Y139514</v>
          </cell>
          <cell r="B10815">
            <v>0</v>
          </cell>
        </row>
        <row r="10816">
          <cell r="A10816" t="str">
            <v>9Y139603</v>
          </cell>
          <cell r="B10816">
            <v>0</v>
          </cell>
        </row>
        <row r="10817">
          <cell r="A10817" t="str">
            <v>9Y139612</v>
          </cell>
          <cell r="B10817">
            <v>0</v>
          </cell>
        </row>
        <row r="10818">
          <cell r="A10818" t="str">
            <v>9Y139613</v>
          </cell>
          <cell r="B10818">
            <v>0</v>
          </cell>
        </row>
        <row r="10819">
          <cell r="A10819" t="str">
            <v>9Y139614</v>
          </cell>
          <cell r="B10819">
            <v>0</v>
          </cell>
        </row>
        <row r="10820">
          <cell r="A10820" t="str">
            <v>9Y139714</v>
          </cell>
          <cell r="B10820">
            <v>0</v>
          </cell>
        </row>
        <row r="10821">
          <cell r="A10821" t="str">
            <v>9Y139811</v>
          </cell>
          <cell r="B10821">
            <v>0</v>
          </cell>
        </row>
        <row r="10822">
          <cell r="A10822" t="str">
            <v>9Y139909</v>
          </cell>
          <cell r="B10822">
            <v>0</v>
          </cell>
        </row>
        <row r="10823">
          <cell r="A10823" t="str">
            <v>9Y139913</v>
          </cell>
          <cell r="B10823">
            <v>0</v>
          </cell>
        </row>
        <row r="10824">
          <cell r="A10824" t="str">
            <v>9Y140000</v>
          </cell>
          <cell r="B10824">
            <v>0</v>
          </cell>
        </row>
        <row r="10825">
          <cell r="A10825" t="str">
            <v>9Y140107</v>
          </cell>
          <cell r="B10825">
            <v>0</v>
          </cell>
        </row>
        <row r="10826">
          <cell r="A10826" t="str">
            <v>9Y140214</v>
          </cell>
          <cell r="B10826">
            <v>0</v>
          </cell>
        </row>
        <row r="10827">
          <cell r="A10827" t="str">
            <v>9Y140312</v>
          </cell>
          <cell r="B10827">
            <v>0</v>
          </cell>
        </row>
        <row r="10828">
          <cell r="A10828" t="str">
            <v>9Y140313</v>
          </cell>
          <cell r="B10828">
            <v>0</v>
          </cell>
        </row>
        <row r="10829">
          <cell r="A10829" t="str">
            <v>9Y140414</v>
          </cell>
          <cell r="B10829">
            <v>0</v>
          </cell>
        </row>
        <row r="10830">
          <cell r="A10830" t="str">
            <v>9Y140510</v>
          </cell>
          <cell r="B10830">
            <v>0</v>
          </cell>
        </row>
        <row r="10831">
          <cell r="A10831" t="str">
            <v>9Y140608</v>
          </cell>
          <cell r="B10831">
            <v>0</v>
          </cell>
        </row>
        <row r="10832">
          <cell r="A10832" t="str">
            <v>9Y140614</v>
          </cell>
          <cell r="B10832">
            <v>0</v>
          </cell>
        </row>
        <row r="10833">
          <cell r="A10833" t="str">
            <v>9Y140616</v>
          </cell>
          <cell r="B10833">
            <v>0</v>
          </cell>
        </row>
        <row r="10834">
          <cell r="A10834" t="str">
            <v>9Y140712</v>
          </cell>
          <cell r="B10834">
            <v>0</v>
          </cell>
        </row>
        <row r="10835">
          <cell r="A10835" t="str">
            <v>9Y140808</v>
          </cell>
          <cell r="B10835">
            <v>0</v>
          </cell>
        </row>
        <row r="10836">
          <cell r="A10836" t="str">
            <v>9Y140916</v>
          </cell>
          <cell r="B10836">
            <v>0</v>
          </cell>
        </row>
        <row r="10837">
          <cell r="A10837" t="str">
            <v>9Y141012</v>
          </cell>
          <cell r="B10837">
            <v>0</v>
          </cell>
        </row>
        <row r="10838">
          <cell r="A10838" t="str">
            <v>9Y141113</v>
          </cell>
          <cell r="B10838">
            <v>0</v>
          </cell>
        </row>
        <row r="10839">
          <cell r="A10839" t="str">
            <v>9Y141211</v>
          </cell>
          <cell r="B10839">
            <v>0</v>
          </cell>
        </row>
        <row r="10840">
          <cell r="A10840" t="str">
            <v>9Y141313</v>
          </cell>
          <cell r="B10840">
            <v>0</v>
          </cell>
        </row>
        <row r="10841">
          <cell r="A10841" t="str">
            <v>9Y141409</v>
          </cell>
          <cell r="B10841">
            <v>0</v>
          </cell>
        </row>
        <row r="10842">
          <cell r="A10842" t="str">
            <v>9Y141507</v>
          </cell>
          <cell r="B10842">
            <v>0</v>
          </cell>
        </row>
        <row r="10843">
          <cell r="A10843" t="str">
            <v>9Y141608</v>
          </cell>
          <cell r="B10843">
            <v>0</v>
          </cell>
        </row>
        <row r="10844">
          <cell r="A10844" t="str">
            <v>9Y141796</v>
          </cell>
          <cell r="B10844">
            <v>0</v>
          </cell>
        </row>
        <row r="10845">
          <cell r="A10845" t="str">
            <v>9Y141810</v>
          </cell>
          <cell r="B10845">
            <v>0</v>
          </cell>
        </row>
        <row r="10846">
          <cell r="A10846" t="str">
            <v>9Y141996</v>
          </cell>
          <cell r="B10846">
            <v>0</v>
          </cell>
        </row>
        <row r="10847">
          <cell r="A10847" t="str">
            <v>9Y142014</v>
          </cell>
          <cell r="B10847">
            <v>0</v>
          </cell>
        </row>
        <row r="10848">
          <cell r="A10848" t="str">
            <v>9Y142112</v>
          </cell>
          <cell r="B10848">
            <v>0</v>
          </cell>
        </row>
        <row r="10849">
          <cell r="A10849" t="str">
            <v>9Y142213</v>
          </cell>
          <cell r="B10849">
            <v>0</v>
          </cell>
        </row>
        <row r="10850">
          <cell r="A10850" t="str">
            <v>9Y142314</v>
          </cell>
          <cell r="B10850">
            <v>0</v>
          </cell>
        </row>
        <row r="10851">
          <cell r="A10851" t="str">
            <v>9Y142412</v>
          </cell>
          <cell r="B10851">
            <v>0</v>
          </cell>
        </row>
        <row r="10852">
          <cell r="A10852" t="str">
            <v>9Y142413</v>
          </cell>
          <cell r="B10852">
            <v>0</v>
          </cell>
        </row>
        <row r="10853">
          <cell r="A10853" t="str">
            <v>9Y142507</v>
          </cell>
          <cell r="B10853">
            <v>0</v>
          </cell>
        </row>
        <row r="10854">
          <cell r="A10854" t="str">
            <v>9Y142513</v>
          </cell>
          <cell r="B10854">
            <v>0</v>
          </cell>
        </row>
        <row r="10855">
          <cell r="A10855" t="str">
            <v>9Y142696</v>
          </cell>
          <cell r="B10855">
            <v>0</v>
          </cell>
        </row>
        <row r="10856">
          <cell r="A10856" t="str">
            <v>9Y142713</v>
          </cell>
          <cell r="B10856">
            <v>0</v>
          </cell>
        </row>
        <row r="10857">
          <cell r="A10857" t="str">
            <v>9Y142714</v>
          </cell>
          <cell r="B10857">
            <v>0</v>
          </cell>
        </row>
        <row r="10858">
          <cell r="A10858" t="str">
            <v>9Y142812</v>
          </cell>
          <cell r="B10858">
            <v>0</v>
          </cell>
        </row>
        <row r="10859">
          <cell r="A10859" t="str">
            <v>9Y142912</v>
          </cell>
          <cell r="B10859">
            <v>0</v>
          </cell>
        </row>
        <row r="10860">
          <cell r="A10860" t="str">
            <v>9Y143096</v>
          </cell>
          <cell r="B10860">
            <v>0</v>
          </cell>
        </row>
        <row r="10861">
          <cell r="A10861" t="str">
            <v>9Y143114</v>
          </cell>
          <cell r="B10861">
            <v>0</v>
          </cell>
        </row>
        <row r="10862">
          <cell r="A10862" t="str">
            <v>9Y143213</v>
          </cell>
          <cell r="B10862">
            <v>0</v>
          </cell>
        </row>
        <row r="10863">
          <cell r="A10863" t="str">
            <v>9Y143314</v>
          </cell>
          <cell r="B10863">
            <v>0</v>
          </cell>
        </row>
        <row r="10864">
          <cell r="A10864" t="str">
            <v>9Y143413</v>
          </cell>
          <cell r="B10864">
            <v>0</v>
          </cell>
        </row>
        <row r="10865">
          <cell r="A10865" t="str">
            <v>9Y143414</v>
          </cell>
          <cell r="B10865">
            <v>0</v>
          </cell>
        </row>
        <row r="10866">
          <cell r="A10866" t="str">
            <v>9Y143511</v>
          </cell>
          <cell r="B10866">
            <v>0</v>
          </cell>
        </row>
        <row r="10867">
          <cell r="A10867" t="str">
            <v>9Y143616</v>
          </cell>
          <cell r="B10867">
            <v>0</v>
          </cell>
        </row>
        <row r="10868">
          <cell r="A10868" t="str">
            <v>9Y143711</v>
          </cell>
          <cell r="B10868">
            <v>0</v>
          </cell>
        </row>
        <row r="10869">
          <cell r="A10869" t="str">
            <v>9Y143712</v>
          </cell>
          <cell r="B10869">
            <v>0</v>
          </cell>
        </row>
        <row r="10870">
          <cell r="A10870" t="str">
            <v>9Y143813</v>
          </cell>
          <cell r="B10870">
            <v>0</v>
          </cell>
        </row>
        <row r="10871">
          <cell r="A10871" t="str">
            <v>9Y143915</v>
          </cell>
          <cell r="B10871">
            <v>0</v>
          </cell>
        </row>
        <row r="10872">
          <cell r="A10872" t="str">
            <v>9Y143916</v>
          </cell>
          <cell r="B10872">
            <v>0</v>
          </cell>
        </row>
        <row r="10873">
          <cell r="A10873" t="str">
            <v>9Y144097</v>
          </cell>
          <cell r="B10873">
            <v>0</v>
          </cell>
        </row>
        <row r="10874">
          <cell r="A10874" t="str">
            <v>9Y144112</v>
          </cell>
          <cell r="B10874">
            <v>0</v>
          </cell>
        </row>
        <row r="10875">
          <cell r="A10875" t="str">
            <v>9Y144204</v>
          </cell>
          <cell r="B10875">
            <v>0</v>
          </cell>
        </row>
        <row r="10876">
          <cell r="A10876" t="str">
            <v>9Y144314</v>
          </cell>
          <cell r="B10876">
            <v>0</v>
          </cell>
        </row>
        <row r="10877">
          <cell r="A10877" t="str">
            <v>9Y144414</v>
          </cell>
          <cell r="B10877">
            <v>0</v>
          </cell>
        </row>
        <row r="10878">
          <cell r="A10878" t="str">
            <v>9Y144509</v>
          </cell>
          <cell r="B10878">
            <v>0</v>
          </cell>
        </row>
        <row r="10879">
          <cell r="A10879" t="str">
            <v>9Y144510</v>
          </cell>
          <cell r="B10879">
            <v>0</v>
          </cell>
        </row>
        <row r="10880">
          <cell r="A10880" t="str">
            <v>9Y144511</v>
          </cell>
          <cell r="B10880">
            <v>0</v>
          </cell>
        </row>
        <row r="10881">
          <cell r="A10881" t="str">
            <v>9Y144513</v>
          </cell>
          <cell r="B10881">
            <v>0</v>
          </cell>
        </row>
        <row r="10882">
          <cell r="A10882" t="str">
            <v>9Y144607</v>
          </cell>
          <cell r="B10882">
            <v>0</v>
          </cell>
        </row>
        <row r="10883">
          <cell r="A10883" t="str">
            <v>9Y144616</v>
          </cell>
          <cell r="B10883">
            <v>0</v>
          </cell>
        </row>
        <row r="10884">
          <cell r="A10884" t="str">
            <v>9Y144618</v>
          </cell>
          <cell r="B10884">
            <v>0</v>
          </cell>
        </row>
        <row r="10885">
          <cell r="A10885" t="str">
            <v>9Y144619</v>
          </cell>
          <cell r="B10885">
            <v>0</v>
          </cell>
        </row>
        <row r="10886">
          <cell r="A10886" t="str">
            <v>9Y144714</v>
          </cell>
          <cell r="B10886">
            <v>0</v>
          </cell>
        </row>
        <row r="10887">
          <cell r="A10887" t="str">
            <v>9Y144815</v>
          </cell>
          <cell r="B10887">
            <v>0</v>
          </cell>
        </row>
        <row r="10888">
          <cell r="A10888" t="str">
            <v>9Y144911</v>
          </cell>
          <cell r="B10888">
            <v>0</v>
          </cell>
        </row>
        <row r="10889">
          <cell r="A10889" t="str">
            <v>9Y145013</v>
          </cell>
          <cell r="B10889">
            <v>0</v>
          </cell>
        </row>
        <row r="10890">
          <cell r="A10890" t="str">
            <v>9Y145104</v>
          </cell>
          <cell r="B10890">
            <v>0</v>
          </cell>
        </row>
        <row r="10891">
          <cell r="A10891" t="str">
            <v>9Y145107</v>
          </cell>
          <cell r="B10891">
            <v>0</v>
          </cell>
        </row>
        <row r="10892">
          <cell r="A10892" t="str">
            <v>9Y145206</v>
          </cell>
          <cell r="B10892">
            <v>0</v>
          </cell>
        </row>
        <row r="10893">
          <cell r="A10893" t="str">
            <v>9Y145207</v>
          </cell>
          <cell r="B10893">
            <v>0</v>
          </cell>
        </row>
        <row r="10894">
          <cell r="A10894" t="str">
            <v>9Y145208</v>
          </cell>
          <cell r="B10894">
            <v>0</v>
          </cell>
        </row>
        <row r="10895">
          <cell r="A10895" t="str">
            <v>9Y145310</v>
          </cell>
          <cell r="B10895">
            <v>0</v>
          </cell>
        </row>
        <row r="10896">
          <cell r="A10896" t="str">
            <v>9Y145415</v>
          </cell>
          <cell r="B10896">
            <v>0</v>
          </cell>
        </row>
        <row r="10897">
          <cell r="A10897" t="str">
            <v>9Y145513</v>
          </cell>
          <cell r="B10897">
            <v>0</v>
          </cell>
        </row>
        <row r="10898">
          <cell r="A10898" t="str">
            <v>9Y145616</v>
          </cell>
          <cell r="B10898">
            <v>0</v>
          </cell>
        </row>
        <row r="10899">
          <cell r="A10899" t="str">
            <v>9Y145713</v>
          </cell>
          <cell r="B10899">
            <v>0</v>
          </cell>
        </row>
        <row r="10900">
          <cell r="A10900" t="str">
            <v>9Y145817</v>
          </cell>
          <cell r="B10900">
            <v>0</v>
          </cell>
        </row>
        <row r="10901">
          <cell r="A10901" t="str">
            <v>9Y145818</v>
          </cell>
          <cell r="B10901">
            <v>0</v>
          </cell>
        </row>
        <row r="10902">
          <cell r="A10902" t="str">
            <v>9Y145910</v>
          </cell>
          <cell r="B10902">
            <v>0</v>
          </cell>
        </row>
        <row r="10903">
          <cell r="A10903" t="str">
            <v>9Y145914</v>
          </cell>
          <cell r="B10903">
            <v>0</v>
          </cell>
        </row>
        <row r="10904">
          <cell r="A10904" t="str">
            <v>9Y146012</v>
          </cell>
          <cell r="B10904">
            <v>0</v>
          </cell>
        </row>
        <row r="10905">
          <cell r="A10905" t="str">
            <v>9Y146013</v>
          </cell>
          <cell r="B10905">
            <v>0</v>
          </cell>
        </row>
        <row r="10906">
          <cell r="A10906" t="str">
            <v>9Y146112</v>
          </cell>
          <cell r="B10906">
            <v>0</v>
          </cell>
        </row>
        <row r="10907">
          <cell r="A10907" t="str">
            <v>9Y146214</v>
          </cell>
          <cell r="B10907">
            <v>0</v>
          </cell>
        </row>
        <row r="10908">
          <cell r="A10908" t="str">
            <v>9Y146313</v>
          </cell>
          <cell r="B10908">
            <v>0</v>
          </cell>
        </row>
        <row r="10909">
          <cell r="A10909" t="str">
            <v>9Y146413</v>
          </cell>
          <cell r="B10909">
            <v>0</v>
          </cell>
        </row>
        <row r="10910">
          <cell r="A10910" t="str">
            <v>9Y146505</v>
          </cell>
          <cell r="B10910">
            <v>0</v>
          </cell>
        </row>
        <row r="10911">
          <cell r="A10911" t="str">
            <v>9Y146508</v>
          </cell>
          <cell r="B10911">
            <v>0</v>
          </cell>
        </row>
        <row r="10912">
          <cell r="A10912" t="str">
            <v>9Y146509</v>
          </cell>
          <cell r="B10912">
            <v>0</v>
          </cell>
        </row>
        <row r="10913">
          <cell r="A10913" t="str">
            <v>9Y146613</v>
          </cell>
          <cell r="B10913">
            <v>0</v>
          </cell>
        </row>
        <row r="10914">
          <cell r="A10914" t="str">
            <v>9Y146716</v>
          </cell>
          <cell r="B10914">
            <v>0</v>
          </cell>
        </row>
        <row r="10915">
          <cell r="A10915" t="str">
            <v>9Y146815</v>
          </cell>
          <cell r="B10915">
            <v>0</v>
          </cell>
        </row>
        <row r="10916">
          <cell r="A10916" t="str">
            <v>9Y147013</v>
          </cell>
          <cell r="B10916">
            <v>0</v>
          </cell>
        </row>
        <row r="10917">
          <cell r="A10917" t="str">
            <v>9Y147112</v>
          </cell>
          <cell r="B10917">
            <v>0</v>
          </cell>
        </row>
        <row r="10918">
          <cell r="A10918" t="str">
            <v>9Y147211</v>
          </cell>
          <cell r="B10918">
            <v>0</v>
          </cell>
        </row>
        <row r="10919">
          <cell r="A10919" t="str">
            <v>9Y147313</v>
          </cell>
          <cell r="B10919">
            <v>0</v>
          </cell>
        </row>
        <row r="10920">
          <cell r="A10920" t="str">
            <v>9Y147483</v>
          </cell>
          <cell r="B10920">
            <v>0</v>
          </cell>
        </row>
        <row r="10921">
          <cell r="A10921" t="str">
            <v>9Y147517</v>
          </cell>
          <cell r="B10921">
            <v>0</v>
          </cell>
        </row>
        <row r="10922">
          <cell r="A10922" t="str">
            <v>9Y147518</v>
          </cell>
          <cell r="B10922">
            <v>0</v>
          </cell>
        </row>
        <row r="10923">
          <cell r="A10923" t="str">
            <v>9Y147607</v>
          </cell>
          <cell r="B10923">
            <v>0</v>
          </cell>
        </row>
        <row r="10924">
          <cell r="A10924" t="str">
            <v>9Y147795</v>
          </cell>
          <cell r="B10924">
            <v>0</v>
          </cell>
        </row>
        <row r="10925">
          <cell r="A10925" t="str">
            <v>9Y147916</v>
          </cell>
          <cell r="B10925">
            <v>0</v>
          </cell>
        </row>
        <row r="10926">
          <cell r="A10926" t="str">
            <v>9Y147917</v>
          </cell>
          <cell r="B10926">
            <v>0</v>
          </cell>
        </row>
        <row r="10927">
          <cell r="A10927" t="str">
            <v>9Y148015</v>
          </cell>
          <cell r="B10927">
            <v>0</v>
          </cell>
        </row>
        <row r="10928">
          <cell r="A10928" t="str">
            <v>9Y148016</v>
          </cell>
          <cell r="B10928">
            <v>0</v>
          </cell>
        </row>
        <row r="10929">
          <cell r="A10929" t="str">
            <v>9Y148212</v>
          </cell>
          <cell r="B10929">
            <v>0</v>
          </cell>
        </row>
        <row r="10930">
          <cell r="A10930" t="str">
            <v>9Y148316</v>
          </cell>
          <cell r="B10930">
            <v>0</v>
          </cell>
        </row>
        <row r="10931">
          <cell r="A10931" t="str">
            <v>9Y148417</v>
          </cell>
          <cell r="B10931">
            <v>0</v>
          </cell>
        </row>
        <row r="10932">
          <cell r="A10932" t="str">
            <v>9Y148507</v>
          </cell>
          <cell r="B10932">
            <v>0</v>
          </cell>
        </row>
        <row r="10933">
          <cell r="A10933" t="str">
            <v>9Y148600</v>
          </cell>
          <cell r="B10933">
            <v>0</v>
          </cell>
        </row>
        <row r="10934">
          <cell r="A10934" t="str">
            <v>9Y148712</v>
          </cell>
          <cell r="B10934">
            <v>0</v>
          </cell>
        </row>
        <row r="10935">
          <cell r="A10935" t="str">
            <v>9Y148814</v>
          </cell>
          <cell r="B10935">
            <v>0</v>
          </cell>
        </row>
        <row r="10936">
          <cell r="A10936" t="str">
            <v>9Y149012</v>
          </cell>
          <cell r="B10936">
            <v>0</v>
          </cell>
        </row>
        <row r="10937">
          <cell r="A10937" t="str">
            <v>9Y149113</v>
          </cell>
          <cell r="B10937">
            <v>0</v>
          </cell>
        </row>
        <row r="10938">
          <cell r="A10938" t="str">
            <v>9Y160008</v>
          </cell>
          <cell r="B10938">
            <v>0</v>
          </cell>
        </row>
        <row r="10939">
          <cell r="A10939" t="str">
            <v>9Y160010</v>
          </cell>
          <cell r="B10939">
            <v>0</v>
          </cell>
        </row>
        <row r="10940">
          <cell r="A10940" t="str">
            <v>9Y160212</v>
          </cell>
          <cell r="B10940">
            <v>0</v>
          </cell>
        </row>
        <row r="10941">
          <cell r="A10941" t="str">
            <v>9Y160301</v>
          </cell>
          <cell r="B10941">
            <v>0</v>
          </cell>
        </row>
        <row r="10942">
          <cell r="A10942" t="str">
            <v>9Y160401</v>
          </cell>
          <cell r="B10942">
            <v>0</v>
          </cell>
        </row>
        <row r="10943">
          <cell r="A10943" t="str">
            <v>9Y160403</v>
          </cell>
          <cell r="B10943">
            <v>0</v>
          </cell>
        </row>
        <row r="10944">
          <cell r="A10944" t="str">
            <v>9Y1605XX</v>
          </cell>
          <cell r="B10944">
            <v>0</v>
          </cell>
        </row>
        <row r="10945">
          <cell r="A10945" t="str">
            <v>9Y160602</v>
          </cell>
          <cell r="B10945">
            <v>0</v>
          </cell>
        </row>
        <row r="10946">
          <cell r="A10946" t="str">
            <v>9Y1607XX</v>
          </cell>
          <cell r="B10946">
            <v>0</v>
          </cell>
        </row>
        <row r="10947">
          <cell r="A10947" t="str">
            <v>9Y160898</v>
          </cell>
          <cell r="B10947">
            <v>0</v>
          </cell>
        </row>
        <row r="10948">
          <cell r="A10948" t="str">
            <v>9Y160903</v>
          </cell>
          <cell r="B10948">
            <v>0</v>
          </cell>
        </row>
        <row r="10949">
          <cell r="A10949" t="str">
            <v>9Y161105</v>
          </cell>
          <cell r="B10949">
            <v>0</v>
          </cell>
        </row>
        <row r="10950">
          <cell r="A10950" t="str">
            <v>9Y161204</v>
          </cell>
          <cell r="B10950">
            <v>0</v>
          </cell>
        </row>
        <row r="10951">
          <cell r="A10951" t="str">
            <v>9Y161399</v>
          </cell>
          <cell r="B10951">
            <v>0</v>
          </cell>
        </row>
        <row r="10952">
          <cell r="A10952" t="str">
            <v>9Y161407</v>
          </cell>
          <cell r="B10952">
            <v>0</v>
          </cell>
        </row>
        <row r="10953">
          <cell r="A10953" t="str">
            <v>9Y161617</v>
          </cell>
          <cell r="B10953">
            <v>0</v>
          </cell>
        </row>
        <row r="10954">
          <cell r="A10954" t="str">
            <v>9Y161804</v>
          </cell>
          <cell r="B10954">
            <v>0</v>
          </cell>
        </row>
        <row r="10955">
          <cell r="A10955" t="str">
            <v>9Y161903</v>
          </cell>
          <cell r="B10955">
            <v>0</v>
          </cell>
        </row>
        <row r="10956">
          <cell r="A10956" t="str">
            <v>9Y162005</v>
          </cell>
          <cell r="B10956">
            <v>0</v>
          </cell>
        </row>
        <row r="10957">
          <cell r="A10957" t="str">
            <v>9Y180003</v>
          </cell>
          <cell r="B10957">
            <v>0</v>
          </cell>
        </row>
        <row r="10958">
          <cell r="A10958" t="str">
            <v>9Y180008</v>
          </cell>
          <cell r="B10958">
            <v>0</v>
          </cell>
        </row>
        <row r="10959">
          <cell r="A10959" t="str">
            <v>9Y180009</v>
          </cell>
          <cell r="B10959">
            <v>0</v>
          </cell>
        </row>
        <row r="10960">
          <cell r="A10960" t="str">
            <v>9Y180010</v>
          </cell>
          <cell r="B10960">
            <v>0</v>
          </cell>
        </row>
        <row r="10961">
          <cell r="A10961" t="str">
            <v>9Y180011</v>
          </cell>
          <cell r="B10961">
            <v>0</v>
          </cell>
        </row>
        <row r="10962">
          <cell r="A10962" t="str">
            <v>9Y180012</v>
          </cell>
          <cell r="B10962">
            <v>0</v>
          </cell>
        </row>
        <row r="10963">
          <cell r="A10963" t="str">
            <v>9Y180013</v>
          </cell>
          <cell r="B10963">
            <v>0</v>
          </cell>
        </row>
        <row r="10964">
          <cell r="A10964" t="str">
            <v>9Y180014</v>
          </cell>
          <cell r="B10964">
            <v>0</v>
          </cell>
        </row>
        <row r="10965">
          <cell r="A10965" t="str">
            <v>9Y180015</v>
          </cell>
          <cell r="B10965">
            <v>0</v>
          </cell>
        </row>
        <row r="10966">
          <cell r="A10966" t="str">
            <v>9Y180016</v>
          </cell>
          <cell r="B10966">
            <v>0</v>
          </cell>
        </row>
        <row r="10967">
          <cell r="A10967" t="str">
            <v>9Y180017</v>
          </cell>
          <cell r="B10967">
            <v>0</v>
          </cell>
        </row>
        <row r="10968">
          <cell r="A10968" t="str">
            <v>9Y180018</v>
          </cell>
          <cell r="B10968">
            <v>0</v>
          </cell>
        </row>
        <row r="10969">
          <cell r="A10969" t="str">
            <v>9Y180207</v>
          </cell>
          <cell r="B10969">
            <v>0</v>
          </cell>
        </row>
        <row r="10970">
          <cell r="A10970" t="str">
            <v>9Y180209</v>
          </cell>
          <cell r="B10970">
            <v>0</v>
          </cell>
        </row>
        <row r="10971">
          <cell r="A10971" t="str">
            <v>9Y180210</v>
          </cell>
          <cell r="B10971">
            <v>0</v>
          </cell>
        </row>
        <row r="10972">
          <cell r="A10972" t="str">
            <v>9Y180211</v>
          </cell>
          <cell r="B10972">
            <v>0</v>
          </cell>
        </row>
        <row r="10973">
          <cell r="A10973" t="str">
            <v>9Y180212</v>
          </cell>
          <cell r="B10973">
            <v>0</v>
          </cell>
        </row>
        <row r="10974">
          <cell r="A10974" t="str">
            <v>9Y180213</v>
          </cell>
          <cell r="B10974">
            <v>0</v>
          </cell>
        </row>
        <row r="10975">
          <cell r="A10975" t="str">
            <v>9Y180214</v>
          </cell>
          <cell r="B10975">
            <v>0</v>
          </cell>
        </row>
        <row r="10976">
          <cell r="A10976" t="str">
            <v>9Y180215</v>
          </cell>
          <cell r="B10976">
            <v>0</v>
          </cell>
        </row>
        <row r="10977">
          <cell r="A10977" t="str">
            <v>9Y180216</v>
          </cell>
          <cell r="B10977">
            <v>0</v>
          </cell>
        </row>
        <row r="10978">
          <cell r="A10978" t="str">
            <v>9Y180307</v>
          </cell>
          <cell r="B10978">
            <v>0</v>
          </cell>
        </row>
        <row r="10979">
          <cell r="A10979" t="str">
            <v>9Y180410</v>
          </cell>
          <cell r="B10979">
            <v>0</v>
          </cell>
        </row>
        <row r="10980">
          <cell r="A10980" t="str">
            <v>9Y180510</v>
          </cell>
          <cell r="B10980">
            <v>0</v>
          </cell>
        </row>
        <row r="10981">
          <cell r="A10981" t="str">
            <v>9Y180609</v>
          </cell>
          <cell r="B10981">
            <v>0</v>
          </cell>
        </row>
        <row r="10982">
          <cell r="A10982" t="str">
            <v>9Y180612</v>
          </cell>
          <cell r="B10982">
            <v>0</v>
          </cell>
        </row>
        <row r="10983">
          <cell r="A10983" t="str">
            <v>9Y180614</v>
          </cell>
          <cell r="B10983">
            <v>0</v>
          </cell>
        </row>
        <row r="10984">
          <cell r="A10984" t="str">
            <v>9Y180615</v>
          </cell>
          <cell r="B10984">
            <v>0</v>
          </cell>
        </row>
        <row r="10985">
          <cell r="A10985" t="str">
            <v>9Y180711</v>
          </cell>
          <cell r="B10985">
            <v>0</v>
          </cell>
        </row>
        <row r="10986">
          <cell r="A10986" t="str">
            <v>9Y190007</v>
          </cell>
          <cell r="B10986">
            <v>0</v>
          </cell>
        </row>
        <row r="10987">
          <cell r="A10987" t="str">
            <v>9Y190102</v>
          </cell>
          <cell r="B10987">
            <v>0</v>
          </cell>
        </row>
        <row r="10988">
          <cell r="A10988" t="str">
            <v>9Y190116</v>
          </cell>
          <cell r="B10988">
            <v>0</v>
          </cell>
        </row>
        <row r="10989">
          <cell r="A10989" t="str">
            <v>9Y190213</v>
          </cell>
          <cell r="B10989">
            <v>0</v>
          </cell>
        </row>
        <row r="10990">
          <cell r="A10990" t="str">
            <v>9Y190301</v>
          </cell>
          <cell r="B10990">
            <v>0</v>
          </cell>
        </row>
        <row r="10991">
          <cell r="A10991" t="str">
            <v>9Y190499</v>
          </cell>
          <cell r="B10991">
            <v>0</v>
          </cell>
        </row>
        <row r="10992">
          <cell r="A10992" t="str">
            <v>9Y190599</v>
          </cell>
          <cell r="B10992">
            <v>0</v>
          </cell>
        </row>
        <row r="10993">
          <cell r="A10993" t="str">
            <v>9Y190610</v>
          </cell>
          <cell r="B10993">
            <v>0</v>
          </cell>
        </row>
        <row r="10994">
          <cell r="A10994" t="str">
            <v>9Y193010</v>
          </cell>
          <cell r="B10994">
            <v>0</v>
          </cell>
        </row>
        <row r="10995">
          <cell r="A10995" t="str">
            <v>9Y193109</v>
          </cell>
          <cell r="B10995">
            <v>0</v>
          </cell>
        </row>
        <row r="10996">
          <cell r="A10996" t="str">
            <v>9Y200006</v>
          </cell>
          <cell r="B10996">
            <v>0</v>
          </cell>
        </row>
        <row r="10997">
          <cell r="A10997" t="str">
            <v>9Y200007</v>
          </cell>
          <cell r="B10997">
            <v>0</v>
          </cell>
        </row>
        <row r="10998">
          <cell r="A10998" t="str">
            <v>9Y200008</v>
          </cell>
          <cell r="B10998">
            <v>0</v>
          </cell>
        </row>
        <row r="10999">
          <cell r="A10999" t="str">
            <v>9Y200015</v>
          </cell>
          <cell r="B10999">
            <v>0</v>
          </cell>
        </row>
        <row r="11000">
          <cell r="A11000" t="str">
            <v>9Y200107</v>
          </cell>
          <cell r="B11000">
            <v>0</v>
          </cell>
        </row>
        <row r="11001">
          <cell r="A11001" t="str">
            <v>9Y200116</v>
          </cell>
          <cell r="B11001">
            <v>0</v>
          </cell>
        </row>
        <row r="11002">
          <cell r="A11002" t="str">
            <v>9Y990056</v>
          </cell>
          <cell r="B11002">
            <v>0</v>
          </cell>
        </row>
        <row r="11003">
          <cell r="A11003" t="str">
            <v>9Y990059</v>
          </cell>
          <cell r="B11003">
            <v>0</v>
          </cell>
        </row>
        <row r="11004">
          <cell r="A11004" t="str">
            <v>9Y990150</v>
          </cell>
          <cell r="B11004">
            <v>0</v>
          </cell>
        </row>
        <row r="11005">
          <cell r="A11005" t="str">
            <v>9Y990252</v>
          </cell>
          <cell r="B11005">
            <v>0</v>
          </cell>
        </row>
        <row r="11006">
          <cell r="A11006" t="str">
            <v>9Y990363</v>
          </cell>
          <cell r="B11006">
            <v>0</v>
          </cell>
        </row>
        <row r="11007">
          <cell r="A11007" t="str">
            <v>9Y990604</v>
          </cell>
          <cell r="B11007">
            <v>0</v>
          </cell>
        </row>
        <row r="11008">
          <cell r="A11008" t="str">
            <v>9Y990709</v>
          </cell>
          <cell r="B11008">
            <v>0</v>
          </cell>
        </row>
        <row r="11009">
          <cell r="A11009" t="str">
            <v>9Y990801</v>
          </cell>
          <cell r="B11009">
            <v>0</v>
          </cell>
        </row>
        <row r="11010">
          <cell r="A11010" t="str">
            <v>9Y990898</v>
          </cell>
          <cell r="B11010">
            <v>0</v>
          </cell>
        </row>
        <row r="11011">
          <cell r="A11011" t="str">
            <v>9Z010101</v>
          </cell>
          <cell r="B11011">
            <v>0</v>
          </cell>
        </row>
        <row r="11012">
          <cell r="A11012" t="str">
            <v>9Z010102</v>
          </cell>
          <cell r="B11012">
            <v>0</v>
          </cell>
        </row>
        <row r="11013">
          <cell r="A11013" t="str">
            <v>9Z010103</v>
          </cell>
          <cell r="B11013">
            <v>0</v>
          </cell>
        </row>
        <row r="11014">
          <cell r="A11014" t="str">
            <v>9Z050101</v>
          </cell>
          <cell r="B11014">
            <v>0</v>
          </cell>
        </row>
        <row r="11015">
          <cell r="A11015" t="str">
            <v>GM01NB3</v>
          </cell>
          <cell r="B11015">
            <v>0</v>
          </cell>
        </row>
        <row r="11016">
          <cell r="A11016" t="str">
            <v>981300</v>
          </cell>
          <cell r="B11016">
            <v>0</v>
          </cell>
        </row>
        <row r="11017">
          <cell r="A11017" t="str">
            <v>985666</v>
          </cell>
          <cell r="B11017">
            <v>0</v>
          </cell>
        </row>
        <row r="11018">
          <cell r="A11018" t="str">
            <v>985802</v>
          </cell>
          <cell r="B11018">
            <v>0</v>
          </cell>
        </row>
        <row r="11019">
          <cell r="A11019" t="str">
            <v>985912</v>
          </cell>
          <cell r="B11019">
            <v>0</v>
          </cell>
        </row>
        <row r="11020">
          <cell r="A11020" t="str">
            <v>986205</v>
          </cell>
          <cell r="B11020">
            <v>0</v>
          </cell>
        </row>
        <row r="11021">
          <cell r="A11021" t="str">
            <v>986410</v>
          </cell>
          <cell r="B11021">
            <v>0</v>
          </cell>
        </row>
        <row r="11022">
          <cell r="A11022" t="str">
            <v>989312</v>
          </cell>
          <cell r="B11022">
            <v>0</v>
          </cell>
        </row>
        <row r="11023">
          <cell r="A11023" t="str">
            <v>9A010104</v>
          </cell>
          <cell r="B11023">
            <v>0</v>
          </cell>
        </row>
        <row r="11024">
          <cell r="A11024" t="str">
            <v>9A010106</v>
          </cell>
          <cell r="B11024">
            <v>0</v>
          </cell>
        </row>
        <row r="11025">
          <cell r="A11025" t="str">
            <v>9A010206</v>
          </cell>
          <cell r="B11025">
            <v>0</v>
          </cell>
        </row>
        <row r="11026">
          <cell r="A11026" t="str">
            <v>9A010301</v>
          </cell>
          <cell r="B11026">
            <v>0</v>
          </cell>
        </row>
        <row r="11027">
          <cell r="A11027" t="str">
            <v>9A010303</v>
          </cell>
          <cell r="B11027">
            <v>0</v>
          </cell>
        </row>
        <row r="11028">
          <cell r="A11028" t="str">
            <v>9A010304</v>
          </cell>
          <cell r="B11028">
            <v>0</v>
          </cell>
        </row>
        <row r="11029">
          <cell r="A11029" t="str">
            <v>9A010306</v>
          </cell>
          <cell r="B11029">
            <v>0</v>
          </cell>
        </row>
        <row r="11030">
          <cell r="A11030" t="str">
            <v>9A020004</v>
          </cell>
          <cell r="B11030">
            <v>0</v>
          </cell>
        </row>
        <row r="11031">
          <cell r="A11031" t="str">
            <v>9A020005</v>
          </cell>
          <cell r="B11031">
            <v>0</v>
          </cell>
        </row>
        <row r="11032">
          <cell r="A11032" t="str">
            <v>9A020103</v>
          </cell>
          <cell r="B11032">
            <v>0</v>
          </cell>
        </row>
        <row r="11033">
          <cell r="A11033" t="str">
            <v>9A020104</v>
          </cell>
          <cell r="B11033">
            <v>0</v>
          </cell>
        </row>
        <row r="11034">
          <cell r="A11034" t="str">
            <v>9A020202</v>
          </cell>
          <cell r="B11034">
            <v>0</v>
          </cell>
        </row>
        <row r="11035">
          <cell r="A11035" t="str">
            <v>9A020304</v>
          </cell>
          <cell r="B11035">
            <v>0</v>
          </cell>
        </row>
        <row r="11036">
          <cell r="A11036" t="str">
            <v>9A020404</v>
          </cell>
          <cell r="B11036">
            <v>0</v>
          </cell>
        </row>
        <row r="11037">
          <cell r="A11037" t="str">
            <v>9A020605</v>
          </cell>
          <cell r="B11037">
            <v>0</v>
          </cell>
        </row>
        <row r="11038">
          <cell r="A11038" t="str">
            <v>9A0207XX</v>
          </cell>
          <cell r="B11038">
            <v>0</v>
          </cell>
        </row>
        <row r="11039">
          <cell r="A11039" t="str">
            <v>9A030106</v>
          </cell>
          <cell r="B11039">
            <v>0</v>
          </cell>
        </row>
        <row r="11040">
          <cell r="A11040" t="str">
            <v>9A030108</v>
          </cell>
          <cell r="B11040">
            <v>0</v>
          </cell>
        </row>
        <row r="11041">
          <cell r="A11041" t="str">
            <v>9A030109</v>
          </cell>
          <cell r="B11041">
            <v>0</v>
          </cell>
        </row>
        <row r="11042">
          <cell r="A11042" t="str">
            <v>9A030204</v>
          </cell>
          <cell r="B11042">
            <v>0</v>
          </cell>
        </row>
        <row r="11043">
          <cell r="A11043" t="str">
            <v>9A030206</v>
          </cell>
          <cell r="B11043">
            <v>0</v>
          </cell>
        </row>
        <row r="11044">
          <cell r="A11044" t="str">
            <v>9A030207</v>
          </cell>
          <cell r="B11044">
            <v>0</v>
          </cell>
        </row>
        <row r="11045">
          <cell r="A11045" t="str">
            <v>9A030304</v>
          </cell>
          <cell r="B11045">
            <v>0</v>
          </cell>
        </row>
        <row r="11046">
          <cell r="A11046" t="str">
            <v>9A030305</v>
          </cell>
          <cell r="B11046">
            <v>0</v>
          </cell>
        </row>
        <row r="11047">
          <cell r="A11047" t="str">
            <v>9A030306</v>
          </cell>
          <cell r="B11047">
            <v>0</v>
          </cell>
        </row>
        <row r="11048">
          <cell r="A11048" t="str">
            <v>9A030307</v>
          </cell>
          <cell r="B11048">
            <v>0</v>
          </cell>
        </row>
        <row r="11049">
          <cell r="A11049" t="str">
            <v>9A030406</v>
          </cell>
          <cell r="B11049">
            <v>0</v>
          </cell>
        </row>
        <row r="11050">
          <cell r="A11050" t="str">
            <v>9A030407</v>
          </cell>
          <cell r="B11050">
            <v>0</v>
          </cell>
        </row>
        <row r="11051">
          <cell r="A11051" t="str">
            <v>9A030504</v>
          </cell>
          <cell r="B11051">
            <v>0</v>
          </cell>
        </row>
        <row r="11052">
          <cell r="A11052" t="str">
            <v>9A030506</v>
          </cell>
          <cell r="B11052">
            <v>0</v>
          </cell>
        </row>
        <row r="11053">
          <cell r="A11053" t="str">
            <v>9A030507</v>
          </cell>
          <cell r="B11053">
            <v>0</v>
          </cell>
        </row>
        <row r="11054">
          <cell r="A11054" t="str">
            <v>9A030508</v>
          </cell>
          <cell r="B11054">
            <v>0</v>
          </cell>
        </row>
        <row r="11055">
          <cell r="A11055" t="str">
            <v>9A030509</v>
          </cell>
          <cell r="B11055">
            <v>0</v>
          </cell>
        </row>
        <row r="11056">
          <cell r="A11056" t="str">
            <v>9A030510</v>
          </cell>
          <cell r="B11056">
            <v>0</v>
          </cell>
        </row>
        <row r="11057">
          <cell r="A11057" t="str">
            <v>9A030605</v>
          </cell>
          <cell r="B11057">
            <v>0</v>
          </cell>
        </row>
        <row r="11058">
          <cell r="A11058" t="str">
            <v>9A030606</v>
          </cell>
          <cell r="B11058">
            <v>0</v>
          </cell>
        </row>
        <row r="11059">
          <cell r="A11059" t="str">
            <v>9A030703</v>
          </cell>
          <cell r="B11059">
            <v>0</v>
          </cell>
        </row>
        <row r="11060">
          <cell r="A11060" t="str">
            <v>9A040101</v>
          </cell>
          <cell r="B11060">
            <v>0</v>
          </cell>
        </row>
        <row r="11061">
          <cell r="A11061" t="str">
            <v>9A040201</v>
          </cell>
          <cell r="B11061">
            <v>0</v>
          </cell>
        </row>
        <row r="11062">
          <cell r="A11062" t="str">
            <v>9A040301</v>
          </cell>
          <cell r="B11062">
            <v>0</v>
          </cell>
        </row>
        <row r="11063">
          <cell r="A11063" t="str">
            <v>9A040303</v>
          </cell>
          <cell r="B11063">
            <v>0</v>
          </cell>
        </row>
        <row r="11064">
          <cell r="A11064" t="str">
            <v>9A050101</v>
          </cell>
          <cell r="B11064">
            <v>0</v>
          </cell>
        </row>
        <row r="11065">
          <cell r="A11065" t="str">
            <v>9A050106</v>
          </cell>
          <cell r="B11065">
            <v>0</v>
          </cell>
        </row>
        <row r="11066">
          <cell r="A11066" t="str">
            <v>9A050107</v>
          </cell>
          <cell r="B11066">
            <v>0</v>
          </cell>
        </row>
        <row r="11067">
          <cell r="A11067" t="str">
            <v>9A050108</v>
          </cell>
          <cell r="B11067">
            <v>0</v>
          </cell>
        </row>
        <row r="11068">
          <cell r="A11068" t="str">
            <v>9A050200</v>
          </cell>
          <cell r="B11068">
            <v>0</v>
          </cell>
        </row>
        <row r="11069">
          <cell r="A11069" t="str">
            <v>9A050203</v>
          </cell>
          <cell r="B11069">
            <v>0</v>
          </cell>
        </row>
        <row r="11070">
          <cell r="A11070" t="str">
            <v>9A050205</v>
          </cell>
          <cell r="B11070">
            <v>0</v>
          </cell>
        </row>
        <row r="11071">
          <cell r="A11071" t="str">
            <v>9A050300</v>
          </cell>
          <cell r="B11071">
            <v>0</v>
          </cell>
        </row>
        <row r="11072">
          <cell r="A11072" t="str">
            <v>9A050306</v>
          </cell>
          <cell r="B11072">
            <v>0</v>
          </cell>
        </row>
        <row r="11073">
          <cell r="A11073" t="str">
            <v>9A050400</v>
          </cell>
          <cell r="B11073">
            <v>0</v>
          </cell>
        </row>
        <row r="11074">
          <cell r="A11074" t="str">
            <v>9A050401</v>
          </cell>
          <cell r="B11074">
            <v>0</v>
          </cell>
        </row>
        <row r="11075">
          <cell r="A11075" t="str">
            <v>9A050403</v>
          </cell>
          <cell r="B11075">
            <v>0</v>
          </cell>
        </row>
        <row r="11076">
          <cell r="A11076" t="str">
            <v>9A050404</v>
          </cell>
          <cell r="B11076">
            <v>0</v>
          </cell>
        </row>
        <row r="11077">
          <cell r="A11077" t="str">
            <v>9A050405</v>
          </cell>
          <cell r="B11077">
            <v>0</v>
          </cell>
        </row>
        <row r="11078">
          <cell r="A11078" t="str">
            <v>9A050406</v>
          </cell>
          <cell r="B11078">
            <v>0</v>
          </cell>
        </row>
        <row r="11079">
          <cell r="A11079" t="str">
            <v>9A060107</v>
          </cell>
          <cell r="B11079">
            <v>0</v>
          </cell>
        </row>
        <row r="11080">
          <cell r="A11080" t="str">
            <v>9A060108</v>
          </cell>
          <cell r="B11080">
            <v>0</v>
          </cell>
        </row>
        <row r="11081">
          <cell r="A11081" t="str">
            <v>9A060109</v>
          </cell>
          <cell r="B11081">
            <v>0</v>
          </cell>
        </row>
        <row r="11082">
          <cell r="A11082" t="str">
            <v>9A060110</v>
          </cell>
          <cell r="B11082">
            <v>0</v>
          </cell>
        </row>
        <row r="11083">
          <cell r="A11083" t="str">
            <v>9A060208</v>
          </cell>
          <cell r="B11083">
            <v>0</v>
          </cell>
        </row>
        <row r="11084">
          <cell r="A11084" t="str">
            <v>9A060209</v>
          </cell>
          <cell r="B11084">
            <v>0</v>
          </cell>
        </row>
        <row r="11085">
          <cell r="A11085" t="str">
            <v>9A060210</v>
          </cell>
          <cell r="B11085">
            <v>0</v>
          </cell>
        </row>
        <row r="11086">
          <cell r="A11086" t="str">
            <v>9A0602XX</v>
          </cell>
          <cell r="B11086">
            <v>0</v>
          </cell>
        </row>
        <row r="11087">
          <cell r="A11087" t="str">
            <v>9A060308</v>
          </cell>
          <cell r="B11087">
            <v>0</v>
          </cell>
        </row>
        <row r="11088">
          <cell r="A11088" t="str">
            <v>9A060309</v>
          </cell>
          <cell r="B11088">
            <v>0</v>
          </cell>
        </row>
        <row r="11089">
          <cell r="A11089" t="str">
            <v>9A060310</v>
          </cell>
          <cell r="B11089">
            <v>0</v>
          </cell>
        </row>
        <row r="11090">
          <cell r="A11090" t="str">
            <v>9A060409</v>
          </cell>
          <cell r="B11090">
            <v>0</v>
          </cell>
        </row>
        <row r="11091">
          <cell r="A11091" t="str">
            <v>9A060410</v>
          </cell>
          <cell r="B11091">
            <v>0</v>
          </cell>
        </row>
        <row r="11092">
          <cell r="A11092" t="str">
            <v>9A060508</v>
          </cell>
          <cell r="B11092">
            <v>0</v>
          </cell>
        </row>
        <row r="11093">
          <cell r="A11093" t="str">
            <v>9A060510</v>
          </cell>
          <cell r="B11093">
            <v>0</v>
          </cell>
        </row>
        <row r="11094">
          <cell r="A11094" t="str">
            <v>9A0605XX</v>
          </cell>
          <cell r="B11094">
            <v>0</v>
          </cell>
        </row>
        <row r="11095">
          <cell r="A11095" t="str">
            <v>9A060709</v>
          </cell>
          <cell r="B11095">
            <v>0</v>
          </cell>
        </row>
        <row r="11096">
          <cell r="A11096" t="str">
            <v>9A110113</v>
          </cell>
          <cell r="B11096">
            <v>0</v>
          </cell>
        </row>
        <row r="11097">
          <cell r="A11097" t="str">
            <v>9B010018</v>
          </cell>
          <cell r="B11097">
            <v>1326</v>
          </cell>
        </row>
        <row r="11098">
          <cell r="A11098" t="str">
            <v>9B010118</v>
          </cell>
          <cell r="B11098">
            <v>334</v>
          </cell>
        </row>
        <row r="11099">
          <cell r="A11099" t="str">
            <v>9B010218</v>
          </cell>
          <cell r="B11099">
            <v>1319</v>
          </cell>
        </row>
        <row r="11100">
          <cell r="A11100" t="str">
            <v>9B010317</v>
          </cell>
          <cell r="B11100">
            <v>655</v>
          </cell>
        </row>
        <row r="11101">
          <cell r="A11101" t="str">
            <v>9B010417</v>
          </cell>
          <cell r="B11101">
            <v>332</v>
          </cell>
        </row>
        <row r="11102">
          <cell r="A11102" t="str">
            <v>9E010101</v>
          </cell>
          <cell r="B11102">
            <v>0</v>
          </cell>
        </row>
        <row r="11103">
          <cell r="A11103" t="str">
            <v>9E010104</v>
          </cell>
          <cell r="B11103">
            <v>0</v>
          </cell>
        </row>
        <row r="11104">
          <cell r="A11104" t="str">
            <v>9E010198</v>
          </cell>
          <cell r="B11104">
            <v>0</v>
          </cell>
        </row>
        <row r="11105">
          <cell r="A11105" t="str">
            <v>9E010200</v>
          </cell>
          <cell r="B11105">
            <v>0</v>
          </cell>
        </row>
        <row r="11106">
          <cell r="A11106" t="str">
            <v>9E010202</v>
          </cell>
          <cell r="B11106">
            <v>0</v>
          </cell>
        </row>
        <row r="11107">
          <cell r="A11107" t="str">
            <v>9E010297</v>
          </cell>
          <cell r="B11107">
            <v>0</v>
          </cell>
        </row>
        <row r="11108">
          <cell r="A11108" t="str">
            <v>9E010301</v>
          </cell>
          <cell r="B11108">
            <v>0</v>
          </cell>
        </row>
        <row r="11109">
          <cell r="A11109" t="str">
            <v>9E010304</v>
          </cell>
          <cell r="B11109">
            <v>0</v>
          </cell>
        </row>
        <row r="11110">
          <cell r="A11110" t="str">
            <v>9E010398</v>
          </cell>
          <cell r="B11110">
            <v>0</v>
          </cell>
        </row>
        <row r="11111">
          <cell r="A11111" t="str">
            <v>9E010400</v>
          </cell>
          <cell r="B11111">
            <v>0</v>
          </cell>
        </row>
        <row r="11112">
          <cell r="A11112" t="str">
            <v>9E010404</v>
          </cell>
          <cell r="B11112">
            <v>0</v>
          </cell>
        </row>
        <row r="11113">
          <cell r="A11113" t="str">
            <v>9E010497</v>
          </cell>
          <cell r="B11113">
            <v>0</v>
          </cell>
        </row>
        <row r="11114">
          <cell r="A11114" t="str">
            <v>9E010500</v>
          </cell>
          <cell r="B11114">
            <v>0</v>
          </cell>
        </row>
        <row r="11115">
          <cell r="A11115" t="str">
            <v>9E010597</v>
          </cell>
          <cell r="B11115">
            <v>0</v>
          </cell>
        </row>
        <row r="11116">
          <cell r="A11116" t="str">
            <v>9E010600</v>
          </cell>
          <cell r="B11116">
            <v>0</v>
          </cell>
        </row>
        <row r="11117">
          <cell r="A11117" t="str">
            <v>9E010602</v>
          </cell>
          <cell r="B11117">
            <v>0</v>
          </cell>
        </row>
        <row r="11118">
          <cell r="A11118" t="str">
            <v>9E010697</v>
          </cell>
          <cell r="B11118">
            <v>0</v>
          </cell>
        </row>
        <row r="11119">
          <cell r="A11119" t="str">
            <v>9E010700</v>
          </cell>
          <cell r="B11119">
            <v>0</v>
          </cell>
        </row>
        <row r="11120">
          <cell r="A11120" t="str">
            <v>9E010797</v>
          </cell>
          <cell r="B11120">
            <v>0</v>
          </cell>
        </row>
        <row r="11121">
          <cell r="A11121" t="str">
            <v>9E010998</v>
          </cell>
          <cell r="B11121">
            <v>0</v>
          </cell>
        </row>
        <row r="11122">
          <cell r="A11122" t="str">
            <v>9E020106</v>
          </cell>
          <cell r="B11122">
            <v>0</v>
          </cell>
        </row>
        <row r="11123">
          <cell r="A11123" t="str">
            <v>9E020107</v>
          </cell>
          <cell r="B11123">
            <v>0</v>
          </cell>
        </row>
        <row r="11124">
          <cell r="A11124" t="str">
            <v>9E030105</v>
          </cell>
          <cell r="B11124">
            <v>0</v>
          </cell>
        </row>
        <row r="11125">
          <cell r="A11125" t="str">
            <v>9E030106</v>
          </cell>
          <cell r="B11125">
            <v>0</v>
          </cell>
        </row>
        <row r="11126">
          <cell r="A11126" t="str">
            <v>9E030205</v>
          </cell>
          <cell r="B11126">
            <v>0</v>
          </cell>
        </row>
        <row r="11127">
          <cell r="A11127" t="str">
            <v>9E030207</v>
          </cell>
          <cell r="B11127">
            <v>0</v>
          </cell>
        </row>
        <row r="11128">
          <cell r="A11128" t="str">
            <v>9E040301</v>
          </cell>
          <cell r="B11128">
            <v>0</v>
          </cell>
        </row>
        <row r="11129">
          <cell r="A11129" t="str">
            <v>9E050104</v>
          </cell>
          <cell r="B11129">
            <v>0</v>
          </cell>
        </row>
        <row r="11130">
          <cell r="A11130" t="str">
            <v>9E060007</v>
          </cell>
          <cell r="B11130">
            <v>0</v>
          </cell>
        </row>
        <row r="11131">
          <cell r="A11131" t="str">
            <v>9E060009</v>
          </cell>
          <cell r="B11131">
            <v>0</v>
          </cell>
        </row>
        <row r="11132">
          <cell r="A11132" t="str">
            <v>9E060106</v>
          </cell>
          <cell r="B11132">
            <v>0</v>
          </cell>
        </row>
        <row r="11133">
          <cell r="A11133" t="str">
            <v>9E060109</v>
          </cell>
          <cell r="B11133">
            <v>0</v>
          </cell>
        </row>
        <row r="11134">
          <cell r="A11134" t="str">
            <v>9E060207</v>
          </cell>
          <cell r="B11134">
            <v>0</v>
          </cell>
        </row>
        <row r="11135">
          <cell r="A11135" t="str">
            <v>9E090009</v>
          </cell>
          <cell r="B11135">
            <v>0</v>
          </cell>
        </row>
        <row r="11136">
          <cell r="A11136" t="str">
            <v>9F010064</v>
          </cell>
          <cell r="B11136">
            <v>0</v>
          </cell>
        </row>
        <row r="11137">
          <cell r="A11137" t="str">
            <v>9F010079</v>
          </cell>
          <cell r="B11137">
            <v>0</v>
          </cell>
        </row>
        <row r="11138">
          <cell r="A11138" t="str">
            <v>9F010103</v>
          </cell>
          <cell r="B11138">
            <v>0</v>
          </cell>
        </row>
        <row r="11139">
          <cell r="A11139" t="str">
            <v>9F010105</v>
          </cell>
          <cell r="B11139">
            <v>0</v>
          </cell>
        </row>
        <row r="11140">
          <cell r="A11140" t="str">
            <v>9F010106</v>
          </cell>
          <cell r="B11140">
            <v>0</v>
          </cell>
        </row>
        <row r="11141">
          <cell r="A11141" t="str">
            <v>9F010107</v>
          </cell>
          <cell r="B11141">
            <v>0</v>
          </cell>
        </row>
        <row r="11142">
          <cell r="A11142" t="str">
            <v>9F010200</v>
          </cell>
          <cell r="B11142">
            <v>0</v>
          </cell>
        </row>
        <row r="11143">
          <cell r="A11143" t="str">
            <v>9F010205</v>
          </cell>
          <cell r="B11143">
            <v>0</v>
          </cell>
        </row>
        <row r="11144">
          <cell r="A11144" t="str">
            <v>9F010206</v>
          </cell>
          <cell r="B11144">
            <v>0</v>
          </cell>
        </row>
        <row r="11145">
          <cell r="A11145" t="str">
            <v>9F010301</v>
          </cell>
          <cell r="B11145">
            <v>0</v>
          </cell>
        </row>
        <row r="11146">
          <cell r="A11146" t="str">
            <v>9F010302</v>
          </cell>
          <cell r="B11146">
            <v>0</v>
          </cell>
        </row>
        <row r="11147">
          <cell r="A11147" t="str">
            <v>9F010305</v>
          </cell>
          <cell r="B11147">
            <v>0</v>
          </cell>
        </row>
        <row r="11148">
          <cell r="A11148" t="str">
            <v>9F010306</v>
          </cell>
          <cell r="B11148">
            <v>0</v>
          </cell>
        </row>
        <row r="11149">
          <cell r="A11149" t="str">
            <v>9F010394</v>
          </cell>
          <cell r="B11149">
            <v>0</v>
          </cell>
        </row>
        <row r="11150">
          <cell r="A11150" t="str">
            <v>9F010395</v>
          </cell>
          <cell r="B11150">
            <v>0</v>
          </cell>
        </row>
        <row r="11151">
          <cell r="A11151" t="str">
            <v>9F010396</v>
          </cell>
          <cell r="B11151">
            <v>0</v>
          </cell>
        </row>
        <row r="11152">
          <cell r="A11152" t="str">
            <v>9F010398</v>
          </cell>
          <cell r="B11152">
            <v>0</v>
          </cell>
        </row>
        <row r="11153">
          <cell r="A11153" t="str">
            <v>9F010404</v>
          </cell>
          <cell r="B11153">
            <v>0</v>
          </cell>
        </row>
        <row r="11154">
          <cell r="A11154" t="str">
            <v>9F010405</v>
          </cell>
          <cell r="B11154">
            <v>0</v>
          </cell>
        </row>
        <row r="11155">
          <cell r="A11155" t="str">
            <v>9F010407</v>
          </cell>
          <cell r="B11155">
            <v>0</v>
          </cell>
        </row>
        <row r="11156">
          <cell r="A11156" t="str">
            <v>9F010501</v>
          </cell>
          <cell r="B11156">
            <v>0</v>
          </cell>
        </row>
        <row r="11157">
          <cell r="A11157" t="str">
            <v>9F010502</v>
          </cell>
          <cell r="B11157">
            <v>0</v>
          </cell>
        </row>
        <row r="11158">
          <cell r="A11158" t="str">
            <v>9F010503</v>
          </cell>
          <cell r="B11158">
            <v>0</v>
          </cell>
        </row>
        <row r="11159">
          <cell r="A11159" t="str">
            <v>9F010505</v>
          </cell>
          <cell r="B11159">
            <v>0</v>
          </cell>
        </row>
        <row r="11160">
          <cell r="A11160" t="str">
            <v>9F010506</v>
          </cell>
          <cell r="B11160">
            <v>0</v>
          </cell>
        </row>
        <row r="11161">
          <cell r="A11161" t="str">
            <v>9F010507</v>
          </cell>
          <cell r="B11161">
            <v>0</v>
          </cell>
        </row>
        <row r="11162">
          <cell r="A11162" t="str">
            <v>9F010602</v>
          </cell>
          <cell r="B11162">
            <v>0</v>
          </cell>
        </row>
        <row r="11163">
          <cell r="A11163" t="str">
            <v>9F010604</v>
          </cell>
          <cell r="B11163">
            <v>0</v>
          </cell>
        </row>
        <row r="11164">
          <cell r="A11164" t="str">
            <v>9F010605</v>
          </cell>
          <cell r="B11164">
            <v>0</v>
          </cell>
        </row>
        <row r="11165">
          <cell r="A11165" t="str">
            <v>9F010606</v>
          </cell>
          <cell r="B11165">
            <v>0</v>
          </cell>
        </row>
        <row r="11166">
          <cell r="A11166" t="str">
            <v>9F010607</v>
          </cell>
          <cell r="B11166">
            <v>0</v>
          </cell>
        </row>
        <row r="11167">
          <cell r="A11167" t="str">
            <v>9F010620</v>
          </cell>
          <cell r="B11167">
            <v>0</v>
          </cell>
        </row>
        <row r="11168">
          <cell r="A11168" t="str">
            <v>9F010700</v>
          </cell>
          <cell r="B11168">
            <v>0</v>
          </cell>
        </row>
        <row r="11169">
          <cell r="A11169" t="str">
            <v>9F010702</v>
          </cell>
          <cell r="B11169">
            <v>0</v>
          </cell>
        </row>
        <row r="11170">
          <cell r="A11170" t="str">
            <v>9F010705</v>
          </cell>
          <cell r="B11170">
            <v>0</v>
          </cell>
        </row>
        <row r="11171">
          <cell r="A11171" t="str">
            <v>9F010707</v>
          </cell>
          <cell r="B11171">
            <v>0</v>
          </cell>
        </row>
        <row r="11172">
          <cell r="A11172" t="str">
            <v>9F010752</v>
          </cell>
          <cell r="B11172">
            <v>0</v>
          </cell>
        </row>
        <row r="11173">
          <cell r="A11173" t="str">
            <v>9F010755</v>
          </cell>
          <cell r="B11173">
            <v>0</v>
          </cell>
        </row>
        <row r="11174">
          <cell r="A11174" t="str">
            <v>9F010767</v>
          </cell>
          <cell r="B11174">
            <v>0</v>
          </cell>
        </row>
        <row r="11175">
          <cell r="A11175" t="str">
            <v>9F010775</v>
          </cell>
          <cell r="B11175">
            <v>0</v>
          </cell>
        </row>
        <row r="11176">
          <cell r="A11176" t="str">
            <v>9F010781</v>
          </cell>
          <cell r="B11176">
            <v>0</v>
          </cell>
        </row>
        <row r="11177">
          <cell r="A11177" t="str">
            <v>9F010790</v>
          </cell>
          <cell r="B11177">
            <v>0</v>
          </cell>
        </row>
        <row r="11178">
          <cell r="A11178" t="str">
            <v>9F010796</v>
          </cell>
          <cell r="B11178">
            <v>0</v>
          </cell>
        </row>
        <row r="11179">
          <cell r="A11179" t="str">
            <v>9F010798</v>
          </cell>
          <cell r="B11179">
            <v>0</v>
          </cell>
        </row>
        <row r="11180">
          <cell r="A11180" t="str">
            <v>9F010803</v>
          </cell>
          <cell r="B11180">
            <v>0</v>
          </cell>
        </row>
        <row r="11181">
          <cell r="A11181" t="str">
            <v>9F010804</v>
          </cell>
          <cell r="B11181">
            <v>0</v>
          </cell>
        </row>
        <row r="11182">
          <cell r="A11182" t="str">
            <v>9F010805</v>
          </cell>
          <cell r="B11182">
            <v>0</v>
          </cell>
        </row>
        <row r="11183">
          <cell r="A11183" t="str">
            <v>9F010900</v>
          </cell>
          <cell r="B11183">
            <v>0</v>
          </cell>
        </row>
        <row r="11184">
          <cell r="A11184" t="str">
            <v>9F010903</v>
          </cell>
          <cell r="B11184">
            <v>0</v>
          </cell>
        </row>
        <row r="11185">
          <cell r="A11185" t="str">
            <v>9F010905</v>
          </cell>
          <cell r="B11185">
            <v>0</v>
          </cell>
        </row>
        <row r="11186">
          <cell r="A11186" t="str">
            <v>9F010906</v>
          </cell>
          <cell r="B11186">
            <v>0</v>
          </cell>
        </row>
        <row r="11187">
          <cell r="A11187" t="str">
            <v>9F010907</v>
          </cell>
          <cell r="B11187">
            <v>0</v>
          </cell>
        </row>
        <row r="11188">
          <cell r="A11188" t="str">
            <v>9F011000</v>
          </cell>
          <cell r="B11188">
            <v>0</v>
          </cell>
        </row>
        <row r="11189">
          <cell r="A11189" t="str">
            <v>9F011001</v>
          </cell>
          <cell r="B11189">
            <v>0</v>
          </cell>
        </row>
        <row r="11190">
          <cell r="A11190" t="str">
            <v>9F011003</v>
          </cell>
          <cell r="B11190">
            <v>0</v>
          </cell>
        </row>
        <row r="11191">
          <cell r="A11191" t="str">
            <v>9F011101</v>
          </cell>
          <cell r="B11191">
            <v>0</v>
          </cell>
        </row>
        <row r="11192">
          <cell r="A11192" t="str">
            <v>9F011102</v>
          </cell>
          <cell r="B11192">
            <v>0</v>
          </cell>
        </row>
        <row r="11193">
          <cell r="A11193" t="str">
            <v>9F011105</v>
          </cell>
          <cell r="B11193">
            <v>0</v>
          </cell>
        </row>
        <row r="11194">
          <cell r="A11194" t="str">
            <v>9F011205</v>
          </cell>
          <cell r="B11194">
            <v>0</v>
          </cell>
        </row>
        <row r="11195">
          <cell r="A11195" t="str">
            <v>9F011262</v>
          </cell>
          <cell r="B11195">
            <v>0</v>
          </cell>
        </row>
        <row r="11196">
          <cell r="A11196" t="str">
            <v>9F011264</v>
          </cell>
          <cell r="B11196">
            <v>0</v>
          </cell>
        </row>
        <row r="11197">
          <cell r="A11197" t="str">
            <v>9F011266</v>
          </cell>
          <cell r="B11197">
            <v>0</v>
          </cell>
        </row>
        <row r="11198">
          <cell r="A11198" t="str">
            <v>9F011271</v>
          </cell>
          <cell r="B11198">
            <v>0</v>
          </cell>
        </row>
        <row r="11199">
          <cell r="A11199" t="str">
            <v>9F011275</v>
          </cell>
          <cell r="B11199">
            <v>0</v>
          </cell>
        </row>
        <row r="11200">
          <cell r="A11200" t="str">
            <v>9F011276</v>
          </cell>
          <cell r="B11200">
            <v>0</v>
          </cell>
        </row>
        <row r="11201">
          <cell r="A11201" t="str">
            <v>9F011278</v>
          </cell>
          <cell r="B11201">
            <v>0</v>
          </cell>
        </row>
        <row r="11202">
          <cell r="A11202" t="str">
            <v>9F011282</v>
          </cell>
          <cell r="B11202">
            <v>0</v>
          </cell>
        </row>
        <row r="11203">
          <cell r="A11203" t="str">
            <v>9F011287</v>
          </cell>
          <cell r="B11203">
            <v>0</v>
          </cell>
        </row>
        <row r="11204">
          <cell r="A11204" t="str">
            <v>9F011292</v>
          </cell>
          <cell r="B11204">
            <v>0</v>
          </cell>
        </row>
        <row r="11205">
          <cell r="A11205" t="str">
            <v>9F011298</v>
          </cell>
          <cell r="B11205">
            <v>0</v>
          </cell>
        </row>
        <row r="11206">
          <cell r="A11206" t="str">
            <v>9F011305</v>
          </cell>
          <cell r="B11206">
            <v>0</v>
          </cell>
        </row>
        <row r="11207">
          <cell r="A11207" t="str">
            <v>9F011397</v>
          </cell>
          <cell r="B11207">
            <v>0</v>
          </cell>
        </row>
        <row r="11208">
          <cell r="A11208" t="str">
            <v>9F011400</v>
          </cell>
          <cell r="B11208">
            <v>0</v>
          </cell>
        </row>
        <row r="11209">
          <cell r="A11209" t="str">
            <v>9F011401</v>
          </cell>
          <cell r="B11209">
            <v>0</v>
          </cell>
        </row>
        <row r="11210">
          <cell r="A11210" t="str">
            <v>9F011402</v>
          </cell>
          <cell r="B11210">
            <v>0</v>
          </cell>
        </row>
        <row r="11211">
          <cell r="A11211" t="str">
            <v>9F011475</v>
          </cell>
          <cell r="B11211">
            <v>0</v>
          </cell>
        </row>
        <row r="11212">
          <cell r="A11212" t="str">
            <v>9F011481</v>
          </cell>
          <cell r="B11212">
            <v>0</v>
          </cell>
        </row>
        <row r="11213">
          <cell r="A11213" t="str">
            <v>9F011491</v>
          </cell>
          <cell r="B11213">
            <v>0</v>
          </cell>
        </row>
        <row r="11214">
          <cell r="A11214" t="str">
            <v>9F011493</v>
          </cell>
          <cell r="B11214">
            <v>0</v>
          </cell>
        </row>
        <row r="11215">
          <cell r="A11215" t="str">
            <v>9F011497</v>
          </cell>
          <cell r="B11215">
            <v>0</v>
          </cell>
        </row>
        <row r="11216">
          <cell r="A11216" t="str">
            <v>9F011498</v>
          </cell>
          <cell r="B11216">
            <v>0</v>
          </cell>
        </row>
        <row r="11217">
          <cell r="A11217" t="str">
            <v>9F011499</v>
          </cell>
          <cell r="B11217">
            <v>0</v>
          </cell>
        </row>
        <row r="11218">
          <cell r="A11218" t="str">
            <v>9F011500</v>
          </cell>
          <cell r="B11218">
            <v>0</v>
          </cell>
        </row>
        <row r="11219">
          <cell r="A11219" t="str">
            <v>9F011501</v>
          </cell>
          <cell r="B11219">
            <v>0</v>
          </cell>
        </row>
        <row r="11220">
          <cell r="A11220" t="str">
            <v>9F011502</v>
          </cell>
          <cell r="B11220">
            <v>0</v>
          </cell>
        </row>
        <row r="11221">
          <cell r="A11221" t="str">
            <v>9F011503</v>
          </cell>
          <cell r="B11221">
            <v>0</v>
          </cell>
        </row>
        <row r="11222">
          <cell r="A11222" t="str">
            <v>9F011580</v>
          </cell>
          <cell r="B11222">
            <v>0</v>
          </cell>
        </row>
        <row r="11223">
          <cell r="A11223" t="str">
            <v>9F011585</v>
          </cell>
          <cell r="B11223">
            <v>0</v>
          </cell>
        </row>
        <row r="11224">
          <cell r="A11224" t="str">
            <v>9F011586</v>
          </cell>
          <cell r="B11224">
            <v>0</v>
          </cell>
        </row>
        <row r="11225">
          <cell r="A11225" t="str">
            <v>9F011590</v>
          </cell>
          <cell r="B11225">
            <v>0</v>
          </cell>
        </row>
        <row r="11226">
          <cell r="A11226" t="str">
            <v>9F011592</v>
          </cell>
          <cell r="B11226">
            <v>0</v>
          </cell>
        </row>
        <row r="11227">
          <cell r="A11227" t="str">
            <v>9F011593</v>
          </cell>
          <cell r="B11227">
            <v>0</v>
          </cell>
        </row>
        <row r="11228">
          <cell r="A11228" t="str">
            <v>9F011599</v>
          </cell>
          <cell r="B11228">
            <v>0</v>
          </cell>
        </row>
        <row r="11229">
          <cell r="A11229" t="str">
            <v>9F011600</v>
          </cell>
          <cell r="B11229">
            <v>0</v>
          </cell>
        </row>
        <row r="11230">
          <cell r="A11230" t="str">
            <v>9F011601</v>
          </cell>
          <cell r="B11230">
            <v>0</v>
          </cell>
        </row>
        <row r="11231">
          <cell r="A11231" t="str">
            <v>9F011796</v>
          </cell>
          <cell r="B11231">
            <v>0</v>
          </cell>
        </row>
        <row r="11232">
          <cell r="A11232" t="str">
            <v>9F011803</v>
          </cell>
          <cell r="B11232">
            <v>0</v>
          </cell>
        </row>
        <row r="11233">
          <cell r="A11233" t="str">
            <v>9F011900</v>
          </cell>
          <cell r="B11233">
            <v>0</v>
          </cell>
        </row>
        <row r="11234">
          <cell r="A11234" t="str">
            <v>9F011904</v>
          </cell>
          <cell r="B11234">
            <v>0</v>
          </cell>
        </row>
        <row r="11235">
          <cell r="A11235" t="str">
            <v>9F012000</v>
          </cell>
          <cell r="B11235">
            <v>0</v>
          </cell>
        </row>
        <row r="11236">
          <cell r="A11236" t="str">
            <v>9F012002</v>
          </cell>
          <cell r="B11236">
            <v>0</v>
          </cell>
        </row>
        <row r="11237">
          <cell r="A11237" t="str">
            <v>9F012003</v>
          </cell>
          <cell r="B11237">
            <v>0</v>
          </cell>
        </row>
        <row r="11238">
          <cell r="A11238" t="str">
            <v>9F012005</v>
          </cell>
          <cell r="B11238">
            <v>0</v>
          </cell>
        </row>
        <row r="11239">
          <cell r="A11239" t="str">
            <v>9F012006</v>
          </cell>
          <cell r="B11239">
            <v>0</v>
          </cell>
        </row>
        <row r="11240">
          <cell r="A11240" t="str">
            <v>9F012102</v>
          </cell>
          <cell r="B11240">
            <v>0</v>
          </cell>
        </row>
        <row r="11241">
          <cell r="A11241" t="str">
            <v>9F012103</v>
          </cell>
          <cell r="B11241">
            <v>0</v>
          </cell>
        </row>
        <row r="11242">
          <cell r="A11242" t="str">
            <v>9F012104</v>
          </cell>
          <cell r="B11242">
            <v>0</v>
          </cell>
        </row>
        <row r="11243">
          <cell r="A11243" t="str">
            <v>9F012106</v>
          </cell>
          <cell r="B11243">
            <v>0</v>
          </cell>
        </row>
        <row r="11244">
          <cell r="A11244" t="str">
            <v>9F012202</v>
          </cell>
          <cell r="B11244">
            <v>0</v>
          </cell>
        </row>
        <row r="11245">
          <cell r="A11245" t="str">
            <v>9F012203</v>
          </cell>
          <cell r="B11245">
            <v>0</v>
          </cell>
        </row>
        <row r="11246">
          <cell r="A11246" t="str">
            <v>9F012303</v>
          </cell>
          <cell r="B11246">
            <v>0</v>
          </cell>
        </row>
        <row r="11247">
          <cell r="A11247" t="str">
            <v>9F012400</v>
          </cell>
          <cell r="B11247">
            <v>0</v>
          </cell>
        </row>
        <row r="11248">
          <cell r="A11248" t="str">
            <v>9F012499</v>
          </cell>
          <cell r="B11248">
            <v>0</v>
          </cell>
        </row>
        <row r="11249">
          <cell r="A11249" t="str">
            <v>9F012598</v>
          </cell>
          <cell r="B11249">
            <v>0</v>
          </cell>
        </row>
        <row r="11250">
          <cell r="A11250" t="str">
            <v>9F012602</v>
          </cell>
          <cell r="B11250">
            <v>0</v>
          </cell>
        </row>
        <row r="11251">
          <cell r="A11251" t="str">
            <v>9F012698</v>
          </cell>
          <cell r="B11251">
            <v>0</v>
          </cell>
        </row>
        <row r="11252">
          <cell r="A11252" t="str">
            <v>9F012793</v>
          </cell>
          <cell r="B11252">
            <v>0</v>
          </cell>
        </row>
        <row r="11253">
          <cell r="A11253" t="str">
            <v>9F012871</v>
          </cell>
          <cell r="B11253">
            <v>0</v>
          </cell>
        </row>
        <row r="11254">
          <cell r="A11254" t="str">
            <v>9F012876</v>
          </cell>
          <cell r="B11254">
            <v>0</v>
          </cell>
        </row>
        <row r="11255">
          <cell r="A11255" t="str">
            <v>9F012893</v>
          </cell>
          <cell r="B11255">
            <v>0</v>
          </cell>
        </row>
        <row r="11256">
          <cell r="A11256" t="str">
            <v>9F012896</v>
          </cell>
          <cell r="B11256">
            <v>0</v>
          </cell>
        </row>
        <row r="11257">
          <cell r="A11257" t="str">
            <v>9F012898</v>
          </cell>
          <cell r="B11257">
            <v>0</v>
          </cell>
        </row>
        <row r="11258">
          <cell r="A11258" t="str">
            <v>9F012994</v>
          </cell>
          <cell r="B11258">
            <v>0</v>
          </cell>
        </row>
        <row r="11259">
          <cell r="A11259" t="str">
            <v>9F012996</v>
          </cell>
          <cell r="B11259">
            <v>0</v>
          </cell>
        </row>
        <row r="11260">
          <cell r="A11260" t="str">
            <v>9F013003</v>
          </cell>
          <cell r="B11260">
            <v>0</v>
          </cell>
        </row>
        <row r="11261">
          <cell r="A11261" t="str">
            <v>9F0132XX</v>
          </cell>
          <cell r="B11261">
            <v>0</v>
          </cell>
        </row>
        <row r="11262">
          <cell r="A11262" t="str">
            <v>9F0135XX</v>
          </cell>
          <cell r="B11262">
            <v>0</v>
          </cell>
        </row>
        <row r="11263">
          <cell r="A11263" t="str">
            <v>9F0138XX</v>
          </cell>
          <cell r="B11263">
            <v>0</v>
          </cell>
        </row>
        <row r="11264">
          <cell r="A11264" t="str">
            <v>9F0140XX</v>
          </cell>
          <cell r="B11264">
            <v>0</v>
          </cell>
        </row>
        <row r="11265">
          <cell r="A11265" t="str">
            <v>9F0141XX</v>
          </cell>
          <cell r="B11265">
            <v>0</v>
          </cell>
        </row>
        <row r="11266">
          <cell r="A11266" t="str">
            <v>9F014206</v>
          </cell>
          <cell r="B11266">
            <v>0</v>
          </cell>
        </row>
        <row r="11267">
          <cell r="A11267" t="str">
            <v>9F014307</v>
          </cell>
          <cell r="B11267">
            <v>0</v>
          </cell>
        </row>
        <row r="11268">
          <cell r="A11268" t="str">
            <v>9F0144XX</v>
          </cell>
          <cell r="B11268">
            <v>0</v>
          </cell>
        </row>
        <row r="11269">
          <cell r="A11269" t="str">
            <v>9F0145XX</v>
          </cell>
          <cell r="B11269">
            <v>0</v>
          </cell>
        </row>
        <row r="11270">
          <cell r="A11270" t="str">
            <v>9F0146XX</v>
          </cell>
          <cell r="B11270">
            <v>0</v>
          </cell>
        </row>
        <row r="11271">
          <cell r="A11271" t="str">
            <v>9F015820</v>
          </cell>
          <cell r="B11271">
            <v>0</v>
          </cell>
        </row>
        <row r="11272">
          <cell r="A11272" t="str">
            <v>9F015918</v>
          </cell>
          <cell r="B11272">
            <v>0</v>
          </cell>
        </row>
        <row r="11273">
          <cell r="A11273" t="str">
            <v>9F020103</v>
          </cell>
          <cell r="B11273">
            <v>0</v>
          </cell>
        </row>
        <row r="11274">
          <cell r="A11274" t="str">
            <v>9F020104</v>
          </cell>
          <cell r="B11274">
            <v>0</v>
          </cell>
        </row>
        <row r="11275">
          <cell r="A11275" t="str">
            <v>9F020105</v>
          </cell>
          <cell r="B11275">
            <v>0</v>
          </cell>
        </row>
        <row r="11276">
          <cell r="A11276" t="str">
            <v>9F020108</v>
          </cell>
          <cell r="B11276">
            <v>0</v>
          </cell>
        </row>
        <row r="11277">
          <cell r="A11277" t="str">
            <v>9F020202</v>
          </cell>
          <cell r="B11277">
            <v>0</v>
          </cell>
        </row>
        <row r="11278">
          <cell r="A11278" t="str">
            <v>9F020203</v>
          </cell>
          <cell r="B11278">
            <v>0</v>
          </cell>
        </row>
        <row r="11279">
          <cell r="A11279" t="str">
            <v>9F030101</v>
          </cell>
          <cell r="B11279">
            <v>0</v>
          </cell>
        </row>
        <row r="11280">
          <cell r="A11280" t="str">
            <v>9F030104</v>
          </cell>
          <cell r="B11280">
            <v>0</v>
          </cell>
        </row>
        <row r="11281">
          <cell r="A11281" t="str">
            <v>9F030105</v>
          </cell>
          <cell r="B11281">
            <v>0</v>
          </cell>
        </row>
        <row r="11282">
          <cell r="A11282" t="str">
            <v>9F030203</v>
          </cell>
          <cell r="B11282">
            <v>0</v>
          </cell>
        </row>
        <row r="11283">
          <cell r="A11283" t="str">
            <v>9F030204</v>
          </cell>
          <cell r="B11283">
            <v>0</v>
          </cell>
        </row>
        <row r="11284">
          <cell r="A11284" t="str">
            <v>9F030207</v>
          </cell>
          <cell r="B11284">
            <v>0</v>
          </cell>
        </row>
        <row r="11285">
          <cell r="A11285" t="str">
            <v>9F040105</v>
          </cell>
          <cell r="B11285">
            <v>0</v>
          </cell>
        </row>
        <row r="11286">
          <cell r="A11286" t="str">
            <v>9F040107</v>
          </cell>
          <cell r="B11286">
            <v>0</v>
          </cell>
        </row>
        <row r="11287">
          <cell r="A11287" t="str">
            <v>9F040205</v>
          </cell>
          <cell r="B11287">
            <v>0</v>
          </cell>
        </row>
        <row r="11288">
          <cell r="A11288" t="str">
            <v>9F040207</v>
          </cell>
          <cell r="B11288">
            <v>0</v>
          </cell>
        </row>
        <row r="11289">
          <cell r="A11289" t="str">
            <v>9F040303</v>
          </cell>
          <cell r="B11289">
            <v>0</v>
          </cell>
        </row>
        <row r="11290">
          <cell r="A11290" t="str">
            <v>9F040400</v>
          </cell>
          <cell r="B11290">
            <v>0</v>
          </cell>
        </row>
        <row r="11291">
          <cell r="A11291" t="str">
            <v>9F040405</v>
          </cell>
          <cell r="B11291">
            <v>0</v>
          </cell>
        </row>
        <row r="11292">
          <cell r="A11292" t="str">
            <v>9F050105</v>
          </cell>
          <cell r="B11292">
            <v>0</v>
          </cell>
        </row>
        <row r="11293">
          <cell r="A11293" t="str">
            <v>9F060101</v>
          </cell>
          <cell r="B11293">
            <v>0</v>
          </cell>
        </row>
        <row r="11294">
          <cell r="A11294" t="str">
            <v>9F060199</v>
          </cell>
          <cell r="B11294">
            <v>0</v>
          </cell>
        </row>
        <row r="11295">
          <cell r="A11295" t="str">
            <v>9F060201</v>
          </cell>
          <cell r="B11295">
            <v>0</v>
          </cell>
        </row>
        <row r="11296">
          <cell r="A11296" t="str">
            <v>9F060299</v>
          </cell>
          <cell r="B11296">
            <v>0</v>
          </cell>
        </row>
        <row r="11297">
          <cell r="A11297" t="str">
            <v>9F060300</v>
          </cell>
          <cell r="B11297">
            <v>0</v>
          </cell>
        </row>
        <row r="11298">
          <cell r="A11298" t="str">
            <v>9F060301</v>
          </cell>
          <cell r="B11298">
            <v>0</v>
          </cell>
        </row>
        <row r="11299">
          <cell r="A11299" t="str">
            <v>9F070195</v>
          </cell>
          <cell r="B11299">
            <v>0</v>
          </cell>
        </row>
        <row r="11300">
          <cell r="A11300" t="str">
            <v>9F070295</v>
          </cell>
          <cell r="B11300">
            <v>0</v>
          </cell>
        </row>
        <row r="11301">
          <cell r="A11301" t="str">
            <v>9F070399</v>
          </cell>
          <cell r="B11301">
            <v>0</v>
          </cell>
        </row>
        <row r="11302">
          <cell r="A11302" t="str">
            <v>9F070400</v>
          </cell>
          <cell r="B11302">
            <v>0</v>
          </cell>
        </row>
        <row r="11303">
          <cell r="A11303" t="str">
            <v>9F070500</v>
          </cell>
          <cell r="B11303">
            <v>0</v>
          </cell>
        </row>
        <row r="11304">
          <cell r="A11304" t="str">
            <v>9F070600</v>
          </cell>
          <cell r="B11304">
            <v>0</v>
          </cell>
        </row>
        <row r="11305">
          <cell r="A11305" t="str">
            <v>9F200002</v>
          </cell>
          <cell r="B11305">
            <v>0</v>
          </cell>
        </row>
        <row r="11306">
          <cell r="A11306" t="str">
            <v>9F200103</v>
          </cell>
          <cell r="B11306">
            <v>0</v>
          </cell>
        </row>
        <row r="11307">
          <cell r="A11307" t="str">
            <v>9F200104</v>
          </cell>
          <cell r="B11307">
            <v>0</v>
          </cell>
        </row>
        <row r="11308">
          <cell r="A11308" t="str">
            <v>9F200105</v>
          </cell>
          <cell r="B11308">
            <v>0</v>
          </cell>
        </row>
        <row r="11309">
          <cell r="A11309" t="str">
            <v>9F2006XX</v>
          </cell>
          <cell r="B11309">
            <v>0</v>
          </cell>
        </row>
        <row r="11310">
          <cell r="A11310" t="str">
            <v>9F2007XX</v>
          </cell>
          <cell r="B11310">
            <v>0</v>
          </cell>
        </row>
        <row r="11311">
          <cell r="A11311" t="str">
            <v>9F210102</v>
          </cell>
          <cell r="B11311">
            <v>0</v>
          </cell>
        </row>
        <row r="11312">
          <cell r="A11312" t="str">
            <v>9F210105</v>
          </cell>
          <cell r="B11312">
            <v>0</v>
          </cell>
        </row>
        <row r="11313">
          <cell r="A11313" t="str">
            <v>9F210106</v>
          </cell>
          <cell r="B11313">
            <v>0</v>
          </cell>
        </row>
        <row r="11314">
          <cell r="A11314" t="str">
            <v>9F210108</v>
          </cell>
          <cell r="B11314">
            <v>0</v>
          </cell>
        </row>
        <row r="11315">
          <cell r="A11315" t="str">
            <v>9F210202</v>
          </cell>
          <cell r="B11315">
            <v>0</v>
          </cell>
        </row>
        <row r="11316">
          <cell r="A11316" t="str">
            <v>9F210203</v>
          </cell>
          <cell r="B11316">
            <v>0</v>
          </cell>
        </row>
        <row r="11317">
          <cell r="A11317" t="str">
            <v>9F210205</v>
          </cell>
          <cell r="B11317">
            <v>0</v>
          </cell>
        </row>
        <row r="11318">
          <cell r="A11318" t="str">
            <v>9F210206</v>
          </cell>
          <cell r="B11318">
            <v>0</v>
          </cell>
        </row>
        <row r="11319">
          <cell r="A11319" t="str">
            <v>9F210209</v>
          </cell>
          <cell r="B11319">
            <v>0</v>
          </cell>
        </row>
        <row r="11320">
          <cell r="A11320" t="str">
            <v>9F210304</v>
          </cell>
          <cell r="B11320">
            <v>0</v>
          </cell>
        </row>
        <row r="11321">
          <cell r="A11321" t="str">
            <v>9F210305</v>
          </cell>
          <cell r="B11321">
            <v>0</v>
          </cell>
        </row>
        <row r="11322">
          <cell r="A11322" t="str">
            <v>9F210306</v>
          </cell>
          <cell r="B11322">
            <v>0</v>
          </cell>
        </row>
        <row r="11323">
          <cell r="A11323" t="str">
            <v>9F210308</v>
          </cell>
          <cell r="B11323">
            <v>0</v>
          </cell>
        </row>
        <row r="11324">
          <cell r="A11324" t="str">
            <v>9F210402</v>
          </cell>
          <cell r="B11324">
            <v>0</v>
          </cell>
        </row>
        <row r="11325">
          <cell r="A11325" t="str">
            <v>9F210403</v>
          </cell>
          <cell r="B11325">
            <v>0</v>
          </cell>
        </row>
        <row r="11326">
          <cell r="A11326" t="str">
            <v>9F210404</v>
          </cell>
          <cell r="B11326">
            <v>0</v>
          </cell>
        </row>
        <row r="11327">
          <cell r="A11327" t="str">
            <v>9F210405</v>
          </cell>
          <cell r="B11327">
            <v>0</v>
          </cell>
        </row>
        <row r="11328">
          <cell r="A11328" t="str">
            <v>9F210406</v>
          </cell>
          <cell r="B11328">
            <v>0</v>
          </cell>
        </row>
        <row r="11329">
          <cell r="A11329" t="str">
            <v>9F210408</v>
          </cell>
          <cell r="B11329">
            <v>0</v>
          </cell>
        </row>
        <row r="11330">
          <cell r="A11330" t="str">
            <v>9F210502</v>
          </cell>
          <cell r="B11330">
            <v>0</v>
          </cell>
        </row>
        <row r="11331">
          <cell r="A11331" t="str">
            <v>9F210504</v>
          </cell>
          <cell r="B11331">
            <v>0</v>
          </cell>
        </row>
        <row r="11332">
          <cell r="A11332" t="str">
            <v>9F210505</v>
          </cell>
          <cell r="B11332">
            <v>0</v>
          </cell>
        </row>
        <row r="11333">
          <cell r="A11333" t="str">
            <v>9F210506</v>
          </cell>
          <cell r="B11333">
            <v>0</v>
          </cell>
        </row>
        <row r="11334">
          <cell r="A11334" t="str">
            <v>9F210507</v>
          </cell>
          <cell r="B11334">
            <v>0</v>
          </cell>
        </row>
        <row r="11335">
          <cell r="A11335" t="str">
            <v>9F210508</v>
          </cell>
          <cell r="B11335">
            <v>0</v>
          </cell>
        </row>
        <row r="11336">
          <cell r="A11336" t="str">
            <v>9F210702</v>
          </cell>
          <cell r="B11336">
            <v>0</v>
          </cell>
        </row>
        <row r="11337">
          <cell r="A11337" t="str">
            <v>9F210802</v>
          </cell>
          <cell r="B11337">
            <v>0</v>
          </cell>
        </row>
        <row r="11338">
          <cell r="A11338" t="str">
            <v>9F220102</v>
          </cell>
          <cell r="B11338">
            <v>0</v>
          </cell>
        </row>
        <row r="11339">
          <cell r="A11339" t="str">
            <v>9F220203</v>
          </cell>
          <cell r="B11339">
            <v>0</v>
          </cell>
        </row>
        <row r="11340">
          <cell r="A11340" t="str">
            <v>9F220205</v>
          </cell>
          <cell r="B11340">
            <v>0</v>
          </cell>
        </row>
        <row r="11341">
          <cell r="A11341" t="str">
            <v>9F220206</v>
          </cell>
          <cell r="B11341">
            <v>0</v>
          </cell>
        </row>
        <row r="11342">
          <cell r="A11342" t="str">
            <v>9F220208</v>
          </cell>
          <cell r="B11342">
            <v>0</v>
          </cell>
        </row>
        <row r="11343">
          <cell r="A11343" t="str">
            <v>9F220299</v>
          </cell>
          <cell r="B11343">
            <v>0</v>
          </cell>
        </row>
        <row r="11344">
          <cell r="A11344" t="str">
            <v>9F220300</v>
          </cell>
          <cell r="B11344">
            <v>0</v>
          </cell>
        </row>
        <row r="11345">
          <cell r="A11345" t="str">
            <v>9F220303</v>
          </cell>
          <cell r="B11345">
            <v>0</v>
          </cell>
        </row>
        <row r="11346">
          <cell r="A11346" t="str">
            <v>9F220402</v>
          </cell>
          <cell r="B11346">
            <v>0</v>
          </cell>
        </row>
        <row r="11347">
          <cell r="A11347" t="str">
            <v>9F220404</v>
          </cell>
          <cell r="B11347">
            <v>0</v>
          </cell>
        </row>
        <row r="11348">
          <cell r="A11348" t="str">
            <v>9F220406</v>
          </cell>
          <cell r="B11348">
            <v>0</v>
          </cell>
        </row>
        <row r="11349">
          <cell r="A11349" t="str">
            <v>9F220407</v>
          </cell>
          <cell r="B11349">
            <v>0</v>
          </cell>
        </row>
        <row r="11350">
          <cell r="A11350" t="str">
            <v>9F220409</v>
          </cell>
          <cell r="B11350">
            <v>0</v>
          </cell>
        </row>
        <row r="11351">
          <cell r="A11351" t="str">
            <v>9F220501</v>
          </cell>
          <cell r="B11351">
            <v>0</v>
          </cell>
        </row>
        <row r="11352">
          <cell r="A11352" t="str">
            <v>9F220502</v>
          </cell>
          <cell r="B11352">
            <v>0</v>
          </cell>
        </row>
        <row r="11353">
          <cell r="A11353" t="str">
            <v>9F220503</v>
          </cell>
          <cell r="B11353">
            <v>0</v>
          </cell>
        </row>
        <row r="11354">
          <cell r="A11354" t="str">
            <v>9F220504</v>
          </cell>
          <cell r="B11354">
            <v>0</v>
          </cell>
        </row>
        <row r="11355">
          <cell r="A11355" t="str">
            <v>9F230105</v>
          </cell>
          <cell r="B11355">
            <v>0</v>
          </cell>
        </row>
        <row r="11356">
          <cell r="A11356" t="str">
            <v>9F230205</v>
          </cell>
          <cell r="B11356">
            <v>0</v>
          </cell>
        </row>
        <row r="11357">
          <cell r="A11357" t="str">
            <v>9F230206</v>
          </cell>
          <cell r="B11357">
            <v>0</v>
          </cell>
        </row>
        <row r="11358">
          <cell r="A11358" t="str">
            <v>9F230207</v>
          </cell>
          <cell r="B11358">
            <v>0</v>
          </cell>
        </row>
        <row r="11359">
          <cell r="A11359" t="str">
            <v>9F230208</v>
          </cell>
          <cell r="B11359">
            <v>0</v>
          </cell>
        </row>
        <row r="11360">
          <cell r="A11360" t="str">
            <v>9F2303XX</v>
          </cell>
          <cell r="B11360">
            <v>0</v>
          </cell>
        </row>
        <row r="11361">
          <cell r="A11361" t="str">
            <v>9F240004</v>
          </cell>
          <cell r="B11361">
            <v>0</v>
          </cell>
        </row>
        <row r="11362">
          <cell r="A11362" t="str">
            <v>9F240100</v>
          </cell>
          <cell r="B11362">
            <v>0</v>
          </cell>
        </row>
        <row r="11363">
          <cell r="A11363" t="str">
            <v>9F240105</v>
          </cell>
          <cell r="B11363">
            <v>0</v>
          </cell>
        </row>
        <row r="11364">
          <cell r="A11364" t="str">
            <v>9F240196</v>
          </cell>
          <cell r="B11364">
            <v>0</v>
          </cell>
        </row>
        <row r="11365">
          <cell r="A11365" t="str">
            <v>9F240206</v>
          </cell>
          <cell r="B11365">
            <v>0</v>
          </cell>
        </row>
        <row r="11366">
          <cell r="A11366" t="str">
            <v>9F240399</v>
          </cell>
          <cell r="B11366">
            <v>0</v>
          </cell>
        </row>
        <row r="11367">
          <cell r="A11367" t="str">
            <v>9F2403XX</v>
          </cell>
          <cell r="B11367">
            <v>0</v>
          </cell>
        </row>
        <row r="11368">
          <cell r="A11368" t="str">
            <v>9F240498</v>
          </cell>
          <cell r="B11368">
            <v>0</v>
          </cell>
        </row>
        <row r="11369">
          <cell r="A11369" t="str">
            <v>9F2404XX</v>
          </cell>
          <cell r="B11369">
            <v>0</v>
          </cell>
        </row>
        <row r="11370">
          <cell r="A11370" t="str">
            <v>9F240599</v>
          </cell>
          <cell r="B11370">
            <v>0</v>
          </cell>
        </row>
        <row r="11371">
          <cell r="A11371" t="str">
            <v>9F2405XX</v>
          </cell>
          <cell r="B11371">
            <v>0</v>
          </cell>
        </row>
        <row r="11372">
          <cell r="A11372" t="str">
            <v>9F240601</v>
          </cell>
          <cell r="B11372">
            <v>0</v>
          </cell>
        </row>
        <row r="11373">
          <cell r="A11373" t="str">
            <v>9F250006</v>
          </cell>
          <cell r="B11373">
            <v>0</v>
          </cell>
        </row>
        <row r="11374">
          <cell r="A11374" t="str">
            <v>9F250106</v>
          </cell>
          <cell r="B11374">
            <v>0</v>
          </cell>
        </row>
        <row r="11375">
          <cell r="A11375" t="str">
            <v>9F250198</v>
          </cell>
          <cell r="B11375">
            <v>0</v>
          </cell>
        </row>
        <row r="11376">
          <cell r="A11376" t="str">
            <v>9F400007</v>
          </cell>
          <cell r="B11376">
            <v>0</v>
          </cell>
        </row>
        <row r="11377">
          <cell r="A11377" t="str">
            <v>9F400103</v>
          </cell>
          <cell r="B11377">
            <v>0</v>
          </cell>
        </row>
        <row r="11378">
          <cell r="A11378" t="str">
            <v>9F400104</v>
          </cell>
          <cell r="B11378">
            <v>0</v>
          </cell>
        </row>
        <row r="11379">
          <cell r="A11379" t="str">
            <v>9F400105</v>
          </cell>
          <cell r="B11379">
            <v>0</v>
          </cell>
        </row>
        <row r="11380">
          <cell r="A11380" t="str">
            <v>9F400106</v>
          </cell>
          <cell r="B11380">
            <v>0</v>
          </cell>
        </row>
        <row r="11381">
          <cell r="A11381" t="str">
            <v>9F400107</v>
          </cell>
          <cell r="B11381">
            <v>0</v>
          </cell>
        </row>
        <row r="11382">
          <cell r="A11382" t="str">
            <v>9F400108</v>
          </cell>
          <cell r="B11382">
            <v>0</v>
          </cell>
        </row>
        <row r="11383">
          <cell r="A11383" t="str">
            <v>9F400109</v>
          </cell>
          <cell r="B11383">
            <v>0</v>
          </cell>
        </row>
        <row r="11384">
          <cell r="A11384" t="str">
            <v>9F400110</v>
          </cell>
          <cell r="B11384">
            <v>0</v>
          </cell>
        </row>
        <row r="11385">
          <cell r="A11385" t="str">
            <v>9F400203</v>
          </cell>
          <cell r="B11385">
            <v>0</v>
          </cell>
        </row>
        <row r="11386">
          <cell r="A11386" t="str">
            <v>9F400204</v>
          </cell>
          <cell r="B11386">
            <v>0</v>
          </cell>
        </row>
        <row r="11387">
          <cell r="A11387" t="str">
            <v>9F400205</v>
          </cell>
          <cell r="B11387">
            <v>0</v>
          </cell>
        </row>
        <row r="11388">
          <cell r="A11388" t="str">
            <v>9F400206</v>
          </cell>
          <cell r="B11388">
            <v>0</v>
          </cell>
        </row>
        <row r="11389">
          <cell r="A11389" t="str">
            <v>9F400207</v>
          </cell>
          <cell r="B11389">
            <v>0</v>
          </cell>
        </row>
        <row r="11390">
          <cell r="A11390" t="str">
            <v>9F400208</v>
          </cell>
          <cell r="B11390">
            <v>0</v>
          </cell>
        </row>
        <row r="11391">
          <cell r="A11391" t="str">
            <v>9F400209</v>
          </cell>
          <cell r="B11391">
            <v>0</v>
          </cell>
        </row>
        <row r="11392">
          <cell r="A11392" t="str">
            <v>9F400210</v>
          </cell>
          <cell r="B11392">
            <v>0</v>
          </cell>
        </row>
        <row r="11393">
          <cell r="A11393" t="str">
            <v>9F400302</v>
          </cell>
          <cell r="B11393">
            <v>0</v>
          </cell>
        </row>
        <row r="11394">
          <cell r="A11394" t="str">
            <v>9F400303</v>
          </cell>
          <cell r="B11394">
            <v>0</v>
          </cell>
        </row>
        <row r="11395">
          <cell r="A11395" t="str">
            <v>9F400304</v>
          </cell>
          <cell r="B11395">
            <v>0</v>
          </cell>
        </row>
        <row r="11396">
          <cell r="A11396" t="str">
            <v>9F400305</v>
          </cell>
          <cell r="B11396">
            <v>0</v>
          </cell>
        </row>
        <row r="11397">
          <cell r="A11397" t="str">
            <v>9F400306</v>
          </cell>
          <cell r="B11397">
            <v>0</v>
          </cell>
        </row>
        <row r="11398">
          <cell r="A11398" t="str">
            <v>9F400307</v>
          </cell>
          <cell r="B11398">
            <v>0</v>
          </cell>
        </row>
        <row r="11399">
          <cell r="A11399" t="str">
            <v>9F400308</v>
          </cell>
          <cell r="B11399">
            <v>0</v>
          </cell>
        </row>
        <row r="11400">
          <cell r="A11400" t="str">
            <v>9F400310</v>
          </cell>
          <cell r="B11400">
            <v>0</v>
          </cell>
        </row>
        <row r="11401">
          <cell r="A11401" t="str">
            <v>9F400407</v>
          </cell>
          <cell r="B11401">
            <v>0</v>
          </cell>
        </row>
        <row r="11402">
          <cell r="A11402" t="str">
            <v>9F400409</v>
          </cell>
          <cell r="B11402">
            <v>0</v>
          </cell>
        </row>
        <row r="11403">
          <cell r="A11403" t="str">
            <v>9F400503</v>
          </cell>
          <cell r="B11403">
            <v>0</v>
          </cell>
        </row>
        <row r="11404">
          <cell r="A11404" t="str">
            <v>9F400504</v>
          </cell>
          <cell r="B11404">
            <v>0</v>
          </cell>
        </row>
        <row r="11405">
          <cell r="A11405" t="str">
            <v>9F400505</v>
          </cell>
          <cell r="B11405">
            <v>0</v>
          </cell>
        </row>
        <row r="11406">
          <cell r="A11406" t="str">
            <v>9F400506</v>
          </cell>
          <cell r="B11406">
            <v>0</v>
          </cell>
        </row>
        <row r="11407">
          <cell r="A11407" t="str">
            <v>9F400507</v>
          </cell>
          <cell r="B11407">
            <v>0</v>
          </cell>
        </row>
        <row r="11408">
          <cell r="A11408" t="str">
            <v>9F400508</v>
          </cell>
          <cell r="B11408">
            <v>0</v>
          </cell>
        </row>
        <row r="11409">
          <cell r="A11409" t="str">
            <v>9F400509</v>
          </cell>
          <cell r="B11409">
            <v>0</v>
          </cell>
        </row>
        <row r="11410">
          <cell r="A11410" t="str">
            <v>9F400510</v>
          </cell>
          <cell r="B11410">
            <v>0</v>
          </cell>
        </row>
        <row r="11411">
          <cell r="A11411" t="str">
            <v>9F400603</v>
          </cell>
          <cell r="B11411">
            <v>0</v>
          </cell>
        </row>
        <row r="11412">
          <cell r="A11412" t="str">
            <v>9F400604</v>
          </cell>
          <cell r="B11412">
            <v>0</v>
          </cell>
        </row>
        <row r="11413">
          <cell r="A11413" t="str">
            <v>9F400605</v>
          </cell>
          <cell r="B11413">
            <v>0</v>
          </cell>
        </row>
        <row r="11414">
          <cell r="A11414" t="str">
            <v>9F400606</v>
          </cell>
          <cell r="B11414">
            <v>0</v>
          </cell>
        </row>
        <row r="11415">
          <cell r="A11415" t="str">
            <v>9F400607</v>
          </cell>
          <cell r="B11415">
            <v>0</v>
          </cell>
        </row>
        <row r="11416">
          <cell r="A11416" t="str">
            <v>9F400608</v>
          </cell>
          <cell r="B11416">
            <v>0</v>
          </cell>
        </row>
        <row r="11417">
          <cell r="A11417" t="str">
            <v>9F400610</v>
          </cell>
          <cell r="B11417">
            <v>0</v>
          </cell>
        </row>
        <row r="11418">
          <cell r="A11418" t="str">
            <v>9F400803</v>
          </cell>
          <cell r="B11418">
            <v>0</v>
          </cell>
        </row>
        <row r="11419">
          <cell r="A11419" t="str">
            <v>9F400804</v>
          </cell>
          <cell r="B11419">
            <v>0</v>
          </cell>
        </row>
        <row r="11420">
          <cell r="A11420" t="str">
            <v>9F400805</v>
          </cell>
          <cell r="B11420">
            <v>0</v>
          </cell>
        </row>
        <row r="11421">
          <cell r="A11421" t="str">
            <v>9F400806</v>
          </cell>
          <cell r="B11421">
            <v>0</v>
          </cell>
        </row>
        <row r="11422">
          <cell r="A11422" t="str">
            <v>9F400807</v>
          </cell>
          <cell r="B11422">
            <v>0</v>
          </cell>
        </row>
        <row r="11423">
          <cell r="A11423" t="str">
            <v>9F400808</v>
          </cell>
          <cell r="B11423">
            <v>0</v>
          </cell>
        </row>
        <row r="11424">
          <cell r="A11424" t="str">
            <v>9F400903</v>
          </cell>
          <cell r="B11424">
            <v>0</v>
          </cell>
        </row>
        <row r="11425">
          <cell r="A11425" t="str">
            <v>9F400904</v>
          </cell>
          <cell r="B11425">
            <v>0</v>
          </cell>
        </row>
        <row r="11426">
          <cell r="A11426" t="str">
            <v>9F400905</v>
          </cell>
          <cell r="B11426">
            <v>0</v>
          </cell>
        </row>
        <row r="11427">
          <cell r="A11427" t="str">
            <v>9F400906</v>
          </cell>
          <cell r="B11427">
            <v>0</v>
          </cell>
        </row>
        <row r="11428">
          <cell r="A11428" t="str">
            <v>9F401003</v>
          </cell>
          <cell r="B11428">
            <v>0</v>
          </cell>
        </row>
        <row r="11429">
          <cell r="A11429" t="str">
            <v>9F401004</v>
          </cell>
          <cell r="B11429">
            <v>0</v>
          </cell>
        </row>
        <row r="11430">
          <cell r="A11430" t="str">
            <v>9F401005</v>
          </cell>
          <cell r="B11430">
            <v>0</v>
          </cell>
        </row>
        <row r="11431">
          <cell r="A11431" t="str">
            <v>9F401006</v>
          </cell>
          <cell r="B11431">
            <v>0</v>
          </cell>
        </row>
        <row r="11432">
          <cell r="A11432" t="str">
            <v>9F401007</v>
          </cell>
          <cell r="B11432">
            <v>0</v>
          </cell>
        </row>
        <row r="11433">
          <cell r="A11433" t="str">
            <v>9F401009</v>
          </cell>
          <cell r="B11433">
            <v>0</v>
          </cell>
        </row>
        <row r="11434">
          <cell r="A11434" t="str">
            <v>9F401101</v>
          </cell>
          <cell r="B11434">
            <v>0</v>
          </cell>
        </row>
        <row r="11435">
          <cell r="A11435" t="str">
            <v>9F401104</v>
          </cell>
          <cell r="B11435">
            <v>0</v>
          </cell>
        </row>
        <row r="11436">
          <cell r="A11436" t="str">
            <v>9F401105</v>
          </cell>
          <cell r="B11436">
            <v>0</v>
          </cell>
        </row>
        <row r="11437">
          <cell r="A11437" t="str">
            <v>9F401106</v>
          </cell>
          <cell r="B11437">
            <v>0</v>
          </cell>
        </row>
        <row r="11438">
          <cell r="A11438" t="str">
            <v>9F401107</v>
          </cell>
          <cell r="B11438">
            <v>0</v>
          </cell>
        </row>
        <row r="11439">
          <cell r="A11439" t="str">
            <v>9F401109</v>
          </cell>
          <cell r="B11439">
            <v>0</v>
          </cell>
        </row>
        <row r="11440">
          <cell r="A11440" t="str">
            <v>9F401204</v>
          </cell>
          <cell r="B11440">
            <v>0</v>
          </cell>
        </row>
        <row r="11441">
          <cell r="A11441" t="str">
            <v>9F401205</v>
          </cell>
          <cell r="B11441">
            <v>0</v>
          </cell>
        </row>
        <row r="11442">
          <cell r="A11442" t="str">
            <v>9F401206</v>
          </cell>
          <cell r="B11442">
            <v>0</v>
          </cell>
        </row>
        <row r="11443">
          <cell r="A11443" t="str">
            <v>9F401208</v>
          </cell>
          <cell r="B11443">
            <v>0</v>
          </cell>
        </row>
        <row r="11444">
          <cell r="A11444" t="str">
            <v>9F401209</v>
          </cell>
          <cell r="B11444">
            <v>0</v>
          </cell>
        </row>
        <row r="11445">
          <cell r="A11445" t="str">
            <v>9F401303</v>
          </cell>
          <cell r="B11445">
            <v>0</v>
          </cell>
        </row>
        <row r="11446">
          <cell r="A11446" t="str">
            <v>9F401403</v>
          </cell>
          <cell r="B11446">
            <v>0</v>
          </cell>
        </row>
        <row r="11447">
          <cell r="A11447" t="str">
            <v>9F401503</v>
          </cell>
          <cell r="B11447">
            <v>0</v>
          </cell>
        </row>
        <row r="11448">
          <cell r="A11448" t="str">
            <v>9F401504</v>
          </cell>
          <cell r="B11448">
            <v>0</v>
          </cell>
        </row>
        <row r="11449">
          <cell r="A11449" t="str">
            <v>9F401606</v>
          </cell>
          <cell r="B11449">
            <v>0</v>
          </cell>
        </row>
        <row r="11450">
          <cell r="A11450" t="str">
            <v>9F401707</v>
          </cell>
          <cell r="B11450">
            <v>0</v>
          </cell>
        </row>
        <row r="11451">
          <cell r="A11451" t="str">
            <v>9F401806</v>
          </cell>
          <cell r="B11451">
            <v>0</v>
          </cell>
        </row>
        <row r="11452">
          <cell r="A11452" t="str">
            <v>9F401905</v>
          </cell>
          <cell r="B11452">
            <v>0</v>
          </cell>
        </row>
        <row r="11453">
          <cell r="A11453" t="str">
            <v>9F402002</v>
          </cell>
          <cell r="B11453">
            <v>0</v>
          </cell>
        </row>
        <row r="11454">
          <cell r="A11454" t="str">
            <v>9F402208</v>
          </cell>
          <cell r="B11454">
            <v>0</v>
          </cell>
        </row>
        <row r="11455">
          <cell r="A11455" t="str">
            <v>9F402209</v>
          </cell>
          <cell r="B11455">
            <v>0</v>
          </cell>
        </row>
        <row r="11456">
          <cell r="A11456" t="str">
            <v>9F402210</v>
          </cell>
          <cell r="B11456">
            <v>0</v>
          </cell>
        </row>
        <row r="11457">
          <cell r="A11457" t="str">
            <v>9F402308</v>
          </cell>
          <cell r="B11457">
            <v>0</v>
          </cell>
        </row>
        <row r="11458">
          <cell r="A11458" t="str">
            <v>9F402409</v>
          </cell>
          <cell r="B11458">
            <v>0</v>
          </cell>
        </row>
        <row r="11459">
          <cell r="A11459" t="str">
            <v>9F402509</v>
          </cell>
          <cell r="B11459">
            <v>0</v>
          </cell>
        </row>
        <row r="11460">
          <cell r="A11460" t="str">
            <v>9F402609</v>
          </cell>
          <cell r="B11460">
            <v>0</v>
          </cell>
        </row>
        <row r="11461">
          <cell r="A11461" t="str">
            <v>9F404110</v>
          </cell>
          <cell r="B11461">
            <v>0</v>
          </cell>
        </row>
        <row r="11462">
          <cell r="A11462" t="str">
            <v>9F404210</v>
          </cell>
          <cell r="B11462">
            <v>0</v>
          </cell>
        </row>
        <row r="11463">
          <cell r="A11463" t="str">
            <v>9F404310</v>
          </cell>
          <cell r="B11463">
            <v>0</v>
          </cell>
        </row>
        <row r="11464">
          <cell r="A11464" t="str">
            <v>9F404610</v>
          </cell>
          <cell r="B11464">
            <v>0</v>
          </cell>
        </row>
        <row r="11465">
          <cell r="A11465" t="str">
            <v>9F405010</v>
          </cell>
          <cell r="B11465">
            <v>0</v>
          </cell>
        </row>
        <row r="11466">
          <cell r="A11466" t="str">
            <v>9F405210</v>
          </cell>
          <cell r="B11466">
            <v>0</v>
          </cell>
        </row>
        <row r="11467">
          <cell r="A11467" t="str">
            <v>9F410004</v>
          </cell>
          <cell r="B11467">
            <v>0</v>
          </cell>
        </row>
        <row r="11468">
          <cell r="A11468" t="str">
            <v>9F410104</v>
          </cell>
          <cell r="B11468">
            <v>0</v>
          </cell>
        </row>
        <row r="11469">
          <cell r="A11469" t="str">
            <v>9F410203</v>
          </cell>
          <cell r="B11469">
            <v>0</v>
          </cell>
        </row>
        <row r="11470">
          <cell r="A11470" t="str">
            <v>9F410204</v>
          </cell>
          <cell r="B11470">
            <v>0</v>
          </cell>
        </row>
        <row r="11471">
          <cell r="A11471" t="str">
            <v>9F410206</v>
          </cell>
          <cell r="B11471">
            <v>0</v>
          </cell>
        </row>
        <row r="11472">
          <cell r="A11472" t="str">
            <v>9F410303</v>
          </cell>
          <cell r="B11472">
            <v>0</v>
          </cell>
        </row>
        <row r="11473">
          <cell r="A11473" t="str">
            <v>9F410304</v>
          </cell>
          <cell r="B11473">
            <v>0</v>
          </cell>
        </row>
        <row r="11474">
          <cell r="A11474" t="str">
            <v>9F410305</v>
          </cell>
          <cell r="B11474">
            <v>0</v>
          </cell>
        </row>
        <row r="11475">
          <cell r="A11475" t="str">
            <v>9F410403</v>
          </cell>
          <cell r="B11475">
            <v>0</v>
          </cell>
        </row>
        <row r="11476">
          <cell r="A11476" t="str">
            <v>9F410404</v>
          </cell>
          <cell r="B11476">
            <v>0</v>
          </cell>
        </row>
        <row r="11477">
          <cell r="A11477" t="str">
            <v>9F410405</v>
          </cell>
          <cell r="B11477">
            <v>0</v>
          </cell>
        </row>
        <row r="11478">
          <cell r="A11478" t="str">
            <v>9F420106</v>
          </cell>
          <cell r="B11478">
            <v>0</v>
          </cell>
        </row>
        <row r="11479">
          <cell r="A11479" t="str">
            <v>9F420206</v>
          </cell>
          <cell r="B11479">
            <v>0</v>
          </cell>
        </row>
        <row r="11480">
          <cell r="A11480" t="str">
            <v>9F4203XX</v>
          </cell>
          <cell r="B11480">
            <v>0</v>
          </cell>
        </row>
        <row r="11481">
          <cell r="A11481" t="str">
            <v>9F430102</v>
          </cell>
          <cell r="B11481">
            <v>0</v>
          </cell>
        </row>
        <row r="11482">
          <cell r="A11482" t="str">
            <v>9F430104</v>
          </cell>
          <cell r="B11482">
            <v>0</v>
          </cell>
        </row>
        <row r="11483">
          <cell r="A11483" t="str">
            <v>9F430106</v>
          </cell>
          <cell r="B11483">
            <v>0</v>
          </cell>
        </row>
        <row r="11484">
          <cell r="A11484" t="str">
            <v>9F430107</v>
          </cell>
          <cell r="B11484">
            <v>0</v>
          </cell>
        </row>
        <row r="11485">
          <cell r="A11485" t="str">
            <v>9F430109</v>
          </cell>
          <cell r="B11485">
            <v>0</v>
          </cell>
        </row>
        <row r="11486">
          <cell r="A11486" t="str">
            <v>9F430202</v>
          </cell>
          <cell r="B11486">
            <v>0</v>
          </cell>
        </row>
        <row r="11487">
          <cell r="A11487" t="str">
            <v>9F430204</v>
          </cell>
          <cell r="B11487">
            <v>0</v>
          </cell>
        </row>
        <row r="11488">
          <cell r="A11488" t="str">
            <v>9F430303</v>
          </cell>
          <cell r="B11488">
            <v>0</v>
          </cell>
        </row>
        <row r="11489">
          <cell r="A11489" t="str">
            <v>9F430306</v>
          </cell>
          <cell r="B11489">
            <v>0</v>
          </cell>
        </row>
        <row r="11490">
          <cell r="A11490" t="str">
            <v>9F430307</v>
          </cell>
          <cell r="B11490">
            <v>0</v>
          </cell>
        </row>
        <row r="11491">
          <cell r="A11491" t="str">
            <v>9F440104</v>
          </cell>
          <cell r="B11491">
            <v>0</v>
          </cell>
        </row>
        <row r="11492">
          <cell r="A11492" t="str">
            <v>9F440105</v>
          </cell>
          <cell r="B11492">
            <v>0</v>
          </cell>
        </row>
        <row r="11493">
          <cell r="A11493" t="str">
            <v>9F600103</v>
          </cell>
          <cell r="B11493">
            <v>0</v>
          </cell>
        </row>
        <row r="11494">
          <cell r="A11494" t="str">
            <v>9F600105</v>
          </cell>
          <cell r="B11494">
            <v>0</v>
          </cell>
        </row>
        <row r="11495">
          <cell r="A11495" t="str">
            <v>9F600106</v>
          </cell>
          <cell r="B11495">
            <v>0</v>
          </cell>
        </row>
        <row r="11496">
          <cell r="A11496" t="str">
            <v>9F600203</v>
          </cell>
          <cell r="B11496">
            <v>0</v>
          </cell>
        </row>
        <row r="11497">
          <cell r="A11497" t="str">
            <v>9F600205</v>
          </cell>
          <cell r="B11497">
            <v>0</v>
          </cell>
        </row>
        <row r="11498">
          <cell r="A11498" t="str">
            <v>9F600303</v>
          </cell>
          <cell r="B11498">
            <v>0</v>
          </cell>
        </row>
        <row r="11499">
          <cell r="A11499" t="str">
            <v>9F600305</v>
          </cell>
          <cell r="B11499">
            <v>0</v>
          </cell>
        </row>
        <row r="11500">
          <cell r="A11500" t="str">
            <v>9F600306</v>
          </cell>
          <cell r="B11500">
            <v>0</v>
          </cell>
        </row>
        <row r="11501">
          <cell r="A11501" t="str">
            <v>9F600400</v>
          </cell>
          <cell r="B11501">
            <v>0</v>
          </cell>
        </row>
        <row r="11502">
          <cell r="A11502" t="str">
            <v>9F600401</v>
          </cell>
          <cell r="B11502">
            <v>0</v>
          </cell>
        </row>
        <row r="11503">
          <cell r="A11503" t="str">
            <v>9F600402</v>
          </cell>
          <cell r="B11503">
            <v>0</v>
          </cell>
        </row>
        <row r="11504">
          <cell r="A11504" t="str">
            <v>9F600403</v>
          </cell>
          <cell r="B11504">
            <v>0</v>
          </cell>
        </row>
        <row r="11505">
          <cell r="A11505" t="str">
            <v>9F600500</v>
          </cell>
          <cell r="B11505">
            <v>0</v>
          </cell>
        </row>
        <row r="11506">
          <cell r="A11506" t="str">
            <v>9F600503</v>
          </cell>
          <cell r="B11506">
            <v>0</v>
          </cell>
        </row>
        <row r="11507">
          <cell r="A11507" t="str">
            <v>9F600504</v>
          </cell>
          <cell r="B11507">
            <v>0</v>
          </cell>
        </row>
        <row r="11508">
          <cell r="A11508" t="str">
            <v>9F600506</v>
          </cell>
          <cell r="B11508">
            <v>0</v>
          </cell>
        </row>
        <row r="11509">
          <cell r="A11509" t="str">
            <v>9F600600</v>
          </cell>
          <cell r="B11509">
            <v>0</v>
          </cell>
        </row>
        <row r="11510">
          <cell r="A11510" t="str">
            <v>9F600699</v>
          </cell>
          <cell r="B11510">
            <v>0</v>
          </cell>
        </row>
        <row r="11511">
          <cell r="A11511" t="str">
            <v>9F610106</v>
          </cell>
          <cell r="B11511">
            <v>0</v>
          </cell>
        </row>
        <row r="11512">
          <cell r="A11512" t="str">
            <v>9F610205</v>
          </cell>
          <cell r="B11512">
            <v>0</v>
          </cell>
        </row>
        <row r="11513">
          <cell r="A11513" t="str">
            <v>9F610307</v>
          </cell>
          <cell r="B11513">
            <v>0</v>
          </cell>
        </row>
        <row r="11514">
          <cell r="A11514" t="str">
            <v>9F610407</v>
          </cell>
          <cell r="B11514">
            <v>0</v>
          </cell>
        </row>
        <row r="11515">
          <cell r="A11515" t="str">
            <v>9F700001</v>
          </cell>
          <cell r="B11515">
            <v>0</v>
          </cell>
        </row>
        <row r="11516">
          <cell r="A11516" t="str">
            <v>9F700101</v>
          </cell>
          <cell r="B11516">
            <v>0</v>
          </cell>
        </row>
        <row r="11517">
          <cell r="A11517" t="str">
            <v>9F700203</v>
          </cell>
          <cell r="B11517">
            <v>0</v>
          </cell>
        </row>
        <row r="11518">
          <cell r="A11518" t="str">
            <v>9F700205</v>
          </cell>
          <cell r="B11518">
            <v>0</v>
          </cell>
        </row>
        <row r="11519">
          <cell r="A11519" t="str">
            <v>9F700207</v>
          </cell>
          <cell r="B11519">
            <v>0</v>
          </cell>
        </row>
        <row r="11520">
          <cell r="A11520" t="str">
            <v>9F700302</v>
          </cell>
          <cell r="B11520">
            <v>0</v>
          </cell>
        </row>
        <row r="11521">
          <cell r="A11521" t="str">
            <v>9F700303</v>
          </cell>
          <cell r="B11521">
            <v>0</v>
          </cell>
        </row>
        <row r="11522">
          <cell r="A11522" t="str">
            <v>9F700304</v>
          </cell>
          <cell r="B11522">
            <v>0</v>
          </cell>
        </row>
        <row r="11523">
          <cell r="A11523" t="str">
            <v>9F700305</v>
          </cell>
          <cell r="B11523">
            <v>0</v>
          </cell>
        </row>
        <row r="11524">
          <cell r="A11524" t="str">
            <v>9F700402</v>
          </cell>
          <cell r="B11524">
            <v>0</v>
          </cell>
        </row>
        <row r="11525">
          <cell r="A11525" t="str">
            <v>9F700404</v>
          </cell>
          <cell r="B11525">
            <v>0</v>
          </cell>
        </row>
        <row r="11526">
          <cell r="A11526" t="str">
            <v>9F7005XA</v>
          </cell>
          <cell r="B11526">
            <v>0</v>
          </cell>
        </row>
        <row r="11527">
          <cell r="A11527" t="str">
            <v>9F8001XX</v>
          </cell>
          <cell r="B11527">
            <v>0</v>
          </cell>
        </row>
        <row r="11528">
          <cell r="A11528" t="str">
            <v>9F8002XX</v>
          </cell>
          <cell r="B11528">
            <v>0</v>
          </cell>
        </row>
        <row r="11529">
          <cell r="A11529" t="str">
            <v>9F8099XX</v>
          </cell>
          <cell r="B11529">
            <v>0</v>
          </cell>
        </row>
        <row r="11530">
          <cell r="A11530" t="str">
            <v>9F8101XX</v>
          </cell>
          <cell r="B11530">
            <v>0</v>
          </cell>
        </row>
        <row r="11531">
          <cell r="A11531" t="str">
            <v>9F8102XX</v>
          </cell>
          <cell r="B11531">
            <v>0</v>
          </cell>
        </row>
        <row r="11532">
          <cell r="A11532" t="str">
            <v>9F8103XX</v>
          </cell>
          <cell r="B11532">
            <v>0</v>
          </cell>
        </row>
        <row r="11533">
          <cell r="A11533" t="str">
            <v>9F8104XX</v>
          </cell>
          <cell r="B11533">
            <v>0</v>
          </cell>
        </row>
        <row r="11534">
          <cell r="A11534" t="str">
            <v>9F8105XX</v>
          </cell>
          <cell r="B11534">
            <v>0</v>
          </cell>
        </row>
        <row r="11535">
          <cell r="A11535" t="str">
            <v>9F8106XX</v>
          </cell>
          <cell r="B11535">
            <v>0</v>
          </cell>
        </row>
        <row r="11536">
          <cell r="A11536" t="str">
            <v>9F8107XX</v>
          </cell>
          <cell r="B11536">
            <v>0</v>
          </cell>
        </row>
        <row r="11537">
          <cell r="A11537" t="str">
            <v>9F8108XX</v>
          </cell>
          <cell r="B11537">
            <v>0</v>
          </cell>
        </row>
        <row r="11538">
          <cell r="A11538" t="str">
            <v>9F810998</v>
          </cell>
          <cell r="B11538">
            <v>0</v>
          </cell>
        </row>
        <row r="11539">
          <cell r="A11539" t="str">
            <v>9F811095</v>
          </cell>
          <cell r="B11539">
            <v>0</v>
          </cell>
        </row>
        <row r="11540">
          <cell r="A11540" t="str">
            <v>9F811195</v>
          </cell>
          <cell r="B11540">
            <v>0</v>
          </cell>
        </row>
        <row r="11541">
          <cell r="A11541" t="str">
            <v>9F811290</v>
          </cell>
          <cell r="B11541">
            <v>0</v>
          </cell>
        </row>
        <row r="11542">
          <cell r="A11542" t="str">
            <v>9F811390</v>
          </cell>
          <cell r="B11542">
            <v>0</v>
          </cell>
        </row>
        <row r="11543">
          <cell r="A11543" t="str">
            <v>9F8114XX</v>
          </cell>
          <cell r="B11543">
            <v>0</v>
          </cell>
        </row>
        <row r="11544">
          <cell r="A11544" t="str">
            <v>9F8115XX</v>
          </cell>
          <cell r="B11544">
            <v>0</v>
          </cell>
        </row>
        <row r="11545">
          <cell r="A11545" t="str">
            <v>9F820001</v>
          </cell>
          <cell r="B11545">
            <v>0</v>
          </cell>
        </row>
        <row r="11546">
          <cell r="A11546" t="str">
            <v>9F820002</v>
          </cell>
          <cell r="B11546">
            <v>0</v>
          </cell>
        </row>
        <row r="11547">
          <cell r="A11547" t="str">
            <v>9F820003</v>
          </cell>
          <cell r="B11547">
            <v>0</v>
          </cell>
        </row>
        <row r="11548">
          <cell r="A11548" t="str">
            <v>9F820005</v>
          </cell>
          <cell r="B11548">
            <v>0</v>
          </cell>
        </row>
        <row r="11549">
          <cell r="A11549" t="str">
            <v>9F820102</v>
          </cell>
          <cell r="B11549">
            <v>0</v>
          </cell>
        </row>
        <row r="11550">
          <cell r="A11550" t="str">
            <v>9F820103</v>
          </cell>
          <cell r="B11550">
            <v>0</v>
          </cell>
        </row>
        <row r="11551">
          <cell r="A11551" t="str">
            <v>9F820104</v>
          </cell>
          <cell r="B11551">
            <v>0</v>
          </cell>
        </row>
        <row r="11552">
          <cell r="A11552" t="str">
            <v>9F9900XX</v>
          </cell>
          <cell r="B11552">
            <v>0</v>
          </cell>
        </row>
        <row r="11553">
          <cell r="A11553" t="str">
            <v>9F9901XX</v>
          </cell>
          <cell r="B11553">
            <v>0</v>
          </cell>
        </row>
        <row r="11554">
          <cell r="A11554" t="str">
            <v>9F990400</v>
          </cell>
          <cell r="B11554">
            <v>0</v>
          </cell>
        </row>
        <row r="11555">
          <cell r="A11555" t="str">
            <v>9F990599</v>
          </cell>
          <cell r="B11555">
            <v>0</v>
          </cell>
        </row>
        <row r="11556">
          <cell r="A11556" t="str">
            <v>9F9906XX</v>
          </cell>
          <cell r="B11556">
            <v>0</v>
          </cell>
        </row>
        <row r="11557">
          <cell r="A11557" t="str">
            <v>9F9907XX</v>
          </cell>
          <cell r="B11557">
            <v>0</v>
          </cell>
        </row>
        <row r="11558">
          <cell r="A11558" t="str">
            <v>9F990801</v>
          </cell>
          <cell r="B11558">
            <v>0</v>
          </cell>
        </row>
        <row r="11559">
          <cell r="A11559" t="str">
            <v>9F990901</v>
          </cell>
          <cell r="B11559">
            <v>0</v>
          </cell>
        </row>
        <row r="11560">
          <cell r="A11560" t="str">
            <v>9F9910XX</v>
          </cell>
          <cell r="B11560">
            <v>0</v>
          </cell>
        </row>
        <row r="11561">
          <cell r="A11561" t="str">
            <v>9F991102</v>
          </cell>
          <cell r="B11561">
            <v>0</v>
          </cell>
        </row>
        <row r="11562">
          <cell r="A11562" t="str">
            <v>9F991200</v>
          </cell>
          <cell r="B11562">
            <v>0</v>
          </cell>
        </row>
        <row r="11563">
          <cell r="A11563" t="str">
            <v>9F9913XX</v>
          </cell>
          <cell r="B11563">
            <v>0</v>
          </cell>
        </row>
        <row r="11564">
          <cell r="A11564" t="str">
            <v>9G010199</v>
          </cell>
          <cell r="B11564">
            <v>0</v>
          </cell>
        </row>
        <row r="11565">
          <cell r="A11565" t="str">
            <v>9G010200</v>
          </cell>
          <cell r="B11565">
            <v>0</v>
          </cell>
        </row>
        <row r="11566">
          <cell r="A11566" t="str">
            <v>9G010301</v>
          </cell>
          <cell r="B11566">
            <v>0</v>
          </cell>
        </row>
        <row r="11567">
          <cell r="A11567" t="str">
            <v>9G010398</v>
          </cell>
          <cell r="B11567">
            <v>0</v>
          </cell>
        </row>
        <row r="11568">
          <cell r="A11568" t="str">
            <v>9G020102</v>
          </cell>
          <cell r="B11568">
            <v>0</v>
          </cell>
        </row>
        <row r="11569">
          <cell r="A11569" t="str">
            <v>9G020105</v>
          </cell>
          <cell r="B11569">
            <v>0</v>
          </cell>
        </row>
        <row r="11570">
          <cell r="A11570" t="str">
            <v>9G020202</v>
          </cell>
          <cell r="B11570">
            <v>0</v>
          </cell>
        </row>
        <row r="11571">
          <cell r="A11571" t="str">
            <v>9G020399</v>
          </cell>
          <cell r="B11571">
            <v>0</v>
          </cell>
        </row>
        <row r="11572">
          <cell r="A11572" t="str">
            <v>9G020499</v>
          </cell>
          <cell r="B11572">
            <v>0</v>
          </cell>
        </row>
        <row r="11573">
          <cell r="A11573" t="str">
            <v>9G020589</v>
          </cell>
          <cell r="B11573">
            <v>0</v>
          </cell>
        </row>
        <row r="11574">
          <cell r="A11574" t="str">
            <v>9G020603</v>
          </cell>
          <cell r="B11574">
            <v>0</v>
          </cell>
        </row>
        <row r="11575">
          <cell r="A11575" t="str">
            <v>9G020703</v>
          </cell>
          <cell r="B11575">
            <v>0</v>
          </cell>
        </row>
        <row r="11576">
          <cell r="A11576" t="str">
            <v>9G020804</v>
          </cell>
          <cell r="B11576">
            <v>0</v>
          </cell>
        </row>
        <row r="11577">
          <cell r="A11577" t="str">
            <v>9G020805</v>
          </cell>
          <cell r="B11577">
            <v>0</v>
          </cell>
        </row>
        <row r="11578">
          <cell r="A11578" t="str">
            <v>9G020903</v>
          </cell>
          <cell r="B11578">
            <v>0</v>
          </cell>
        </row>
        <row r="11579">
          <cell r="A11579" t="str">
            <v>9G020904</v>
          </cell>
          <cell r="B11579">
            <v>0</v>
          </cell>
        </row>
        <row r="11580">
          <cell r="A11580" t="str">
            <v>9G020905</v>
          </cell>
          <cell r="B11580">
            <v>0</v>
          </cell>
        </row>
        <row r="11581">
          <cell r="A11581" t="str">
            <v>9G021000</v>
          </cell>
          <cell r="B11581">
            <v>0</v>
          </cell>
        </row>
        <row r="11582">
          <cell r="A11582" t="str">
            <v>9G021004</v>
          </cell>
          <cell r="B11582">
            <v>0</v>
          </cell>
        </row>
        <row r="11583">
          <cell r="A11583" t="str">
            <v>9G021102</v>
          </cell>
          <cell r="B11583">
            <v>0</v>
          </cell>
        </row>
        <row r="11584">
          <cell r="A11584" t="str">
            <v>9G021103</v>
          </cell>
          <cell r="B11584">
            <v>0</v>
          </cell>
        </row>
        <row r="11585">
          <cell r="A11585" t="str">
            <v>9G021104</v>
          </cell>
          <cell r="B11585">
            <v>0</v>
          </cell>
        </row>
        <row r="11586">
          <cell r="A11586" t="str">
            <v>9G021105</v>
          </cell>
          <cell r="B11586">
            <v>0</v>
          </cell>
        </row>
        <row r="11587">
          <cell r="A11587" t="str">
            <v>9G0212XX</v>
          </cell>
          <cell r="B11587">
            <v>0</v>
          </cell>
        </row>
        <row r="11588">
          <cell r="A11588" t="str">
            <v>9G021399</v>
          </cell>
          <cell r="B11588">
            <v>0</v>
          </cell>
        </row>
        <row r="11589">
          <cell r="A11589" t="str">
            <v>9G021401</v>
          </cell>
          <cell r="B11589">
            <v>0</v>
          </cell>
        </row>
        <row r="11590">
          <cell r="A11590" t="str">
            <v>9G030002</v>
          </cell>
          <cell r="B11590">
            <v>0</v>
          </cell>
        </row>
        <row r="11591">
          <cell r="A11591" t="str">
            <v>9G030003</v>
          </cell>
          <cell r="B11591">
            <v>0</v>
          </cell>
        </row>
        <row r="11592">
          <cell r="A11592" t="str">
            <v>9G030102</v>
          </cell>
          <cell r="B11592">
            <v>0</v>
          </cell>
        </row>
        <row r="11593">
          <cell r="A11593" t="str">
            <v>9G030103</v>
          </cell>
          <cell r="B11593">
            <v>0</v>
          </cell>
        </row>
        <row r="11594">
          <cell r="A11594" t="str">
            <v>9G030202</v>
          </cell>
          <cell r="B11594">
            <v>0</v>
          </cell>
        </row>
        <row r="11595">
          <cell r="A11595" t="str">
            <v>9G030302</v>
          </cell>
          <cell r="B11595">
            <v>0</v>
          </cell>
        </row>
        <row r="11596">
          <cell r="A11596" t="str">
            <v>9G030303</v>
          </cell>
          <cell r="B11596">
            <v>0</v>
          </cell>
        </row>
        <row r="11597">
          <cell r="A11597" t="str">
            <v>9G030402</v>
          </cell>
          <cell r="B11597">
            <v>0</v>
          </cell>
        </row>
        <row r="11598">
          <cell r="A11598" t="str">
            <v>9G030403</v>
          </cell>
          <cell r="B11598">
            <v>0</v>
          </cell>
        </row>
        <row r="11599">
          <cell r="A11599" t="str">
            <v>9G030405</v>
          </cell>
          <cell r="B11599">
            <v>0</v>
          </cell>
        </row>
        <row r="11600">
          <cell r="A11600" t="str">
            <v>9G030504</v>
          </cell>
          <cell r="B11600">
            <v>0</v>
          </cell>
        </row>
        <row r="11601">
          <cell r="A11601" t="str">
            <v>9G030505</v>
          </cell>
          <cell r="B11601">
            <v>0</v>
          </cell>
        </row>
        <row r="11602">
          <cell r="A11602" t="str">
            <v>9G030603</v>
          </cell>
          <cell r="B11602">
            <v>0</v>
          </cell>
        </row>
        <row r="11603">
          <cell r="A11603" t="str">
            <v>9G030703</v>
          </cell>
          <cell r="B11603">
            <v>0</v>
          </cell>
        </row>
        <row r="11604">
          <cell r="A11604" t="str">
            <v>9G030802</v>
          </cell>
          <cell r="B11604">
            <v>0</v>
          </cell>
        </row>
        <row r="11605">
          <cell r="A11605" t="str">
            <v>9G030803</v>
          </cell>
          <cell r="B11605">
            <v>0</v>
          </cell>
        </row>
        <row r="11606">
          <cell r="A11606" t="str">
            <v>9G040206</v>
          </cell>
          <cell r="B11606">
            <v>0</v>
          </cell>
        </row>
        <row r="11607">
          <cell r="A11607" t="str">
            <v>9G040299</v>
          </cell>
          <cell r="B11607">
            <v>0</v>
          </cell>
        </row>
        <row r="11608">
          <cell r="A11608" t="str">
            <v>9G040404</v>
          </cell>
          <cell r="B11608">
            <v>0</v>
          </cell>
        </row>
        <row r="11609">
          <cell r="A11609" t="str">
            <v>9G040502</v>
          </cell>
          <cell r="B11609">
            <v>0</v>
          </cell>
        </row>
        <row r="11610">
          <cell r="A11610" t="str">
            <v>9G040603</v>
          </cell>
          <cell r="B11610">
            <v>0</v>
          </cell>
        </row>
        <row r="11611">
          <cell r="A11611" t="str">
            <v>9G040698</v>
          </cell>
          <cell r="B11611">
            <v>0</v>
          </cell>
        </row>
        <row r="11612">
          <cell r="A11612" t="str">
            <v>9G049999</v>
          </cell>
          <cell r="B11612">
            <v>0</v>
          </cell>
        </row>
        <row r="11613">
          <cell r="A11613" t="str">
            <v>9G050197</v>
          </cell>
          <cell r="B11613">
            <v>0</v>
          </cell>
        </row>
        <row r="11614">
          <cell r="A11614" t="str">
            <v>9G050293</v>
          </cell>
          <cell r="B11614">
            <v>0</v>
          </cell>
        </row>
        <row r="11615">
          <cell r="A11615" t="str">
            <v>9G080101</v>
          </cell>
          <cell r="B11615">
            <v>0</v>
          </cell>
        </row>
        <row r="11616">
          <cell r="A11616" t="str">
            <v>9G080104</v>
          </cell>
          <cell r="B11616">
            <v>0</v>
          </cell>
        </row>
        <row r="11617">
          <cell r="A11617" t="str">
            <v>9G080105</v>
          </cell>
          <cell r="B11617">
            <v>0</v>
          </cell>
        </row>
        <row r="11618">
          <cell r="A11618" t="str">
            <v>9G080106</v>
          </cell>
          <cell r="B11618">
            <v>0</v>
          </cell>
        </row>
        <row r="11619">
          <cell r="A11619" t="str">
            <v>9G080108</v>
          </cell>
          <cell r="B11619">
            <v>0</v>
          </cell>
        </row>
        <row r="11620">
          <cell r="A11620" t="str">
            <v>9G080109</v>
          </cell>
          <cell r="B11620">
            <v>0</v>
          </cell>
        </row>
        <row r="11621">
          <cell r="A11621" t="str">
            <v>9G080200</v>
          </cell>
          <cell r="B11621">
            <v>0</v>
          </cell>
        </row>
        <row r="11622">
          <cell r="A11622" t="str">
            <v>9G090100</v>
          </cell>
          <cell r="B11622">
            <v>0</v>
          </cell>
        </row>
        <row r="11623">
          <cell r="A11623" t="str">
            <v>9G090102</v>
          </cell>
          <cell r="B11623">
            <v>0</v>
          </cell>
        </row>
        <row r="11624">
          <cell r="A11624" t="str">
            <v>9G090104</v>
          </cell>
          <cell r="B11624">
            <v>0</v>
          </cell>
        </row>
        <row r="11625">
          <cell r="A11625" t="str">
            <v>9G090106</v>
          </cell>
          <cell r="B11625">
            <v>0</v>
          </cell>
        </row>
        <row r="11626">
          <cell r="A11626" t="str">
            <v>9G090107</v>
          </cell>
          <cell r="B11626">
            <v>0</v>
          </cell>
        </row>
        <row r="11627">
          <cell r="A11627" t="str">
            <v>9G090108</v>
          </cell>
          <cell r="B11627">
            <v>0</v>
          </cell>
        </row>
        <row r="11628">
          <cell r="A11628" t="str">
            <v>9G990005</v>
          </cell>
          <cell r="B11628">
            <v>0</v>
          </cell>
        </row>
        <row r="11629">
          <cell r="A11629" t="str">
            <v>9G990105</v>
          </cell>
          <cell r="B11629">
            <v>0</v>
          </cell>
        </row>
        <row r="11630">
          <cell r="A11630" t="str">
            <v>9I010103</v>
          </cell>
          <cell r="B11630">
            <v>0</v>
          </cell>
        </row>
        <row r="11631">
          <cell r="A11631" t="str">
            <v>9I010106</v>
          </cell>
          <cell r="B11631">
            <v>0</v>
          </cell>
        </row>
        <row r="11632">
          <cell r="A11632" t="str">
            <v>9I010207</v>
          </cell>
          <cell r="B11632">
            <v>0</v>
          </cell>
        </row>
        <row r="11633">
          <cell r="A11633" t="str">
            <v>9I010208</v>
          </cell>
          <cell r="B11633">
            <v>0</v>
          </cell>
        </row>
        <row r="11634">
          <cell r="A11634" t="str">
            <v>9I020009</v>
          </cell>
          <cell r="B11634">
            <v>0</v>
          </cell>
        </row>
        <row r="11635">
          <cell r="A11635" t="str">
            <v>9I020109</v>
          </cell>
          <cell r="B11635">
            <v>0</v>
          </cell>
        </row>
        <row r="11636">
          <cell r="A11636" t="str">
            <v>9I100102</v>
          </cell>
          <cell r="B11636">
            <v>0</v>
          </cell>
        </row>
        <row r="11637">
          <cell r="A11637" t="str">
            <v>9I100103</v>
          </cell>
          <cell r="B11637">
            <v>0</v>
          </cell>
        </row>
        <row r="11638">
          <cell r="A11638" t="str">
            <v>9I100203</v>
          </cell>
          <cell r="B11638">
            <v>0</v>
          </cell>
        </row>
        <row r="11639">
          <cell r="A11639" t="str">
            <v>9I100300</v>
          </cell>
          <cell r="B11639">
            <v>0</v>
          </cell>
        </row>
        <row r="11640">
          <cell r="A11640" t="str">
            <v>9I100302</v>
          </cell>
          <cell r="B11640">
            <v>0</v>
          </cell>
        </row>
        <row r="11641">
          <cell r="A11641" t="str">
            <v>9I100304</v>
          </cell>
          <cell r="B11641">
            <v>0</v>
          </cell>
        </row>
        <row r="11642">
          <cell r="A11642" t="str">
            <v>9I100498</v>
          </cell>
          <cell r="B11642">
            <v>0</v>
          </cell>
        </row>
        <row r="11643">
          <cell r="A11643" t="str">
            <v>9I300104</v>
          </cell>
          <cell r="B11643">
            <v>0</v>
          </cell>
        </row>
        <row r="11644">
          <cell r="A11644" t="str">
            <v>9I300105</v>
          </cell>
          <cell r="B11644">
            <v>0</v>
          </cell>
        </row>
        <row r="11645">
          <cell r="A11645" t="str">
            <v>9I300205</v>
          </cell>
          <cell r="B11645">
            <v>0</v>
          </cell>
        </row>
        <row r="11646">
          <cell r="A11646" t="str">
            <v>9I300302</v>
          </cell>
          <cell r="B11646">
            <v>0</v>
          </cell>
        </row>
        <row r="11647">
          <cell r="A11647" t="str">
            <v>9I500102</v>
          </cell>
          <cell r="B11647">
            <v>0</v>
          </cell>
        </row>
        <row r="11648">
          <cell r="A11648" t="str">
            <v>9I600000</v>
          </cell>
          <cell r="B11648">
            <v>0</v>
          </cell>
        </row>
        <row r="11649">
          <cell r="A11649" t="str">
            <v>9I600209</v>
          </cell>
          <cell r="B11649">
            <v>0</v>
          </cell>
        </row>
        <row r="11650">
          <cell r="A11650" t="str">
            <v>9I600409</v>
          </cell>
          <cell r="B11650">
            <v>0</v>
          </cell>
        </row>
        <row r="11651">
          <cell r="A11651" t="str">
            <v>9I610104</v>
          </cell>
          <cell r="B11651">
            <v>0</v>
          </cell>
        </row>
        <row r="11652">
          <cell r="A11652" t="str">
            <v>9I610204</v>
          </cell>
          <cell r="B11652">
            <v>0</v>
          </cell>
        </row>
        <row r="11653">
          <cell r="A11653" t="str">
            <v>9I610405</v>
          </cell>
          <cell r="B11653">
            <v>0</v>
          </cell>
        </row>
        <row r="11654">
          <cell r="A11654" t="str">
            <v>9I9900XX</v>
          </cell>
          <cell r="B11654">
            <v>0</v>
          </cell>
        </row>
        <row r="11655">
          <cell r="A11655" t="str">
            <v>9I990202</v>
          </cell>
          <cell r="B11655">
            <v>0</v>
          </cell>
        </row>
        <row r="11656">
          <cell r="A11656" t="str">
            <v>9I990203</v>
          </cell>
          <cell r="B11656">
            <v>0</v>
          </cell>
        </row>
        <row r="11657">
          <cell r="A11657" t="str">
            <v>9I990302</v>
          </cell>
          <cell r="B11657">
            <v>0</v>
          </cell>
        </row>
        <row r="11658">
          <cell r="A11658" t="str">
            <v>9I990403</v>
          </cell>
          <cell r="B11658">
            <v>0</v>
          </cell>
        </row>
        <row r="11659">
          <cell r="A11659" t="str">
            <v>9I990504</v>
          </cell>
          <cell r="B11659">
            <v>0</v>
          </cell>
        </row>
        <row r="11660">
          <cell r="A11660" t="str">
            <v>9I990604</v>
          </cell>
          <cell r="B11660">
            <v>0</v>
          </cell>
        </row>
        <row r="11661">
          <cell r="A11661" t="str">
            <v>9I990702</v>
          </cell>
          <cell r="B11661">
            <v>0</v>
          </cell>
        </row>
        <row r="11662">
          <cell r="A11662" t="str">
            <v>9I990703</v>
          </cell>
          <cell r="B11662">
            <v>0</v>
          </cell>
        </row>
        <row r="11663">
          <cell r="A11663" t="str">
            <v>9I990902</v>
          </cell>
          <cell r="B11663">
            <v>0</v>
          </cell>
        </row>
        <row r="11664">
          <cell r="A11664" t="str">
            <v>9I991003</v>
          </cell>
          <cell r="B11664">
            <v>0</v>
          </cell>
        </row>
        <row r="11665">
          <cell r="A11665" t="str">
            <v>9I991004</v>
          </cell>
          <cell r="B11665">
            <v>0</v>
          </cell>
        </row>
        <row r="11666">
          <cell r="A11666" t="str">
            <v>9I991005</v>
          </cell>
          <cell r="B11666">
            <v>0</v>
          </cell>
        </row>
        <row r="11667">
          <cell r="A11667" t="str">
            <v>9I991305</v>
          </cell>
          <cell r="B11667">
            <v>0</v>
          </cell>
        </row>
        <row r="11668">
          <cell r="A11668" t="str">
            <v>9I991403</v>
          </cell>
          <cell r="B11668">
            <v>0</v>
          </cell>
        </row>
        <row r="11669">
          <cell r="A11669" t="str">
            <v>9I9915XX</v>
          </cell>
          <cell r="B11669">
            <v>0</v>
          </cell>
        </row>
        <row r="11670">
          <cell r="A11670" t="str">
            <v>9I9916XX</v>
          </cell>
          <cell r="B11670">
            <v>0</v>
          </cell>
        </row>
        <row r="11671">
          <cell r="A11671" t="str">
            <v>9I9917XX</v>
          </cell>
          <cell r="B11671">
            <v>0</v>
          </cell>
        </row>
        <row r="11672">
          <cell r="A11672" t="str">
            <v>9I9918XX</v>
          </cell>
          <cell r="B11672">
            <v>0</v>
          </cell>
        </row>
        <row r="11673">
          <cell r="A11673" t="str">
            <v>9M0000XX</v>
          </cell>
          <cell r="B11673">
            <v>0</v>
          </cell>
        </row>
        <row r="11674">
          <cell r="A11674" t="str">
            <v>9M0100XX</v>
          </cell>
          <cell r="B11674">
            <v>0</v>
          </cell>
        </row>
        <row r="11675">
          <cell r="A11675" t="str">
            <v>9M0101XX</v>
          </cell>
          <cell r="B11675">
            <v>0</v>
          </cell>
        </row>
        <row r="11676">
          <cell r="A11676" t="str">
            <v>9M0102XX</v>
          </cell>
          <cell r="B11676">
            <v>0</v>
          </cell>
        </row>
        <row r="11677">
          <cell r="A11677" t="str">
            <v>9M0103XX</v>
          </cell>
          <cell r="B11677">
            <v>0</v>
          </cell>
        </row>
        <row r="11678">
          <cell r="A11678" t="str">
            <v>9M0104XX</v>
          </cell>
          <cell r="B11678">
            <v>0</v>
          </cell>
        </row>
        <row r="11679">
          <cell r="A11679" t="str">
            <v>9M0105XX</v>
          </cell>
          <cell r="B11679">
            <v>0</v>
          </cell>
        </row>
        <row r="11680">
          <cell r="A11680" t="str">
            <v>9M010600</v>
          </cell>
          <cell r="B11680">
            <v>0</v>
          </cell>
        </row>
        <row r="11681">
          <cell r="A11681" t="str">
            <v>9M010602</v>
          </cell>
          <cell r="B11681">
            <v>0</v>
          </cell>
        </row>
        <row r="11682">
          <cell r="A11682" t="str">
            <v>9M010605</v>
          </cell>
          <cell r="B11682">
            <v>0</v>
          </cell>
        </row>
        <row r="11683">
          <cell r="A11683" t="str">
            <v>9M0106XX</v>
          </cell>
          <cell r="B11683">
            <v>0</v>
          </cell>
        </row>
        <row r="11684">
          <cell r="A11684" t="str">
            <v>9M0107XX</v>
          </cell>
          <cell r="B11684">
            <v>0</v>
          </cell>
        </row>
        <row r="11685">
          <cell r="A11685" t="str">
            <v>9M0108XX</v>
          </cell>
          <cell r="B11685">
            <v>0</v>
          </cell>
        </row>
        <row r="11686">
          <cell r="A11686" t="str">
            <v>9M0109XX</v>
          </cell>
          <cell r="B11686">
            <v>0</v>
          </cell>
        </row>
        <row r="11687">
          <cell r="A11687" t="str">
            <v>9M0110XX</v>
          </cell>
          <cell r="B11687">
            <v>0</v>
          </cell>
        </row>
        <row r="11688">
          <cell r="A11688" t="str">
            <v>9M0111XX</v>
          </cell>
          <cell r="B11688">
            <v>1199</v>
          </cell>
        </row>
        <row r="11689">
          <cell r="A11689" t="str">
            <v>9M0200XX</v>
          </cell>
          <cell r="B11689">
            <v>0</v>
          </cell>
        </row>
        <row r="11690">
          <cell r="A11690" t="str">
            <v>9M020100</v>
          </cell>
          <cell r="B11690">
            <v>0</v>
          </cell>
        </row>
        <row r="11691">
          <cell r="A11691" t="str">
            <v>9M0203XX</v>
          </cell>
          <cell r="B11691">
            <v>0</v>
          </cell>
        </row>
        <row r="11692">
          <cell r="A11692" t="str">
            <v>9M0288XX</v>
          </cell>
          <cell r="B11692">
            <v>9</v>
          </cell>
        </row>
        <row r="11693">
          <cell r="A11693" t="str">
            <v>9M0289XX</v>
          </cell>
          <cell r="B11693">
            <v>19</v>
          </cell>
        </row>
        <row r="11694">
          <cell r="A11694" t="str">
            <v>9M0290XX</v>
          </cell>
          <cell r="B11694">
            <v>19</v>
          </cell>
        </row>
        <row r="11695">
          <cell r="A11695" t="str">
            <v>9M0291XX</v>
          </cell>
          <cell r="B11695">
            <v>8</v>
          </cell>
        </row>
        <row r="11696">
          <cell r="A11696" t="str">
            <v>9M0300XX</v>
          </cell>
          <cell r="B11696">
            <v>0</v>
          </cell>
        </row>
        <row r="11697">
          <cell r="A11697" t="str">
            <v>9M050080</v>
          </cell>
          <cell r="B11697">
            <v>0</v>
          </cell>
        </row>
        <row r="11698">
          <cell r="A11698" t="str">
            <v>9M0501XX</v>
          </cell>
          <cell r="B11698">
            <v>0</v>
          </cell>
        </row>
        <row r="11699">
          <cell r="A11699" t="str">
            <v>9M981004</v>
          </cell>
          <cell r="B11699">
            <v>0</v>
          </cell>
        </row>
        <row r="11700">
          <cell r="A11700" t="str">
            <v>9M981005</v>
          </cell>
          <cell r="B11700">
            <v>0</v>
          </cell>
        </row>
        <row r="11701">
          <cell r="A11701" t="str">
            <v>9M981006</v>
          </cell>
          <cell r="B11701">
            <v>0</v>
          </cell>
        </row>
        <row r="11702">
          <cell r="A11702" t="str">
            <v>9M981006-2</v>
          </cell>
          <cell r="B11702">
            <v>0</v>
          </cell>
        </row>
        <row r="11703">
          <cell r="A11703" t="str">
            <v>9M981007</v>
          </cell>
          <cell r="B11703">
            <v>0</v>
          </cell>
        </row>
        <row r="11704">
          <cell r="A11704" t="str">
            <v>9M981008</v>
          </cell>
          <cell r="B11704">
            <v>0</v>
          </cell>
        </row>
        <row r="11705">
          <cell r="A11705" t="str">
            <v>9M981009</v>
          </cell>
          <cell r="B11705">
            <v>0</v>
          </cell>
        </row>
        <row r="11706">
          <cell r="A11706" t="str">
            <v>9M981010</v>
          </cell>
          <cell r="B11706">
            <v>0</v>
          </cell>
        </row>
        <row r="11707">
          <cell r="A11707" t="str">
            <v>9M981011</v>
          </cell>
          <cell r="B11707">
            <v>0</v>
          </cell>
        </row>
        <row r="11708">
          <cell r="A11708" t="str">
            <v>9M981012</v>
          </cell>
          <cell r="B11708">
            <v>0</v>
          </cell>
        </row>
        <row r="11709">
          <cell r="A11709" t="str">
            <v>9M981101</v>
          </cell>
          <cell r="B11709">
            <v>0</v>
          </cell>
        </row>
        <row r="11710">
          <cell r="A11710" t="str">
            <v>9M981102</v>
          </cell>
          <cell r="B11710">
            <v>0</v>
          </cell>
        </row>
        <row r="11711">
          <cell r="A11711" t="str">
            <v>9M981103</v>
          </cell>
          <cell r="B11711">
            <v>0</v>
          </cell>
        </row>
        <row r="11712">
          <cell r="A11712" t="str">
            <v>9M981106</v>
          </cell>
          <cell r="B11712">
            <v>0</v>
          </cell>
        </row>
        <row r="11713">
          <cell r="A11713" t="str">
            <v>9M981107</v>
          </cell>
          <cell r="B11713">
            <v>0</v>
          </cell>
        </row>
        <row r="11714">
          <cell r="A11714" t="str">
            <v>9M981108</v>
          </cell>
          <cell r="B11714">
            <v>0</v>
          </cell>
        </row>
        <row r="11715">
          <cell r="A11715" t="str">
            <v>9M981109</v>
          </cell>
          <cell r="B11715">
            <v>0</v>
          </cell>
        </row>
        <row r="11716">
          <cell r="A11716" t="str">
            <v>9M981110</v>
          </cell>
          <cell r="B11716">
            <v>0</v>
          </cell>
        </row>
        <row r="11717">
          <cell r="A11717" t="str">
            <v>9M981111</v>
          </cell>
          <cell r="B11717">
            <v>0</v>
          </cell>
        </row>
        <row r="11718">
          <cell r="A11718" t="str">
            <v>9M981112</v>
          </cell>
          <cell r="B11718">
            <v>0</v>
          </cell>
        </row>
        <row r="11719">
          <cell r="A11719" t="str">
            <v>9M981205</v>
          </cell>
          <cell r="B11719">
            <v>0</v>
          </cell>
        </row>
        <row r="11720">
          <cell r="A11720" t="str">
            <v>9M981206</v>
          </cell>
          <cell r="B11720">
            <v>0</v>
          </cell>
        </row>
        <row r="11721">
          <cell r="A11721" t="str">
            <v>9M981207</v>
          </cell>
          <cell r="B11721">
            <v>0</v>
          </cell>
        </row>
        <row r="11722">
          <cell r="A11722" t="str">
            <v>9M981208</v>
          </cell>
          <cell r="B11722">
            <v>0</v>
          </cell>
        </row>
        <row r="11723">
          <cell r="A11723" t="str">
            <v>9M981209</v>
          </cell>
          <cell r="B11723">
            <v>0</v>
          </cell>
        </row>
        <row r="11724">
          <cell r="A11724" t="str">
            <v>9M981210</v>
          </cell>
          <cell r="B11724">
            <v>0</v>
          </cell>
        </row>
        <row r="11725">
          <cell r="A11725" t="str">
            <v>9M981211</v>
          </cell>
          <cell r="B11725">
            <v>0</v>
          </cell>
        </row>
        <row r="11726">
          <cell r="A11726" t="str">
            <v>9M981212</v>
          </cell>
          <cell r="B11726">
            <v>0</v>
          </cell>
        </row>
        <row r="11727">
          <cell r="A11727" t="str">
            <v>9M982111</v>
          </cell>
          <cell r="B11727">
            <v>0</v>
          </cell>
        </row>
        <row r="11728">
          <cell r="A11728" t="str">
            <v>9M9835XX</v>
          </cell>
          <cell r="B11728">
            <v>0</v>
          </cell>
        </row>
        <row r="11729">
          <cell r="A11729" t="str">
            <v>9M9900XX</v>
          </cell>
          <cell r="B11729">
            <v>0</v>
          </cell>
        </row>
        <row r="11730">
          <cell r="A11730" t="str">
            <v>9M9901XX</v>
          </cell>
          <cell r="B11730">
            <v>0</v>
          </cell>
        </row>
        <row r="11731">
          <cell r="A11731" t="str">
            <v>9M9903XX</v>
          </cell>
          <cell r="B11731">
            <v>0</v>
          </cell>
        </row>
        <row r="11732">
          <cell r="A11732" t="str">
            <v>9M9905XX</v>
          </cell>
          <cell r="B11732">
            <v>0</v>
          </cell>
        </row>
        <row r="11733">
          <cell r="A11733" t="str">
            <v>9M9906XX</v>
          </cell>
          <cell r="B11733">
            <v>0</v>
          </cell>
        </row>
        <row r="11734">
          <cell r="A11734" t="str">
            <v>9M9907XX</v>
          </cell>
          <cell r="B11734">
            <v>0</v>
          </cell>
        </row>
        <row r="11735">
          <cell r="A11735" t="str">
            <v>9M9908XX</v>
          </cell>
          <cell r="B11735">
            <v>0</v>
          </cell>
        </row>
        <row r="11736">
          <cell r="A11736" t="str">
            <v>9M9909XX</v>
          </cell>
          <cell r="B11736">
            <v>0</v>
          </cell>
        </row>
        <row r="11737">
          <cell r="A11737" t="str">
            <v>9M9910XX</v>
          </cell>
          <cell r="B11737">
            <v>0</v>
          </cell>
        </row>
        <row r="11738">
          <cell r="A11738" t="str">
            <v>9M9912XX</v>
          </cell>
          <cell r="B11738">
            <v>0</v>
          </cell>
        </row>
        <row r="11739">
          <cell r="A11739" t="str">
            <v>9M9915XX</v>
          </cell>
          <cell r="B11739">
            <v>0</v>
          </cell>
        </row>
        <row r="11740">
          <cell r="A11740" t="str">
            <v>9M9917XX</v>
          </cell>
          <cell r="B11740">
            <v>0</v>
          </cell>
        </row>
        <row r="11741">
          <cell r="A11741" t="str">
            <v>9M9919XX</v>
          </cell>
          <cell r="B11741">
            <v>0</v>
          </cell>
        </row>
        <row r="11742">
          <cell r="A11742" t="str">
            <v>9M992111</v>
          </cell>
          <cell r="B11742">
            <v>0</v>
          </cell>
        </row>
        <row r="11743">
          <cell r="A11743" t="str">
            <v>9M9921XX</v>
          </cell>
          <cell r="B11743">
            <v>0</v>
          </cell>
        </row>
        <row r="11744">
          <cell r="A11744" t="str">
            <v>9M9923XX</v>
          </cell>
          <cell r="B11744">
            <v>0</v>
          </cell>
        </row>
        <row r="11745">
          <cell r="A11745" t="str">
            <v>9M9925XX</v>
          </cell>
          <cell r="B11745">
            <v>0</v>
          </cell>
        </row>
        <row r="11746">
          <cell r="A11746" t="str">
            <v>9M9928XX</v>
          </cell>
          <cell r="B11746">
            <v>0</v>
          </cell>
        </row>
        <row r="11747">
          <cell r="A11747" t="str">
            <v>9M9935XX</v>
          </cell>
          <cell r="B11747">
            <v>0</v>
          </cell>
        </row>
        <row r="11748">
          <cell r="A11748" t="str">
            <v>9N000109</v>
          </cell>
          <cell r="B11748">
            <v>0</v>
          </cell>
        </row>
        <row r="11749">
          <cell r="A11749" t="str">
            <v>9N000112</v>
          </cell>
          <cell r="B11749">
            <v>0</v>
          </cell>
        </row>
        <row r="11750">
          <cell r="A11750" t="str">
            <v>9N010109</v>
          </cell>
          <cell r="B11750">
            <v>0</v>
          </cell>
        </row>
        <row r="11751">
          <cell r="A11751" t="str">
            <v>9N010209</v>
          </cell>
          <cell r="B11751">
            <v>0</v>
          </cell>
        </row>
        <row r="11752">
          <cell r="A11752" t="str">
            <v>9N010210</v>
          </cell>
          <cell r="B11752">
            <v>0</v>
          </cell>
        </row>
        <row r="11753">
          <cell r="A11753" t="str">
            <v>9N010309</v>
          </cell>
          <cell r="B11753">
            <v>0</v>
          </cell>
        </row>
        <row r="11754">
          <cell r="A11754" t="str">
            <v>9N990000</v>
          </cell>
          <cell r="B11754">
            <v>0</v>
          </cell>
        </row>
        <row r="11755">
          <cell r="A11755" t="str">
            <v>9N990100</v>
          </cell>
          <cell r="B11755">
            <v>0</v>
          </cell>
        </row>
        <row r="11756">
          <cell r="A11756" t="str">
            <v>9N990200</v>
          </cell>
          <cell r="B11756">
            <v>0</v>
          </cell>
        </row>
        <row r="11757">
          <cell r="A11757" t="str">
            <v>9N9903XX</v>
          </cell>
          <cell r="B11757">
            <v>0</v>
          </cell>
        </row>
        <row r="11758">
          <cell r="A11758" t="str">
            <v>9N990400</v>
          </cell>
          <cell r="B11758">
            <v>0</v>
          </cell>
        </row>
        <row r="11759">
          <cell r="A11759" t="str">
            <v>9N990502</v>
          </cell>
          <cell r="B11759">
            <v>0</v>
          </cell>
        </row>
        <row r="11760">
          <cell r="A11760" t="str">
            <v>9N990503</v>
          </cell>
          <cell r="B11760">
            <v>0</v>
          </cell>
        </row>
        <row r="11761">
          <cell r="A11761" t="str">
            <v>9N990603</v>
          </cell>
          <cell r="B11761">
            <v>0</v>
          </cell>
        </row>
        <row r="11762">
          <cell r="A11762" t="str">
            <v>9N990700</v>
          </cell>
          <cell r="B11762">
            <v>0</v>
          </cell>
        </row>
        <row r="11763">
          <cell r="A11763" t="str">
            <v>9N9908XX</v>
          </cell>
          <cell r="B11763">
            <v>0</v>
          </cell>
        </row>
        <row r="11764">
          <cell r="A11764" t="str">
            <v>9N9909XX</v>
          </cell>
          <cell r="B11764">
            <v>0</v>
          </cell>
        </row>
        <row r="11765">
          <cell r="A11765" t="str">
            <v>9N9910XX</v>
          </cell>
          <cell r="B11765">
            <v>0</v>
          </cell>
        </row>
        <row r="11766">
          <cell r="A11766" t="str">
            <v>9N9911XX</v>
          </cell>
          <cell r="B11766">
            <v>0</v>
          </cell>
        </row>
        <row r="11767">
          <cell r="A11767" t="str">
            <v>9N9912XX</v>
          </cell>
          <cell r="B11767">
            <v>0</v>
          </cell>
        </row>
        <row r="11768">
          <cell r="A11768" t="str">
            <v>9N9913XX</v>
          </cell>
          <cell r="B11768">
            <v>0</v>
          </cell>
        </row>
        <row r="11769">
          <cell r="A11769" t="str">
            <v>9N9914XX</v>
          </cell>
          <cell r="B11769">
            <v>0</v>
          </cell>
        </row>
        <row r="11770">
          <cell r="A11770" t="str">
            <v>9N9915XX</v>
          </cell>
          <cell r="B11770">
            <v>0</v>
          </cell>
        </row>
        <row r="11771">
          <cell r="A11771" t="str">
            <v>9N9916XX</v>
          </cell>
          <cell r="B11771">
            <v>0</v>
          </cell>
        </row>
        <row r="11772">
          <cell r="A11772" t="str">
            <v>9N9917XX</v>
          </cell>
          <cell r="B11772">
            <v>0</v>
          </cell>
        </row>
        <row r="11773">
          <cell r="A11773" t="str">
            <v>9R000006</v>
          </cell>
          <cell r="B11773">
            <v>0</v>
          </cell>
        </row>
        <row r="11774">
          <cell r="A11774" t="str">
            <v>9R000009</v>
          </cell>
          <cell r="B11774">
            <v>0</v>
          </cell>
        </row>
        <row r="11775">
          <cell r="A11775" t="str">
            <v>9R000010</v>
          </cell>
          <cell r="B11775">
            <v>0</v>
          </cell>
        </row>
        <row r="11776">
          <cell r="A11776" t="str">
            <v>9R000101</v>
          </cell>
          <cell r="B11776">
            <v>0</v>
          </cell>
        </row>
        <row r="11777">
          <cell r="A11777" t="str">
            <v>9R000102</v>
          </cell>
          <cell r="B11777">
            <v>0</v>
          </cell>
        </row>
        <row r="11778">
          <cell r="A11778" t="str">
            <v>9R000103</v>
          </cell>
          <cell r="B11778">
            <v>0</v>
          </cell>
        </row>
        <row r="11779">
          <cell r="A11779" t="str">
            <v>9R000104</v>
          </cell>
          <cell r="B11779">
            <v>0</v>
          </cell>
        </row>
        <row r="11780">
          <cell r="A11780" t="str">
            <v>9R000202</v>
          </cell>
          <cell r="B11780">
            <v>0</v>
          </cell>
        </row>
        <row r="11781">
          <cell r="A11781" t="str">
            <v>9R000204</v>
          </cell>
          <cell r="B11781">
            <v>0</v>
          </cell>
        </row>
        <row r="11782">
          <cell r="A11782" t="str">
            <v>9R000206</v>
          </cell>
          <cell r="B11782">
            <v>0</v>
          </cell>
        </row>
        <row r="11783">
          <cell r="A11783" t="str">
            <v>9R000209</v>
          </cell>
          <cell r="B11783">
            <v>0</v>
          </cell>
        </row>
        <row r="11784">
          <cell r="A11784" t="str">
            <v>9R000300</v>
          </cell>
          <cell r="B11784">
            <v>0</v>
          </cell>
        </row>
        <row r="11785">
          <cell r="A11785" t="str">
            <v>9R000302</v>
          </cell>
          <cell r="B11785">
            <v>0</v>
          </cell>
        </row>
        <row r="11786">
          <cell r="A11786" t="str">
            <v>9R000303</v>
          </cell>
          <cell r="B11786">
            <v>0</v>
          </cell>
        </row>
        <row r="11787">
          <cell r="A11787" t="str">
            <v>9R000307</v>
          </cell>
          <cell r="B11787">
            <v>0</v>
          </cell>
        </row>
        <row r="11788">
          <cell r="A11788" t="str">
            <v>9R000308</v>
          </cell>
          <cell r="B11788">
            <v>0</v>
          </cell>
        </row>
        <row r="11789">
          <cell r="A11789" t="str">
            <v>9R000400</v>
          </cell>
          <cell r="B11789">
            <v>0</v>
          </cell>
        </row>
        <row r="11790">
          <cell r="A11790" t="str">
            <v>9R000402</v>
          </cell>
          <cell r="B11790">
            <v>0</v>
          </cell>
        </row>
        <row r="11791">
          <cell r="A11791" t="str">
            <v>9R000487</v>
          </cell>
          <cell r="B11791">
            <v>0</v>
          </cell>
        </row>
        <row r="11792">
          <cell r="A11792" t="str">
            <v>9R000490</v>
          </cell>
          <cell r="B11792">
            <v>0</v>
          </cell>
        </row>
        <row r="11793">
          <cell r="A11793" t="str">
            <v>9R000504</v>
          </cell>
          <cell r="B11793">
            <v>0</v>
          </cell>
        </row>
        <row r="11794">
          <cell r="A11794" t="str">
            <v>9R000601</v>
          </cell>
          <cell r="B11794">
            <v>0</v>
          </cell>
        </row>
        <row r="11795">
          <cell r="A11795" t="str">
            <v>9R000602</v>
          </cell>
          <cell r="B11795">
            <v>0</v>
          </cell>
        </row>
        <row r="11796">
          <cell r="A11796" t="str">
            <v>9R000603</v>
          </cell>
          <cell r="B11796">
            <v>0</v>
          </cell>
        </row>
        <row r="11797">
          <cell r="A11797" t="str">
            <v>9R000605</v>
          </cell>
          <cell r="B11797">
            <v>0</v>
          </cell>
        </row>
        <row r="11798">
          <cell r="A11798" t="str">
            <v>9R000607</v>
          </cell>
          <cell r="B11798">
            <v>0</v>
          </cell>
        </row>
        <row r="11799">
          <cell r="A11799" t="str">
            <v>9R000608</v>
          </cell>
          <cell r="B11799">
            <v>0</v>
          </cell>
        </row>
        <row r="11800">
          <cell r="A11800" t="str">
            <v>9R000609</v>
          </cell>
          <cell r="B11800">
            <v>0</v>
          </cell>
        </row>
        <row r="11801">
          <cell r="A11801" t="str">
            <v>9R000706</v>
          </cell>
          <cell r="B11801">
            <v>0</v>
          </cell>
        </row>
        <row r="11802">
          <cell r="A11802" t="str">
            <v>9R000707</v>
          </cell>
          <cell r="B11802">
            <v>0</v>
          </cell>
        </row>
        <row r="11803">
          <cell r="A11803" t="str">
            <v>9R000709</v>
          </cell>
          <cell r="B11803">
            <v>0</v>
          </cell>
        </row>
        <row r="11804">
          <cell r="A11804" t="str">
            <v>9R000806</v>
          </cell>
          <cell r="B11804">
            <v>0</v>
          </cell>
        </row>
        <row r="11805">
          <cell r="A11805" t="str">
            <v>9R000807</v>
          </cell>
          <cell r="B11805">
            <v>0</v>
          </cell>
        </row>
        <row r="11806">
          <cell r="A11806" t="str">
            <v>9R000808</v>
          </cell>
          <cell r="B11806">
            <v>0</v>
          </cell>
        </row>
        <row r="11807">
          <cell r="A11807" t="str">
            <v>9R000905</v>
          </cell>
          <cell r="B11807">
            <v>0</v>
          </cell>
        </row>
        <row r="11808">
          <cell r="A11808" t="str">
            <v>9R001006</v>
          </cell>
          <cell r="B11808">
            <v>0</v>
          </cell>
        </row>
        <row r="11809">
          <cell r="A11809" t="str">
            <v>9R001007</v>
          </cell>
          <cell r="B11809">
            <v>0</v>
          </cell>
        </row>
        <row r="11810">
          <cell r="A11810" t="str">
            <v>9R001009</v>
          </cell>
          <cell r="B11810">
            <v>0</v>
          </cell>
        </row>
        <row r="11811">
          <cell r="A11811" t="str">
            <v>9R001207</v>
          </cell>
          <cell r="B11811">
            <v>0</v>
          </cell>
        </row>
        <row r="11812">
          <cell r="A11812" t="str">
            <v>9R001209</v>
          </cell>
          <cell r="B11812">
            <v>0</v>
          </cell>
        </row>
        <row r="11813">
          <cell r="A11813" t="str">
            <v>9R001210</v>
          </cell>
          <cell r="B11813">
            <v>0</v>
          </cell>
        </row>
        <row r="11814">
          <cell r="A11814" t="str">
            <v>9R009996</v>
          </cell>
          <cell r="B11814">
            <v>0</v>
          </cell>
        </row>
        <row r="11815">
          <cell r="A11815" t="str">
            <v>9R020005</v>
          </cell>
          <cell r="B11815">
            <v>0</v>
          </cell>
        </row>
        <row r="11816">
          <cell r="A11816" t="str">
            <v>9R020006</v>
          </cell>
          <cell r="B11816">
            <v>0</v>
          </cell>
        </row>
        <row r="11817">
          <cell r="A11817" t="str">
            <v>9R020007</v>
          </cell>
          <cell r="B11817">
            <v>0</v>
          </cell>
        </row>
        <row r="11818">
          <cell r="A11818" t="str">
            <v>9R020008</v>
          </cell>
          <cell r="B11818">
            <v>0</v>
          </cell>
        </row>
        <row r="11819">
          <cell r="A11819" t="str">
            <v>9R020009</v>
          </cell>
          <cell r="B11819">
            <v>0</v>
          </cell>
        </row>
        <row r="11820">
          <cell r="A11820" t="str">
            <v>9R020100</v>
          </cell>
          <cell r="B11820">
            <v>0</v>
          </cell>
        </row>
        <row r="11821">
          <cell r="A11821" t="str">
            <v>9R020202</v>
          </cell>
          <cell r="B11821">
            <v>0</v>
          </cell>
        </row>
        <row r="11822">
          <cell r="A11822" t="str">
            <v>9R020208</v>
          </cell>
          <cell r="B11822">
            <v>0</v>
          </cell>
        </row>
        <row r="11823">
          <cell r="A11823" t="str">
            <v>9R020209</v>
          </cell>
          <cell r="B11823">
            <v>0</v>
          </cell>
        </row>
        <row r="11824">
          <cell r="A11824" t="str">
            <v>9R020305</v>
          </cell>
          <cell r="B11824">
            <v>0</v>
          </cell>
        </row>
        <row r="11825">
          <cell r="A11825" t="str">
            <v>9R020408</v>
          </cell>
          <cell r="B11825">
            <v>0</v>
          </cell>
        </row>
        <row r="11826">
          <cell r="A11826" t="str">
            <v>9R020410</v>
          </cell>
          <cell r="B11826">
            <v>0</v>
          </cell>
        </row>
        <row r="11827">
          <cell r="A11827" t="str">
            <v>9R020505</v>
          </cell>
          <cell r="B11827">
            <v>0</v>
          </cell>
        </row>
        <row r="11828">
          <cell r="A11828" t="str">
            <v>9R020609</v>
          </cell>
          <cell r="B11828">
            <v>0</v>
          </cell>
        </row>
        <row r="11829">
          <cell r="A11829" t="str">
            <v>9R020806</v>
          </cell>
          <cell r="B11829">
            <v>0</v>
          </cell>
        </row>
        <row r="11830">
          <cell r="A11830" t="str">
            <v>9R030009</v>
          </cell>
          <cell r="B11830">
            <v>0</v>
          </cell>
        </row>
        <row r="11831">
          <cell r="A11831" t="str">
            <v>9R040003</v>
          </cell>
          <cell r="B11831">
            <v>0</v>
          </cell>
        </row>
        <row r="11832">
          <cell r="A11832" t="str">
            <v>9R040004</v>
          </cell>
          <cell r="B11832">
            <v>0</v>
          </cell>
        </row>
        <row r="11833">
          <cell r="A11833" t="str">
            <v>9R040005</v>
          </cell>
          <cell r="B11833">
            <v>0</v>
          </cell>
        </row>
        <row r="11834">
          <cell r="A11834" t="str">
            <v>9R040006</v>
          </cell>
          <cell r="B11834">
            <v>0</v>
          </cell>
        </row>
        <row r="11835">
          <cell r="A11835" t="str">
            <v>9R040103</v>
          </cell>
          <cell r="B11835">
            <v>0</v>
          </cell>
        </row>
        <row r="11836">
          <cell r="A11836" t="str">
            <v>9R040104</v>
          </cell>
          <cell r="B11836">
            <v>0</v>
          </cell>
        </row>
        <row r="11837">
          <cell r="A11837" t="str">
            <v>9R040105</v>
          </cell>
          <cell r="B11837">
            <v>0</v>
          </cell>
        </row>
        <row r="11838">
          <cell r="A11838" t="str">
            <v>9R040107</v>
          </cell>
          <cell r="B11838">
            <v>0</v>
          </cell>
        </row>
        <row r="11839">
          <cell r="A11839" t="str">
            <v>9R040195</v>
          </cell>
          <cell r="B11839">
            <v>0</v>
          </cell>
        </row>
        <row r="11840">
          <cell r="A11840" t="str">
            <v>9R040197</v>
          </cell>
          <cell r="B11840">
            <v>0</v>
          </cell>
        </row>
        <row r="11841">
          <cell r="A11841" t="str">
            <v>9R040198</v>
          </cell>
          <cell r="B11841">
            <v>0</v>
          </cell>
        </row>
        <row r="11842">
          <cell r="A11842" t="str">
            <v>9R040199</v>
          </cell>
          <cell r="B11842">
            <v>0</v>
          </cell>
        </row>
        <row r="11843">
          <cell r="A11843" t="str">
            <v>9R040202</v>
          </cell>
          <cell r="B11843">
            <v>0</v>
          </cell>
        </row>
        <row r="11844">
          <cell r="A11844" t="str">
            <v>9R040204</v>
          </cell>
          <cell r="B11844">
            <v>0</v>
          </cell>
        </row>
        <row r="11845">
          <cell r="A11845" t="str">
            <v>9R040205</v>
          </cell>
          <cell r="B11845">
            <v>0</v>
          </cell>
        </row>
        <row r="11846">
          <cell r="A11846" t="str">
            <v>9R040206</v>
          </cell>
          <cell r="B11846">
            <v>0</v>
          </cell>
        </row>
        <row r="11847">
          <cell r="A11847" t="str">
            <v>9R040296</v>
          </cell>
          <cell r="B11847">
            <v>0</v>
          </cell>
        </row>
        <row r="11848">
          <cell r="A11848" t="str">
            <v>9R040297</v>
          </cell>
          <cell r="B11848">
            <v>0</v>
          </cell>
        </row>
        <row r="11849">
          <cell r="A11849" t="str">
            <v>9R040299</v>
          </cell>
          <cell r="B11849">
            <v>0</v>
          </cell>
        </row>
        <row r="11850">
          <cell r="A11850" t="str">
            <v>9R040302</v>
          </cell>
          <cell r="B11850">
            <v>0</v>
          </cell>
        </row>
        <row r="11851">
          <cell r="A11851" t="str">
            <v>9R040308</v>
          </cell>
          <cell r="B11851">
            <v>0</v>
          </cell>
        </row>
        <row r="11852">
          <cell r="A11852" t="str">
            <v>9R040404</v>
          </cell>
          <cell r="B11852">
            <v>0</v>
          </cell>
        </row>
        <row r="11853">
          <cell r="A11853" t="str">
            <v>9R040406</v>
          </cell>
          <cell r="B11853">
            <v>0</v>
          </cell>
        </row>
        <row r="11854">
          <cell r="A11854" t="str">
            <v>9R040485</v>
          </cell>
          <cell r="B11854">
            <v>0</v>
          </cell>
        </row>
        <row r="11855">
          <cell r="A11855" t="str">
            <v>9R040486</v>
          </cell>
          <cell r="B11855">
            <v>0</v>
          </cell>
        </row>
        <row r="11856">
          <cell r="A11856" t="str">
            <v>9R040488</v>
          </cell>
          <cell r="B11856">
            <v>0</v>
          </cell>
        </row>
        <row r="11857">
          <cell r="A11857" t="str">
            <v>9R040489</v>
          </cell>
          <cell r="B11857">
            <v>0</v>
          </cell>
        </row>
        <row r="11858">
          <cell r="A11858" t="str">
            <v>9R040490</v>
          </cell>
          <cell r="B11858">
            <v>0</v>
          </cell>
        </row>
        <row r="11859">
          <cell r="A11859" t="str">
            <v>9R040499</v>
          </cell>
          <cell r="B11859">
            <v>0</v>
          </cell>
        </row>
        <row r="11860">
          <cell r="A11860" t="str">
            <v>9R040686</v>
          </cell>
          <cell r="B11860">
            <v>0</v>
          </cell>
        </row>
        <row r="11861">
          <cell r="A11861" t="str">
            <v>9R040688</v>
          </cell>
          <cell r="B11861">
            <v>0</v>
          </cell>
        </row>
        <row r="11862">
          <cell r="A11862" t="str">
            <v>9R040693</v>
          </cell>
          <cell r="B11862">
            <v>0</v>
          </cell>
        </row>
        <row r="11863">
          <cell r="A11863" t="str">
            <v>9R040700</v>
          </cell>
          <cell r="B11863">
            <v>0</v>
          </cell>
        </row>
        <row r="11864">
          <cell r="A11864" t="str">
            <v>9R040702</v>
          </cell>
          <cell r="B11864">
            <v>0</v>
          </cell>
        </row>
        <row r="11865">
          <cell r="A11865" t="str">
            <v>9R040704</v>
          </cell>
          <cell r="B11865">
            <v>0</v>
          </cell>
        </row>
        <row r="11866">
          <cell r="A11866" t="str">
            <v>9R040789</v>
          </cell>
          <cell r="B11866">
            <v>0</v>
          </cell>
        </row>
        <row r="11867">
          <cell r="A11867" t="str">
            <v>9R040790</v>
          </cell>
          <cell r="B11867">
            <v>0</v>
          </cell>
        </row>
        <row r="11868">
          <cell r="A11868" t="str">
            <v>9R040795</v>
          </cell>
          <cell r="B11868">
            <v>0</v>
          </cell>
        </row>
        <row r="11869">
          <cell r="A11869" t="str">
            <v>9R040799</v>
          </cell>
          <cell r="B11869">
            <v>0</v>
          </cell>
        </row>
        <row r="11870">
          <cell r="A11870" t="str">
            <v>9R040803</v>
          </cell>
          <cell r="B11870">
            <v>0</v>
          </cell>
        </row>
        <row r="11871">
          <cell r="A11871" t="str">
            <v>9R040903</v>
          </cell>
          <cell r="B11871">
            <v>0</v>
          </cell>
        </row>
        <row r="11872">
          <cell r="A11872" t="str">
            <v>9R040904</v>
          </cell>
          <cell r="B11872">
            <v>0</v>
          </cell>
        </row>
        <row r="11873">
          <cell r="A11873" t="str">
            <v>9R040905</v>
          </cell>
          <cell r="B11873">
            <v>0</v>
          </cell>
        </row>
        <row r="11874">
          <cell r="A11874" t="str">
            <v>9R040989</v>
          </cell>
          <cell r="B11874">
            <v>0</v>
          </cell>
        </row>
        <row r="11875">
          <cell r="A11875" t="str">
            <v>9R040990</v>
          </cell>
          <cell r="B11875">
            <v>0</v>
          </cell>
        </row>
        <row r="11876">
          <cell r="A11876" t="str">
            <v>9R040995</v>
          </cell>
          <cell r="B11876">
            <v>0</v>
          </cell>
        </row>
        <row r="11877">
          <cell r="A11877" t="str">
            <v>9R041007</v>
          </cell>
          <cell r="B11877">
            <v>0</v>
          </cell>
        </row>
        <row r="11878">
          <cell r="A11878" t="str">
            <v>9R041095</v>
          </cell>
          <cell r="B11878">
            <v>0</v>
          </cell>
        </row>
        <row r="11879">
          <cell r="A11879" t="str">
            <v>9R041100</v>
          </cell>
          <cell r="B11879">
            <v>0</v>
          </cell>
        </row>
        <row r="11880">
          <cell r="A11880" t="str">
            <v>9R041101</v>
          </cell>
          <cell r="B11880">
            <v>0</v>
          </cell>
        </row>
        <row r="11881">
          <cell r="A11881" t="str">
            <v>9R041103</v>
          </cell>
          <cell r="B11881">
            <v>0</v>
          </cell>
        </row>
        <row r="11882">
          <cell r="A11882" t="str">
            <v>9R041107</v>
          </cell>
          <cell r="B11882">
            <v>0</v>
          </cell>
        </row>
        <row r="11883">
          <cell r="A11883" t="str">
            <v>9R041182</v>
          </cell>
          <cell r="B11883">
            <v>0</v>
          </cell>
        </row>
        <row r="11884">
          <cell r="A11884" t="str">
            <v>9R041186</v>
          </cell>
          <cell r="B11884">
            <v>0</v>
          </cell>
        </row>
        <row r="11885">
          <cell r="A11885" t="str">
            <v>9R041198</v>
          </cell>
          <cell r="B11885">
            <v>0</v>
          </cell>
        </row>
        <row r="11886">
          <cell r="A11886" t="str">
            <v>9R041204</v>
          </cell>
          <cell r="B11886">
            <v>0</v>
          </cell>
        </row>
        <row r="11887">
          <cell r="A11887" t="str">
            <v>9R041282</v>
          </cell>
          <cell r="B11887">
            <v>0</v>
          </cell>
        </row>
        <row r="11888">
          <cell r="A11888" t="str">
            <v>9R041297</v>
          </cell>
          <cell r="B11888">
            <v>0</v>
          </cell>
        </row>
        <row r="11889">
          <cell r="A11889" t="str">
            <v>9R041299</v>
          </cell>
          <cell r="B11889">
            <v>0</v>
          </cell>
        </row>
        <row r="11890">
          <cell r="A11890" t="str">
            <v>9R041303</v>
          </cell>
          <cell r="B11890">
            <v>0</v>
          </cell>
        </row>
        <row r="11891">
          <cell r="A11891" t="str">
            <v>9R041359</v>
          </cell>
          <cell r="B11891">
            <v>0</v>
          </cell>
        </row>
        <row r="11892">
          <cell r="A11892" t="str">
            <v>9R041361</v>
          </cell>
          <cell r="B11892">
            <v>0</v>
          </cell>
        </row>
        <row r="11893">
          <cell r="A11893" t="str">
            <v>9R041370</v>
          </cell>
          <cell r="B11893">
            <v>0</v>
          </cell>
        </row>
        <row r="11894">
          <cell r="A11894" t="str">
            <v>9R041379</v>
          </cell>
          <cell r="B11894">
            <v>0</v>
          </cell>
        </row>
        <row r="11895">
          <cell r="A11895" t="str">
            <v>9R041405</v>
          </cell>
          <cell r="B11895">
            <v>0</v>
          </cell>
        </row>
        <row r="11896">
          <cell r="A11896" t="str">
            <v>9R041497</v>
          </cell>
          <cell r="B11896">
            <v>0</v>
          </cell>
        </row>
        <row r="11897">
          <cell r="A11897" t="str">
            <v>9R041500</v>
          </cell>
          <cell r="B11897">
            <v>0</v>
          </cell>
        </row>
        <row r="11898">
          <cell r="A11898" t="str">
            <v>9R041502</v>
          </cell>
          <cell r="B11898">
            <v>0</v>
          </cell>
        </row>
        <row r="11899">
          <cell r="A11899" t="str">
            <v>9R041505</v>
          </cell>
          <cell r="B11899">
            <v>0</v>
          </cell>
        </row>
        <row r="11900">
          <cell r="A11900" t="str">
            <v>9R041510</v>
          </cell>
          <cell r="B11900">
            <v>0</v>
          </cell>
        </row>
        <row r="11901">
          <cell r="A11901" t="str">
            <v>9R041570</v>
          </cell>
          <cell r="B11901">
            <v>0</v>
          </cell>
        </row>
        <row r="11902">
          <cell r="A11902" t="str">
            <v>9R041571</v>
          </cell>
          <cell r="B11902">
            <v>0</v>
          </cell>
        </row>
        <row r="11903">
          <cell r="A11903" t="str">
            <v>9R041585</v>
          </cell>
          <cell r="B11903">
            <v>0</v>
          </cell>
        </row>
        <row r="11904">
          <cell r="A11904" t="str">
            <v>9R041589</v>
          </cell>
          <cell r="B11904">
            <v>0</v>
          </cell>
        </row>
        <row r="11905">
          <cell r="A11905" t="str">
            <v>9R041590</v>
          </cell>
          <cell r="B11905">
            <v>0</v>
          </cell>
        </row>
        <row r="11906">
          <cell r="A11906" t="str">
            <v>9R041594</v>
          </cell>
          <cell r="B11906">
            <v>0</v>
          </cell>
        </row>
        <row r="11907">
          <cell r="A11907" t="str">
            <v>9R041701</v>
          </cell>
          <cell r="B11907">
            <v>0</v>
          </cell>
        </row>
        <row r="11908">
          <cell r="A11908" t="str">
            <v>9R041702</v>
          </cell>
          <cell r="B11908">
            <v>0</v>
          </cell>
        </row>
        <row r="11909">
          <cell r="A11909" t="str">
            <v>9R041706</v>
          </cell>
          <cell r="B11909">
            <v>0</v>
          </cell>
        </row>
        <row r="11910">
          <cell r="A11910" t="str">
            <v>9R041778</v>
          </cell>
          <cell r="B11910">
            <v>0</v>
          </cell>
        </row>
        <row r="11911">
          <cell r="A11911" t="str">
            <v>9R041781</v>
          </cell>
          <cell r="B11911">
            <v>0</v>
          </cell>
        </row>
        <row r="11912">
          <cell r="A11912" t="str">
            <v>9R041786</v>
          </cell>
          <cell r="B11912">
            <v>0</v>
          </cell>
        </row>
        <row r="11913">
          <cell r="A11913" t="str">
            <v>9R041799</v>
          </cell>
          <cell r="B11913">
            <v>0</v>
          </cell>
        </row>
        <row r="11914">
          <cell r="A11914" t="str">
            <v>9R041881</v>
          </cell>
          <cell r="B11914">
            <v>0</v>
          </cell>
        </row>
        <row r="11915">
          <cell r="A11915" t="str">
            <v>9R041989</v>
          </cell>
          <cell r="B11915">
            <v>0</v>
          </cell>
        </row>
        <row r="11916">
          <cell r="A11916" t="str">
            <v>9R041990</v>
          </cell>
          <cell r="B11916">
            <v>0</v>
          </cell>
        </row>
        <row r="11917">
          <cell r="A11917" t="str">
            <v>9R042004</v>
          </cell>
          <cell r="B11917">
            <v>0</v>
          </cell>
        </row>
        <row r="11918">
          <cell r="A11918" t="str">
            <v>9R042103</v>
          </cell>
          <cell r="B11918">
            <v>0</v>
          </cell>
        </row>
        <row r="11919">
          <cell r="A11919" t="str">
            <v>9R042185</v>
          </cell>
          <cell r="B11919">
            <v>0</v>
          </cell>
        </row>
        <row r="11920">
          <cell r="A11920" t="str">
            <v>9R042188</v>
          </cell>
          <cell r="B11920">
            <v>0</v>
          </cell>
        </row>
        <row r="11921">
          <cell r="A11921" t="str">
            <v>9R042197</v>
          </cell>
          <cell r="B11921">
            <v>0</v>
          </cell>
        </row>
        <row r="11922">
          <cell r="A11922" t="str">
            <v>9R042294</v>
          </cell>
          <cell r="B11922">
            <v>0</v>
          </cell>
        </row>
        <row r="11923">
          <cell r="A11923" t="str">
            <v>9R042305</v>
          </cell>
          <cell r="B11923">
            <v>0</v>
          </cell>
        </row>
        <row r="11924">
          <cell r="A11924" t="str">
            <v>9R042497</v>
          </cell>
          <cell r="B11924">
            <v>0</v>
          </cell>
        </row>
        <row r="11925">
          <cell r="A11925" t="str">
            <v>9R042596</v>
          </cell>
          <cell r="B11925">
            <v>0</v>
          </cell>
        </row>
        <row r="11926">
          <cell r="A11926" t="str">
            <v>9R042603</v>
          </cell>
          <cell r="B11926">
            <v>0</v>
          </cell>
        </row>
        <row r="11927">
          <cell r="A11927" t="str">
            <v>9R042605</v>
          </cell>
          <cell r="B11927">
            <v>0</v>
          </cell>
        </row>
        <row r="11928">
          <cell r="A11928" t="str">
            <v>9R042704</v>
          </cell>
          <cell r="B11928">
            <v>0</v>
          </cell>
        </row>
        <row r="11929">
          <cell r="A11929" t="str">
            <v>9R043006</v>
          </cell>
          <cell r="B11929">
            <v>0</v>
          </cell>
        </row>
        <row r="11930">
          <cell r="A11930" t="str">
            <v>9R043102</v>
          </cell>
          <cell r="B11930">
            <v>0</v>
          </cell>
        </row>
        <row r="11931">
          <cell r="A11931" t="str">
            <v>9R043296</v>
          </cell>
          <cell r="B11931">
            <v>0</v>
          </cell>
        </row>
        <row r="11932">
          <cell r="A11932" t="str">
            <v>9R060001</v>
          </cell>
          <cell r="B11932">
            <v>0</v>
          </cell>
        </row>
        <row r="11933">
          <cell r="A11933" t="str">
            <v>9R060002</v>
          </cell>
          <cell r="B11933">
            <v>0</v>
          </cell>
        </row>
        <row r="11934">
          <cell r="A11934" t="str">
            <v>9R060004</v>
          </cell>
          <cell r="B11934">
            <v>0</v>
          </cell>
        </row>
        <row r="11935">
          <cell r="A11935" t="str">
            <v>9R060081</v>
          </cell>
          <cell r="B11935">
            <v>0</v>
          </cell>
        </row>
        <row r="11936">
          <cell r="A11936" t="str">
            <v>9R060082</v>
          </cell>
          <cell r="B11936">
            <v>0</v>
          </cell>
        </row>
        <row r="11937">
          <cell r="A11937" t="str">
            <v>9R060085</v>
          </cell>
          <cell r="B11937">
            <v>0</v>
          </cell>
        </row>
        <row r="11938">
          <cell r="A11938" t="str">
            <v>9R060099</v>
          </cell>
          <cell r="B11938">
            <v>0</v>
          </cell>
        </row>
        <row r="11939">
          <cell r="A11939" t="str">
            <v>9R060102</v>
          </cell>
          <cell r="B11939">
            <v>0</v>
          </cell>
        </row>
        <row r="11940">
          <cell r="A11940" t="str">
            <v>9R060104</v>
          </cell>
          <cell r="B11940">
            <v>0</v>
          </cell>
        </row>
        <row r="11941">
          <cell r="A11941" t="str">
            <v>9R060105</v>
          </cell>
          <cell r="B11941">
            <v>0</v>
          </cell>
        </row>
        <row r="11942">
          <cell r="A11942" t="str">
            <v>9R060106</v>
          </cell>
          <cell r="B11942">
            <v>0</v>
          </cell>
        </row>
        <row r="11943">
          <cell r="A11943" t="str">
            <v>9R060108</v>
          </cell>
          <cell r="B11943">
            <v>0</v>
          </cell>
        </row>
        <row r="11944">
          <cell r="A11944" t="str">
            <v>9R060186</v>
          </cell>
          <cell r="B11944">
            <v>0</v>
          </cell>
        </row>
        <row r="11945">
          <cell r="A11945" t="str">
            <v>9R060195</v>
          </cell>
          <cell r="B11945">
            <v>0</v>
          </cell>
        </row>
        <row r="11946">
          <cell r="A11946" t="str">
            <v>9R060201</v>
          </cell>
          <cell r="B11946">
            <v>0</v>
          </cell>
        </row>
        <row r="11947">
          <cell r="A11947" t="str">
            <v>9R060203</v>
          </cell>
          <cell r="B11947">
            <v>0</v>
          </cell>
        </row>
        <row r="11948">
          <cell r="A11948" t="str">
            <v>9R060205</v>
          </cell>
          <cell r="B11948">
            <v>0</v>
          </cell>
        </row>
        <row r="11949">
          <cell r="A11949" t="str">
            <v>9R060206</v>
          </cell>
          <cell r="B11949">
            <v>0</v>
          </cell>
        </row>
        <row r="11950">
          <cell r="A11950" t="str">
            <v>9R060294</v>
          </cell>
          <cell r="B11950">
            <v>0</v>
          </cell>
        </row>
        <row r="11951">
          <cell r="A11951" t="str">
            <v>9R060296</v>
          </cell>
          <cell r="B11951">
            <v>0</v>
          </cell>
        </row>
        <row r="11952">
          <cell r="A11952" t="str">
            <v>9R060297</v>
          </cell>
          <cell r="B11952">
            <v>0</v>
          </cell>
        </row>
        <row r="11953">
          <cell r="A11953" t="str">
            <v>9R060299</v>
          </cell>
          <cell r="B11953">
            <v>0</v>
          </cell>
        </row>
        <row r="11954">
          <cell r="A11954" t="str">
            <v>9R060300</v>
          </cell>
          <cell r="B11954">
            <v>0</v>
          </cell>
        </row>
        <row r="11955">
          <cell r="A11955" t="str">
            <v>9R060301</v>
          </cell>
          <cell r="B11955">
            <v>0</v>
          </cell>
        </row>
        <row r="11956">
          <cell r="A11956" t="str">
            <v>9R060302</v>
          </cell>
          <cell r="B11956">
            <v>0</v>
          </cell>
        </row>
        <row r="11957">
          <cell r="A11957" t="str">
            <v>9R060303</v>
          </cell>
          <cell r="B11957">
            <v>0</v>
          </cell>
        </row>
        <row r="11958">
          <cell r="A11958" t="str">
            <v>9R060305</v>
          </cell>
          <cell r="B11958">
            <v>0</v>
          </cell>
        </row>
        <row r="11959">
          <cell r="A11959" t="str">
            <v>9R060306</v>
          </cell>
          <cell r="B11959">
            <v>0</v>
          </cell>
        </row>
        <row r="11960">
          <cell r="A11960" t="str">
            <v>9R060308</v>
          </cell>
          <cell r="B11960">
            <v>0</v>
          </cell>
        </row>
        <row r="11961">
          <cell r="A11961" t="str">
            <v>9R060403</v>
          </cell>
          <cell r="B11961">
            <v>0</v>
          </cell>
        </row>
        <row r="11962">
          <cell r="A11962" t="str">
            <v>9R060503</v>
          </cell>
          <cell r="B11962">
            <v>0</v>
          </cell>
        </row>
        <row r="11963">
          <cell r="A11963" t="str">
            <v>9R060504</v>
          </cell>
          <cell r="B11963">
            <v>0</v>
          </cell>
        </row>
        <row r="11964">
          <cell r="A11964" t="str">
            <v>9R060508</v>
          </cell>
          <cell r="B11964">
            <v>0</v>
          </cell>
        </row>
        <row r="11965">
          <cell r="A11965" t="str">
            <v>9R060579</v>
          </cell>
          <cell r="B11965">
            <v>0</v>
          </cell>
        </row>
        <row r="11966">
          <cell r="A11966" t="str">
            <v>9R060587</v>
          </cell>
          <cell r="B11966">
            <v>0</v>
          </cell>
        </row>
        <row r="11967">
          <cell r="A11967" t="str">
            <v>9R060593</v>
          </cell>
          <cell r="B11967">
            <v>0</v>
          </cell>
        </row>
        <row r="11968">
          <cell r="A11968" t="str">
            <v>9R060594</v>
          </cell>
          <cell r="B11968">
            <v>0</v>
          </cell>
        </row>
        <row r="11969">
          <cell r="A11969" t="str">
            <v>9R060598</v>
          </cell>
          <cell r="B11969">
            <v>0</v>
          </cell>
        </row>
        <row r="11970">
          <cell r="A11970" t="str">
            <v>9R060600</v>
          </cell>
          <cell r="B11970">
            <v>0</v>
          </cell>
        </row>
        <row r="11971">
          <cell r="A11971" t="str">
            <v>9R060603</v>
          </cell>
          <cell r="B11971">
            <v>0</v>
          </cell>
        </row>
        <row r="11972">
          <cell r="A11972" t="str">
            <v>9R060604</v>
          </cell>
          <cell r="B11972">
            <v>0</v>
          </cell>
        </row>
        <row r="11973">
          <cell r="A11973" t="str">
            <v>9R060605</v>
          </cell>
          <cell r="B11973">
            <v>0</v>
          </cell>
        </row>
        <row r="11974">
          <cell r="A11974" t="str">
            <v>9R060607</v>
          </cell>
          <cell r="B11974">
            <v>0</v>
          </cell>
        </row>
        <row r="11975">
          <cell r="A11975" t="str">
            <v>9R060683</v>
          </cell>
          <cell r="B11975">
            <v>0</v>
          </cell>
        </row>
        <row r="11976">
          <cell r="A11976" t="str">
            <v>9R060694</v>
          </cell>
          <cell r="B11976">
            <v>0</v>
          </cell>
        </row>
        <row r="11977">
          <cell r="A11977" t="str">
            <v>9R060788</v>
          </cell>
          <cell r="B11977">
            <v>0</v>
          </cell>
        </row>
        <row r="11978">
          <cell r="A11978" t="str">
            <v>9R060794</v>
          </cell>
          <cell r="B11978">
            <v>0</v>
          </cell>
        </row>
        <row r="11979">
          <cell r="A11979" t="str">
            <v>9R060797</v>
          </cell>
          <cell r="B11979">
            <v>0</v>
          </cell>
        </row>
        <row r="11980">
          <cell r="A11980" t="str">
            <v>9R060802</v>
          </cell>
          <cell r="B11980">
            <v>0</v>
          </cell>
        </row>
        <row r="11981">
          <cell r="A11981" t="str">
            <v>9R060803</v>
          </cell>
          <cell r="B11981">
            <v>0</v>
          </cell>
        </row>
        <row r="11982">
          <cell r="A11982" t="str">
            <v>9R060804</v>
          </cell>
          <cell r="B11982">
            <v>0</v>
          </cell>
        </row>
        <row r="11983">
          <cell r="A11983" t="str">
            <v>9R060806</v>
          </cell>
          <cell r="B11983">
            <v>0</v>
          </cell>
        </row>
        <row r="11984">
          <cell r="A11984" t="str">
            <v>9R060882</v>
          </cell>
          <cell r="B11984">
            <v>0</v>
          </cell>
        </row>
        <row r="11985">
          <cell r="A11985" t="str">
            <v>9R060885</v>
          </cell>
          <cell r="B11985">
            <v>0</v>
          </cell>
        </row>
        <row r="11986">
          <cell r="A11986" t="str">
            <v>9R060888</v>
          </cell>
          <cell r="B11986">
            <v>0</v>
          </cell>
        </row>
        <row r="11987">
          <cell r="A11987" t="str">
            <v>9R060890</v>
          </cell>
          <cell r="B11987">
            <v>0</v>
          </cell>
        </row>
        <row r="11988">
          <cell r="A11988" t="str">
            <v>9R060896</v>
          </cell>
          <cell r="B11988">
            <v>0</v>
          </cell>
        </row>
        <row r="11989">
          <cell r="A11989" t="str">
            <v>9R060898</v>
          </cell>
          <cell r="B11989">
            <v>0</v>
          </cell>
        </row>
        <row r="11990">
          <cell r="A11990" t="str">
            <v>9R060899</v>
          </cell>
          <cell r="B11990">
            <v>0</v>
          </cell>
        </row>
        <row r="11991">
          <cell r="A11991" t="str">
            <v>9R060901</v>
          </cell>
          <cell r="B11991">
            <v>0</v>
          </cell>
        </row>
        <row r="11992">
          <cell r="A11992" t="str">
            <v>9R060904</v>
          </cell>
          <cell r="B11992">
            <v>0</v>
          </cell>
        </row>
        <row r="11993">
          <cell r="A11993" t="str">
            <v>9R060986</v>
          </cell>
          <cell r="B11993">
            <v>0</v>
          </cell>
        </row>
        <row r="11994">
          <cell r="A11994" t="str">
            <v>9R060990</v>
          </cell>
          <cell r="B11994">
            <v>0</v>
          </cell>
        </row>
        <row r="11995">
          <cell r="A11995" t="str">
            <v>9R061003</v>
          </cell>
          <cell r="B11995">
            <v>0</v>
          </cell>
        </row>
        <row r="11996">
          <cell r="A11996" t="str">
            <v>9R061004</v>
          </cell>
          <cell r="B11996">
            <v>0</v>
          </cell>
        </row>
        <row r="11997">
          <cell r="A11997" t="str">
            <v>9R061005</v>
          </cell>
          <cell r="B11997">
            <v>0</v>
          </cell>
        </row>
        <row r="11998">
          <cell r="A11998" t="str">
            <v>9R061089</v>
          </cell>
          <cell r="B11998">
            <v>0</v>
          </cell>
        </row>
        <row r="11999">
          <cell r="A11999" t="str">
            <v>9R061095</v>
          </cell>
          <cell r="B11999">
            <v>0</v>
          </cell>
        </row>
        <row r="12000">
          <cell r="A12000" t="str">
            <v>9R061189</v>
          </cell>
          <cell r="B12000">
            <v>0</v>
          </cell>
        </row>
        <row r="12001">
          <cell r="A12001" t="str">
            <v>9R061193</v>
          </cell>
          <cell r="B12001">
            <v>0</v>
          </cell>
        </row>
        <row r="12002">
          <cell r="A12002" t="str">
            <v>9R061194</v>
          </cell>
          <cell r="B12002">
            <v>0</v>
          </cell>
        </row>
        <row r="12003">
          <cell r="A12003" t="str">
            <v>9R061199</v>
          </cell>
          <cell r="B12003">
            <v>0</v>
          </cell>
        </row>
        <row r="12004">
          <cell r="A12004" t="str">
            <v>9R061202</v>
          </cell>
          <cell r="B12004">
            <v>0</v>
          </cell>
        </row>
        <row r="12005">
          <cell r="A12005" t="str">
            <v>9R061203</v>
          </cell>
          <cell r="B12005">
            <v>0</v>
          </cell>
        </row>
        <row r="12006">
          <cell r="A12006" t="str">
            <v>9R061204</v>
          </cell>
          <cell r="B12006">
            <v>0</v>
          </cell>
        </row>
        <row r="12007">
          <cell r="A12007" t="str">
            <v>9R061208</v>
          </cell>
          <cell r="B12007">
            <v>0</v>
          </cell>
        </row>
        <row r="12008">
          <cell r="A12008" t="str">
            <v>9R061279</v>
          </cell>
          <cell r="B12008">
            <v>0</v>
          </cell>
        </row>
        <row r="12009">
          <cell r="A12009" t="str">
            <v>9R061288</v>
          </cell>
          <cell r="B12009">
            <v>0</v>
          </cell>
        </row>
        <row r="12010">
          <cell r="A12010" t="str">
            <v>9R061289</v>
          </cell>
          <cell r="B12010">
            <v>0</v>
          </cell>
        </row>
        <row r="12011">
          <cell r="A12011" t="str">
            <v>9R061290</v>
          </cell>
          <cell r="B12011">
            <v>0</v>
          </cell>
        </row>
        <row r="12012">
          <cell r="A12012" t="str">
            <v>9R061292</v>
          </cell>
          <cell r="B12012">
            <v>0</v>
          </cell>
        </row>
        <row r="12013">
          <cell r="A12013" t="str">
            <v>9R061293</v>
          </cell>
          <cell r="B12013">
            <v>0</v>
          </cell>
        </row>
        <row r="12014">
          <cell r="A12014" t="str">
            <v>9R061294</v>
          </cell>
          <cell r="B12014">
            <v>0</v>
          </cell>
        </row>
        <row r="12015">
          <cell r="A12015" t="str">
            <v>9R061295</v>
          </cell>
          <cell r="B12015">
            <v>0</v>
          </cell>
        </row>
        <row r="12016">
          <cell r="A12016" t="str">
            <v>9R061296</v>
          </cell>
          <cell r="B12016">
            <v>0</v>
          </cell>
        </row>
        <row r="12017">
          <cell r="A12017" t="str">
            <v>9R061297</v>
          </cell>
          <cell r="B12017">
            <v>0</v>
          </cell>
        </row>
        <row r="12018">
          <cell r="A12018" t="str">
            <v>9R061299</v>
          </cell>
          <cell r="B12018">
            <v>0</v>
          </cell>
        </row>
        <row r="12019">
          <cell r="A12019" t="str">
            <v>9R061300</v>
          </cell>
          <cell r="B12019">
            <v>0</v>
          </cell>
        </row>
        <row r="12020">
          <cell r="A12020" t="str">
            <v>9R061306</v>
          </cell>
          <cell r="B12020">
            <v>0</v>
          </cell>
        </row>
        <row r="12021">
          <cell r="A12021" t="str">
            <v>9R061395</v>
          </cell>
          <cell r="B12021">
            <v>0</v>
          </cell>
        </row>
        <row r="12022">
          <cell r="A12022" t="str">
            <v>9R061396</v>
          </cell>
          <cell r="B12022">
            <v>0</v>
          </cell>
        </row>
        <row r="12023">
          <cell r="A12023" t="str">
            <v>9R061403</v>
          </cell>
          <cell r="B12023">
            <v>0</v>
          </cell>
        </row>
        <row r="12024">
          <cell r="A12024" t="str">
            <v>9R061494</v>
          </cell>
          <cell r="B12024">
            <v>0</v>
          </cell>
        </row>
        <row r="12025">
          <cell r="A12025" t="str">
            <v>9R061500</v>
          </cell>
          <cell r="B12025">
            <v>0</v>
          </cell>
        </row>
        <row r="12026">
          <cell r="A12026" t="str">
            <v>9R061501</v>
          </cell>
          <cell r="B12026">
            <v>0</v>
          </cell>
        </row>
        <row r="12027">
          <cell r="A12027" t="str">
            <v>9R061502</v>
          </cell>
          <cell r="B12027">
            <v>0</v>
          </cell>
        </row>
        <row r="12028">
          <cell r="A12028" t="str">
            <v>9R061503</v>
          </cell>
          <cell r="B12028">
            <v>0</v>
          </cell>
        </row>
        <row r="12029">
          <cell r="A12029" t="str">
            <v>9R061504</v>
          </cell>
          <cell r="B12029">
            <v>0</v>
          </cell>
        </row>
        <row r="12030">
          <cell r="A12030" t="str">
            <v>9R061589</v>
          </cell>
          <cell r="B12030">
            <v>0</v>
          </cell>
        </row>
        <row r="12031">
          <cell r="A12031" t="str">
            <v>9R061590</v>
          </cell>
          <cell r="B12031">
            <v>0</v>
          </cell>
        </row>
        <row r="12032">
          <cell r="A12032" t="str">
            <v>9R061592</v>
          </cell>
          <cell r="B12032">
            <v>0</v>
          </cell>
        </row>
        <row r="12033">
          <cell r="A12033" t="str">
            <v>9R061595</v>
          </cell>
          <cell r="B12033">
            <v>0</v>
          </cell>
        </row>
        <row r="12034">
          <cell r="A12034" t="str">
            <v>9R061597</v>
          </cell>
          <cell r="B12034">
            <v>0</v>
          </cell>
        </row>
        <row r="12035">
          <cell r="A12035" t="str">
            <v>9R061598</v>
          </cell>
          <cell r="B12035">
            <v>0</v>
          </cell>
        </row>
        <row r="12036">
          <cell r="A12036" t="str">
            <v>9R061670</v>
          </cell>
          <cell r="B12036">
            <v>0</v>
          </cell>
        </row>
        <row r="12037">
          <cell r="A12037" t="str">
            <v>9R061681</v>
          </cell>
          <cell r="B12037">
            <v>0</v>
          </cell>
        </row>
        <row r="12038">
          <cell r="A12038" t="str">
            <v>9R061682</v>
          </cell>
          <cell r="B12038">
            <v>0</v>
          </cell>
        </row>
        <row r="12039">
          <cell r="A12039" t="str">
            <v>9R061683</v>
          </cell>
          <cell r="B12039">
            <v>0</v>
          </cell>
        </row>
        <row r="12040">
          <cell r="A12040" t="str">
            <v>9R061685</v>
          </cell>
          <cell r="B12040">
            <v>0</v>
          </cell>
        </row>
        <row r="12041">
          <cell r="A12041" t="str">
            <v>9R061703</v>
          </cell>
          <cell r="B12041">
            <v>0</v>
          </cell>
        </row>
        <row r="12042">
          <cell r="A12042" t="str">
            <v>9R061704</v>
          </cell>
          <cell r="B12042">
            <v>0</v>
          </cell>
        </row>
        <row r="12043">
          <cell r="A12043" t="str">
            <v>9R061786</v>
          </cell>
          <cell r="B12043">
            <v>0</v>
          </cell>
        </row>
        <row r="12044">
          <cell r="A12044" t="str">
            <v>9R061789</v>
          </cell>
          <cell r="B12044">
            <v>0</v>
          </cell>
        </row>
        <row r="12045">
          <cell r="A12045" t="str">
            <v>9R061790</v>
          </cell>
          <cell r="B12045">
            <v>0</v>
          </cell>
        </row>
        <row r="12046">
          <cell r="A12046" t="str">
            <v>9R061793</v>
          </cell>
          <cell r="B12046">
            <v>0</v>
          </cell>
        </row>
        <row r="12047">
          <cell r="A12047" t="str">
            <v>9R061794</v>
          </cell>
          <cell r="B12047">
            <v>0</v>
          </cell>
        </row>
        <row r="12048">
          <cell r="A12048" t="str">
            <v>9R061795</v>
          </cell>
          <cell r="B12048">
            <v>0</v>
          </cell>
        </row>
        <row r="12049">
          <cell r="A12049" t="str">
            <v>9R061797</v>
          </cell>
          <cell r="B12049">
            <v>0</v>
          </cell>
        </row>
        <row r="12050">
          <cell r="A12050" t="str">
            <v>9R061800</v>
          </cell>
          <cell r="B12050">
            <v>0</v>
          </cell>
        </row>
        <row r="12051">
          <cell r="A12051" t="str">
            <v>9R061805</v>
          </cell>
          <cell r="B12051">
            <v>0</v>
          </cell>
        </row>
        <row r="12052">
          <cell r="A12052" t="str">
            <v>9R061885</v>
          </cell>
          <cell r="B12052">
            <v>0</v>
          </cell>
        </row>
        <row r="12053">
          <cell r="A12053" t="str">
            <v>9R061895</v>
          </cell>
          <cell r="B12053">
            <v>0</v>
          </cell>
        </row>
        <row r="12054">
          <cell r="A12054" t="str">
            <v>9R061901</v>
          </cell>
          <cell r="B12054">
            <v>0</v>
          </cell>
        </row>
        <row r="12055">
          <cell r="A12055" t="str">
            <v>9R061904</v>
          </cell>
          <cell r="B12055">
            <v>0</v>
          </cell>
        </row>
        <row r="12056">
          <cell r="A12056" t="str">
            <v>9R061978</v>
          </cell>
          <cell r="B12056">
            <v>0</v>
          </cell>
        </row>
        <row r="12057">
          <cell r="A12057" t="str">
            <v>9R061982</v>
          </cell>
          <cell r="B12057">
            <v>0</v>
          </cell>
        </row>
        <row r="12058">
          <cell r="A12058" t="str">
            <v>9R061983</v>
          </cell>
          <cell r="B12058">
            <v>0</v>
          </cell>
        </row>
        <row r="12059">
          <cell r="A12059" t="str">
            <v>9R061984</v>
          </cell>
          <cell r="B12059">
            <v>0</v>
          </cell>
        </row>
        <row r="12060">
          <cell r="A12060" t="str">
            <v>9R061987</v>
          </cell>
          <cell r="B12060">
            <v>0</v>
          </cell>
        </row>
        <row r="12061">
          <cell r="A12061" t="str">
            <v>9R061989</v>
          </cell>
          <cell r="B12061">
            <v>0</v>
          </cell>
        </row>
        <row r="12062">
          <cell r="A12062" t="str">
            <v>9R061990</v>
          </cell>
          <cell r="B12062">
            <v>0</v>
          </cell>
        </row>
        <row r="12063">
          <cell r="A12063" t="str">
            <v>9R061993</v>
          </cell>
          <cell r="B12063">
            <v>0</v>
          </cell>
        </row>
        <row r="12064">
          <cell r="A12064" t="str">
            <v>9R062002</v>
          </cell>
          <cell r="B12064">
            <v>0</v>
          </cell>
        </row>
        <row r="12065">
          <cell r="A12065" t="str">
            <v>9R062004</v>
          </cell>
          <cell r="B12065">
            <v>0</v>
          </cell>
        </row>
        <row r="12066">
          <cell r="A12066" t="str">
            <v>9R062050</v>
          </cell>
          <cell r="B12066">
            <v>0</v>
          </cell>
        </row>
        <row r="12067">
          <cell r="A12067" t="str">
            <v>9R062079</v>
          </cell>
          <cell r="B12067">
            <v>0</v>
          </cell>
        </row>
        <row r="12068">
          <cell r="A12068" t="str">
            <v>9R062086</v>
          </cell>
          <cell r="B12068">
            <v>0</v>
          </cell>
        </row>
        <row r="12069">
          <cell r="A12069" t="str">
            <v>9R062088</v>
          </cell>
          <cell r="B12069">
            <v>0</v>
          </cell>
        </row>
        <row r="12070">
          <cell r="A12070" t="str">
            <v>9R062094</v>
          </cell>
          <cell r="B12070">
            <v>0</v>
          </cell>
        </row>
        <row r="12071">
          <cell r="A12071" t="str">
            <v>9R062097</v>
          </cell>
          <cell r="B12071">
            <v>0</v>
          </cell>
        </row>
        <row r="12072">
          <cell r="A12072" t="str">
            <v>9R062098</v>
          </cell>
          <cell r="B12072">
            <v>0</v>
          </cell>
        </row>
        <row r="12073">
          <cell r="A12073" t="str">
            <v>9R062099</v>
          </cell>
          <cell r="B12073">
            <v>0</v>
          </cell>
        </row>
        <row r="12074">
          <cell r="A12074" t="str">
            <v>9R062103</v>
          </cell>
          <cell r="B12074">
            <v>0</v>
          </cell>
        </row>
        <row r="12075">
          <cell r="A12075" t="str">
            <v>9R062200</v>
          </cell>
          <cell r="B12075">
            <v>0</v>
          </cell>
        </row>
        <row r="12076">
          <cell r="A12076" t="str">
            <v>9R062201</v>
          </cell>
          <cell r="B12076">
            <v>0</v>
          </cell>
        </row>
        <row r="12077">
          <cell r="A12077" t="str">
            <v>9R062202</v>
          </cell>
          <cell r="B12077">
            <v>0</v>
          </cell>
        </row>
        <row r="12078">
          <cell r="A12078" t="str">
            <v>9R062204</v>
          </cell>
          <cell r="B12078">
            <v>0</v>
          </cell>
        </row>
        <row r="12079">
          <cell r="A12079" t="str">
            <v>9R062275</v>
          </cell>
          <cell r="B12079">
            <v>0</v>
          </cell>
        </row>
        <row r="12080">
          <cell r="A12080" t="str">
            <v>9R062280</v>
          </cell>
          <cell r="B12080">
            <v>0</v>
          </cell>
        </row>
        <row r="12081">
          <cell r="A12081" t="str">
            <v>9R062285</v>
          </cell>
          <cell r="B12081">
            <v>0</v>
          </cell>
        </row>
        <row r="12082">
          <cell r="A12082" t="str">
            <v>9R062287</v>
          </cell>
          <cell r="B12082">
            <v>0</v>
          </cell>
        </row>
        <row r="12083">
          <cell r="A12083" t="str">
            <v>9R062291</v>
          </cell>
          <cell r="B12083">
            <v>0</v>
          </cell>
        </row>
        <row r="12084">
          <cell r="A12084" t="str">
            <v>9R062296</v>
          </cell>
          <cell r="B12084">
            <v>0</v>
          </cell>
        </row>
        <row r="12085">
          <cell r="A12085" t="str">
            <v>9R062297</v>
          </cell>
          <cell r="B12085">
            <v>0</v>
          </cell>
        </row>
        <row r="12086">
          <cell r="A12086" t="str">
            <v>9R062299</v>
          </cell>
          <cell r="B12086">
            <v>0</v>
          </cell>
        </row>
        <row r="12087">
          <cell r="A12087" t="str">
            <v>9R062302</v>
          </cell>
          <cell r="B12087">
            <v>0</v>
          </cell>
        </row>
        <row r="12088">
          <cell r="A12088" t="str">
            <v>9R062304</v>
          </cell>
          <cell r="B12088">
            <v>0</v>
          </cell>
        </row>
        <row r="12089">
          <cell r="A12089" t="str">
            <v>9R062309</v>
          </cell>
          <cell r="B12089">
            <v>0</v>
          </cell>
        </row>
        <row r="12090">
          <cell r="A12090" t="str">
            <v>9R062391</v>
          </cell>
          <cell r="B12090">
            <v>0</v>
          </cell>
        </row>
        <row r="12091">
          <cell r="A12091" t="str">
            <v>9R062392</v>
          </cell>
          <cell r="B12091">
            <v>0</v>
          </cell>
        </row>
        <row r="12092">
          <cell r="A12092" t="str">
            <v>9R062393</v>
          </cell>
          <cell r="B12092">
            <v>0</v>
          </cell>
        </row>
        <row r="12093">
          <cell r="A12093" t="str">
            <v>9R062394</v>
          </cell>
          <cell r="B12093">
            <v>0</v>
          </cell>
        </row>
        <row r="12094">
          <cell r="A12094" t="str">
            <v>9R062395</v>
          </cell>
          <cell r="B12094">
            <v>0</v>
          </cell>
        </row>
        <row r="12095">
          <cell r="A12095" t="str">
            <v>9R062488</v>
          </cell>
          <cell r="B12095">
            <v>0</v>
          </cell>
        </row>
        <row r="12096">
          <cell r="A12096" t="str">
            <v>9R062489</v>
          </cell>
          <cell r="B12096">
            <v>0</v>
          </cell>
        </row>
        <row r="12097">
          <cell r="A12097" t="str">
            <v>9R062492</v>
          </cell>
          <cell r="B12097">
            <v>0</v>
          </cell>
        </row>
        <row r="12098">
          <cell r="A12098" t="str">
            <v>9R062493</v>
          </cell>
          <cell r="B12098">
            <v>0</v>
          </cell>
        </row>
        <row r="12099">
          <cell r="A12099" t="str">
            <v>9R062496</v>
          </cell>
          <cell r="B12099">
            <v>0</v>
          </cell>
        </row>
        <row r="12100">
          <cell r="A12100" t="str">
            <v>9R062504</v>
          </cell>
          <cell r="B12100">
            <v>0</v>
          </cell>
        </row>
        <row r="12101">
          <cell r="A12101" t="str">
            <v>9R062557</v>
          </cell>
          <cell r="B12101">
            <v>0</v>
          </cell>
        </row>
        <row r="12102">
          <cell r="A12102" t="str">
            <v>9R062567</v>
          </cell>
          <cell r="B12102">
            <v>0</v>
          </cell>
        </row>
        <row r="12103">
          <cell r="A12103" t="str">
            <v>9R062586</v>
          </cell>
          <cell r="B12103">
            <v>0</v>
          </cell>
        </row>
        <row r="12104">
          <cell r="A12104" t="str">
            <v>9R062603</v>
          </cell>
          <cell r="B12104">
            <v>0</v>
          </cell>
        </row>
        <row r="12105">
          <cell r="A12105" t="str">
            <v>9R062670</v>
          </cell>
          <cell r="B12105">
            <v>0</v>
          </cell>
        </row>
        <row r="12106">
          <cell r="A12106" t="str">
            <v>9R062699</v>
          </cell>
          <cell r="B12106">
            <v>0</v>
          </cell>
        </row>
        <row r="12107">
          <cell r="A12107" t="str">
            <v>9R062734</v>
          </cell>
          <cell r="B12107">
            <v>0</v>
          </cell>
        </row>
        <row r="12108">
          <cell r="A12108" t="str">
            <v>9R062736</v>
          </cell>
          <cell r="B12108">
            <v>0</v>
          </cell>
        </row>
        <row r="12109">
          <cell r="A12109" t="str">
            <v>9R062744</v>
          </cell>
          <cell r="B12109">
            <v>0</v>
          </cell>
        </row>
        <row r="12110">
          <cell r="A12110" t="str">
            <v>9R062753</v>
          </cell>
          <cell r="B12110">
            <v>0</v>
          </cell>
        </row>
        <row r="12111">
          <cell r="A12111" t="str">
            <v>9R062773</v>
          </cell>
          <cell r="B12111">
            <v>0</v>
          </cell>
        </row>
        <row r="12112">
          <cell r="A12112" t="str">
            <v>9R062781</v>
          </cell>
          <cell r="B12112">
            <v>0</v>
          </cell>
        </row>
        <row r="12113">
          <cell r="A12113" t="str">
            <v>9R062888</v>
          </cell>
          <cell r="B12113">
            <v>0</v>
          </cell>
        </row>
        <row r="12114">
          <cell r="A12114" t="str">
            <v>9R062986</v>
          </cell>
          <cell r="B12114">
            <v>0</v>
          </cell>
        </row>
        <row r="12115">
          <cell r="A12115" t="str">
            <v>9R063048</v>
          </cell>
          <cell r="B12115">
            <v>0</v>
          </cell>
        </row>
        <row r="12116">
          <cell r="A12116" t="str">
            <v>9R063055</v>
          </cell>
          <cell r="B12116">
            <v>0</v>
          </cell>
        </row>
        <row r="12117">
          <cell r="A12117" t="str">
            <v>9R063065</v>
          </cell>
          <cell r="B12117">
            <v>0</v>
          </cell>
        </row>
        <row r="12118">
          <cell r="A12118" t="str">
            <v>9R063066</v>
          </cell>
          <cell r="B12118">
            <v>0</v>
          </cell>
        </row>
        <row r="12119">
          <cell r="A12119" t="str">
            <v>9R063068</v>
          </cell>
          <cell r="B12119">
            <v>0</v>
          </cell>
        </row>
        <row r="12120">
          <cell r="A12120" t="str">
            <v>9R063070</v>
          </cell>
          <cell r="B12120">
            <v>0</v>
          </cell>
        </row>
        <row r="12121">
          <cell r="A12121" t="str">
            <v>9R063073</v>
          </cell>
          <cell r="B12121">
            <v>0</v>
          </cell>
        </row>
        <row r="12122">
          <cell r="A12122" t="str">
            <v>9R063076</v>
          </cell>
          <cell r="B12122">
            <v>0</v>
          </cell>
        </row>
        <row r="12123">
          <cell r="A12123" t="str">
            <v>9R063081</v>
          </cell>
          <cell r="B12123">
            <v>0</v>
          </cell>
        </row>
        <row r="12124">
          <cell r="A12124" t="str">
            <v>9R063084</v>
          </cell>
          <cell r="B12124">
            <v>0</v>
          </cell>
        </row>
        <row r="12125">
          <cell r="A12125" t="str">
            <v>9R063094</v>
          </cell>
          <cell r="B12125">
            <v>0</v>
          </cell>
        </row>
        <row r="12126">
          <cell r="A12126" t="str">
            <v>9R063096</v>
          </cell>
          <cell r="B12126">
            <v>0</v>
          </cell>
        </row>
        <row r="12127">
          <cell r="A12127" t="str">
            <v>9R063097</v>
          </cell>
          <cell r="B12127">
            <v>0</v>
          </cell>
        </row>
        <row r="12128">
          <cell r="A12128" t="str">
            <v>9R063098</v>
          </cell>
          <cell r="B12128">
            <v>0</v>
          </cell>
        </row>
        <row r="12129">
          <cell r="A12129" t="str">
            <v>9R063099</v>
          </cell>
          <cell r="B12129">
            <v>0</v>
          </cell>
        </row>
        <row r="12130">
          <cell r="A12130" t="str">
            <v>9R063198</v>
          </cell>
          <cell r="B12130">
            <v>0</v>
          </cell>
        </row>
        <row r="12131">
          <cell r="A12131" t="str">
            <v>9R063296</v>
          </cell>
          <cell r="B12131">
            <v>0</v>
          </cell>
        </row>
        <row r="12132">
          <cell r="A12132" t="str">
            <v>9R063305</v>
          </cell>
          <cell r="B12132">
            <v>0</v>
          </cell>
        </row>
        <row r="12133">
          <cell r="A12133" t="str">
            <v>9R063498</v>
          </cell>
          <cell r="B12133">
            <v>0</v>
          </cell>
        </row>
        <row r="12134">
          <cell r="A12134" t="str">
            <v>9R063604</v>
          </cell>
          <cell r="B12134">
            <v>0</v>
          </cell>
        </row>
        <row r="12135">
          <cell r="A12135" t="str">
            <v>9R063699</v>
          </cell>
          <cell r="B12135">
            <v>0</v>
          </cell>
        </row>
        <row r="12136">
          <cell r="A12136" t="str">
            <v>9R063700</v>
          </cell>
          <cell r="B12136">
            <v>0</v>
          </cell>
        </row>
        <row r="12137">
          <cell r="A12137" t="str">
            <v>9R063793</v>
          </cell>
          <cell r="B12137">
            <v>0</v>
          </cell>
        </row>
        <row r="12138">
          <cell r="A12138" t="str">
            <v>9R063806</v>
          </cell>
          <cell r="B12138">
            <v>0</v>
          </cell>
        </row>
        <row r="12139">
          <cell r="A12139" t="str">
            <v>9R063904</v>
          </cell>
          <cell r="B12139">
            <v>0</v>
          </cell>
        </row>
        <row r="12140">
          <cell r="A12140" t="str">
            <v>9R064004</v>
          </cell>
          <cell r="B12140">
            <v>0</v>
          </cell>
        </row>
        <row r="12141">
          <cell r="A12141" t="str">
            <v>9R064173</v>
          </cell>
          <cell r="B12141">
            <v>0</v>
          </cell>
        </row>
        <row r="12142">
          <cell r="A12142" t="str">
            <v>9R064207</v>
          </cell>
          <cell r="B12142">
            <v>0</v>
          </cell>
        </row>
        <row r="12143">
          <cell r="A12143" t="str">
            <v>9R064299</v>
          </cell>
          <cell r="B12143">
            <v>0</v>
          </cell>
        </row>
        <row r="12144">
          <cell r="A12144" t="str">
            <v>9R064386</v>
          </cell>
          <cell r="B12144">
            <v>0</v>
          </cell>
        </row>
        <row r="12145">
          <cell r="A12145" t="str">
            <v>9R064492</v>
          </cell>
          <cell r="B12145">
            <v>0</v>
          </cell>
        </row>
        <row r="12146">
          <cell r="A12146" t="str">
            <v>9R064506</v>
          </cell>
          <cell r="B12146">
            <v>0</v>
          </cell>
        </row>
        <row r="12147">
          <cell r="A12147" t="str">
            <v>9R064605</v>
          </cell>
          <cell r="B12147">
            <v>0</v>
          </cell>
        </row>
        <row r="12148">
          <cell r="A12148" t="str">
            <v>9R064606</v>
          </cell>
          <cell r="B12148">
            <v>0</v>
          </cell>
        </row>
        <row r="12149">
          <cell r="A12149" t="str">
            <v>9R064796</v>
          </cell>
          <cell r="B12149">
            <v>0</v>
          </cell>
        </row>
        <row r="12150">
          <cell r="A12150" t="str">
            <v>9R064898</v>
          </cell>
          <cell r="B12150">
            <v>0</v>
          </cell>
        </row>
        <row r="12151">
          <cell r="A12151" t="str">
            <v>9R064993</v>
          </cell>
          <cell r="B12151">
            <v>0</v>
          </cell>
        </row>
        <row r="12152">
          <cell r="A12152" t="str">
            <v>9R065106</v>
          </cell>
          <cell r="B12152">
            <v>0</v>
          </cell>
        </row>
        <row r="12153">
          <cell r="A12153" t="str">
            <v>9R069901</v>
          </cell>
          <cell r="B12153">
            <v>0</v>
          </cell>
        </row>
        <row r="12154">
          <cell r="A12154" t="str">
            <v>9R090001</v>
          </cell>
          <cell r="B12154">
            <v>0</v>
          </cell>
        </row>
        <row r="12155">
          <cell r="A12155" t="str">
            <v>9R090002</v>
          </cell>
          <cell r="B12155">
            <v>0</v>
          </cell>
        </row>
        <row r="12156">
          <cell r="A12156" t="str">
            <v>9R090003</v>
          </cell>
          <cell r="B12156">
            <v>0</v>
          </cell>
        </row>
        <row r="12157">
          <cell r="A12157" t="str">
            <v>9R090005</v>
          </cell>
          <cell r="B12157">
            <v>0</v>
          </cell>
        </row>
        <row r="12158">
          <cell r="A12158" t="str">
            <v>9R090007</v>
          </cell>
          <cell r="B12158">
            <v>0</v>
          </cell>
        </row>
        <row r="12159">
          <cell r="A12159" t="str">
            <v>9R090096</v>
          </cell>
          <cell r="B12159">
            <v>0</v>
          </cell>
        </row>
        <row r="12160">
          <cell r="A12160" t="str">
            <v>9R090100</v>
          </cell>
          <cell r="B12160">
            <v>0</v>
          </cell>
        </row>
        <row r="12161">
          <cell r="A12161" t="str">
            <v>9R090103</v>
          </cell>
          <cell r="B12161">
            <v>0</v>
          </cell>
        </row>
        <row r="12162">
          <cell r="A12162" t="str">
            <v>9R090185</v>
          </cell>
          <cell r="B12162">
            <v>0</v>
          </cell>
        </row>
        <row r="12163">
          <cell r="A12163" t="str">
            <v>9R090186</v>
          </cell>
          <cell r="B12163">
            <v>0</v>
          </cell>
        </row>
        <row r="12164">
          <cell r="A12164" t="str">
            <v>9R090190</v>
          </cell>
          <cell r="B12164">
            <v>0</v>
          </cell>
        </row>
        <row r="12165">
          <cell r="A12165" t="str">
            <v>9R090193</v>
          </cell>
          <cell r="B12165">
            <v>0</v>
          </cell>
        </row>
        <row r="12166">
          <cell r="A12166" t="str">
            <v>9R090197</v>
          </cell>
          <cell r="B12166">
            <v>0</v>
          </cell>
        </row>
        <row r="12167">
          <cell r="A12167" t="str">
            <v>9R090198</v>
          </cell>
          <cell r="B12167">
            <v>0</v>
          </cell>
        </row>
        <row r="12168">
          <cell r="A12168" t="str">
            <v>9R090199</v>
          </cell>
          <cell r="B12168">
            <v>0</v>
          </cell>
        </row>
        <row r="12169">
          <cell r="A12169" t="str">
            <v>9R090202</v>
          </cell>
          <cell r="B12169">
            <v>0</v>
          </cell>
        </row>
        <row r="12170">
          <cell r="A12170" t="str">
            <v>9R090203</v>
          </cell>
          <cell r="B12170">
            <v>0</v>
          </cell>
        </row>
        <row r="12171">
          <cell r="A12171" t="str">
            <v>9R090204</v>
          </cell>
          <cell r="B12171">
            <v>0</v>
          </cell>
        </row>
        <row r="12172">
          <cell r="A12172" t="str">
            <v>9R090205</v>
          </cell>
          <cell r="B12172">
            <v>0</v>
          </cell>
        </row>
        <row r="12173">
          <cell r="A12173" t="str">
            <v>9R090207</v>
          </cell>
          <cell r="B12173">
            <v>0</v>
          </cell>
        </row>
        <row r="12174">
          <cell r="A12174" t="str">
            <v>9R090304</v>
          </cell>
          <cell r="B12174">
            <v>0</v>
          </cell>
        </row>
        <row r="12175">
          <cell r="A12175" t="str">
            <v>9R090401</v>
          </cell>
          <cell r="B12175">
            <v>0</v>
          </cell>
        </row>
        <row r="12176">
          <cell r="A12176" t="str">
            <v>9R090402</v>
          </cell>
          <cell r="B12176">
            <v>0</v>
          </cell>
        </row>
        <row r="12177">
          <cell r="A12177" t="str">
            <v>9R090405</v>
          </cell>
          <cell r="B12177">
            <v>0</v>
          </cell>
        </row>
        <row r="12178">
          <cell r="A12178" t="str">
            <v>9R090501</v>
          </cell>
          <cell r="B12178">
            <v>0</v>
          </cell>
        </row>
        <row r="12179">
          <cell r="A12179" t="str">
            <v>9R090503</v>
          </cell>
          <cell r="B12179">
            <v>0</v>
          </cell>
        </row>
        <row r="12180">
          <cell r="A12180" t="str">
            <v>9R090504</v>
          </cell>
          <cell r="B12180">
            <v>0</v>
          </cell>
        </row>
        <row r="12181">
          <cell r="A12181" t="str">
            <v>9R090506</v>
          </cell>
          <cell r="B12181">
            <v>0</v>
          </cell>
        </row>
        <row r="12182">
          <cell r="A12182" t="str">
            <v>9R090508</v>
          </cell>
          <cell r="B12182">
            <v>0</v>
          </cell>
        </row>
        <row r="12183">
          <cell r="A12183" t="str">
            <v>9R090596</v>
          </cell>
          <cell r="B12183">
            <v>0</v>
          </cell>
        </row>
        <row r="12184">
          <cell r="A12184" t="str">
            <v>9R090603</v>
          </cell>
          <cell r="B12184">
            <v>0</v>
          </cell>
        </row>
        <row r="12185">
          <cell r="A12185" t="str">
            <v>9R090604</v>
          </cell>
          <cell r="B12185">
            <v>0</v>
          </cell>
        </row>
        <row r="12186">
          <cell r="A12186" t="str">
            <v>9R090682</v>
          </cell>
          <cell r="B12186">
            <v>0</v>
          </cell>
        </row>
        <row r="12187">
          <cell r="A12187" t="str">
            <v>9R090686</v>
          </cell>
          <cell r="B12187">
            <v>0</v>
          </cell>
        </row>
        <row r="12188">
          <cell r="A12188" t="str">
            <v>9R090688</v>
          </cell>
          <cell r="B12188">
            <v>0</v>
          </cell>
        </row>
        <row r="12189">
          <cell r="A12189" t="str">
            <v>9R090697</v>
          </cell>
          <cell r="B12189">
            <v>0</v>
          </cell>
        </row>
        <row r="12190">
          <cell r="A12190" t="str">
            <v>9R090698</v>
          </cell>
          <cell r="B12190">
            <v>0</v>
          </cell>
        </row>
        <row r="12191">
          <cell r="A12191" t="str">
            <v>9R090702</v>
          </cell>
          <cell r="B12191">
            <v>0</v>
          </cell>
        </row>
        <row r="12192">
          <cell r="A12192" t="str">
            <v>9R090703</v>
          </cell>
          <cell r="B12192">
            <v>0</v>
          </cell>
        </row>
        <row r="12193">
          <cell r="A12193" t="str">
            <v>9R090704</v>
          </cell>
          <cell r="B12193">
            <v>0</v>
          </cell>
        </row>
        <row r="12194">
          <cell r="A12194" t="str">
            <v>9R090705</v>
          </cell>
          <cell r="B12194">
            <v>0</v>
          </cell>
        </row>
        <row r="12195">
          <cell r="A12195" t="str">
            <v>9R090706</v>
          </cell>
          <cell r="B12195">
            <v>0</v>
          </cell>
        </row>
        <row r="12196">
          <cell r="A12196" t="str">
            <v>9R090708</v>
          </cell>
          <cell r="B12196">
            <v>0</v>
          </cell>
        </row>
        <row r="12197">
          <cell r="A12197" t="str">
            <v>9R090782</v>
          </cell>
          <cell r="B12197">
            <v>0</v>
          </cell>
        </row>
        <row r="12198">
          <cell r="A12198" t="str">
            <v>9R090792</v>
          </cell>
          <cell r="B12198">
            <v>0</v>
          </cell>
        </row>
        <row r="12199">
          <cell r="A12199" t="str">
            <v>9R090799</v>
          </cell>
          <cell r="B12199">
            <v>0</v>
          </cell>
        </row>
        <row r="12200">
          <cell r="A12200" t="str">
            <v>9R090802</v>
          </cell>
          <cell r="B12200">
            <v>0</v>
          </cell>
        </row>
        <row r="12201">
          <cell r="A12201" t="str">
            <v>9R090806</v>
          </cell>
          <cell r="B12201">
            <v>0</v>
          </cell>
        </row>
        <row r="12202">
          <cell r="A12202" t="str">
            <v>9R090886</v>
          </cell>
          <cell r="B12202">
            <v>0</v>
          </cell>
        </row>
        <row r="12203">
          <cell r="A12203" t="str">
            <v>9R090901</v>
          </cell>
          <cell r="B12203">
            <v>0</v>
          </cell>
        </row>
        <row r="12204">
          <cell r="A12204" t="str">
            <v>9R091000</v>
          </cell>
          <cell r="B12204">
            <v>0</v>
          </cell>
        </row>
        <row r="12205">
          <cell r="A12205" t="str">
            <v>9R091001</v>
          </cell>
          <cell r="B12205">
            <v>0</v>
          </cell>
        </row>
        <row r="12206">
          <cell r="A12206" t="str">
            <v>9R091002</v>
          </cell>
          <cell r="B12206">
            <v>0</v>
          </cell>
        </row>
        <row r="12207">
          <cell r="A12207" t="str">
            <v>9R091003</v>
          </cell>
          <cell r="B12207">
            <v>0</v>
          </cell>
        </row>
        <row r="12208">
          <cell r="A12208" t="str">
            <v>9R091007</v>
          </cell>
          <cell r="B12208">
            <v>0</v>
          </cell>
        </row>
        <row r="12209">
          <cell r="A12209" t="str">
            <v>9R091009</v>
          </cell>
          <cell r="B12209">
            <v>0</v>
          </cell>
        </row>
        <row r="12210">
          <cell r="A12210" t="str">
            <v>9R091081</v>
          </cell>
          <cell r="B12210">
            <v>0</v>
          </cell>
        </row>
        <row r="12211">
          <cell r="A12211" t="str">
            <v>9R091082</v>
          </cell>
          <cell r="B12211">
            <v>0</v>
          </cell>
        </row>
        <row r="12212">
          <cell r="A12212" t="str">
            <v>9R091083</v>
          </cell>
          <cell r="B12212">
            <v>0</v>
          </cell>
        </row>
        <row r="12213">
          <cell r="A12213" t="str">
            <v>9R091090</v>
          </cell>
          <cell r="B12213">
            <v>0</v>
          </cell>
        </row>
        <row r="12214">
          <cell r="A12214" t="str">
            <v>9R091094</v>
          </cell>
          <cell r="B12214">
            <v>0</v>
          </cell>
        </row>
        <row r="12215">
          <cell r="A12215" t="str">
            <v>9R091100</v>
          </cell>
          <cell r="B12215">
            <v>0</v>
          </cell>
        </row>
        <row r="12216">
          <cell r="A12216" t="str">
            <v>9R091101</v>
          </cell>
          <cell r="B12216">
            <v>0</v>
          </cell>
        </row>
        <row r="12217">
          <cell r="A12217" t="str">
            <v>9R091178</v>
          </cell>
          <cell r="B12217">
            <v>0</v>
          </cell>
        </row>
        <row r="12218">
          <cell r="A12218" t="str">
            <v>9R091186</v>
          </cell>
          <cell r="B12218">
            <v>0</v>
          </cell>
        </row>
        <row r="12219">
          <cell r="A12219" t="str">
            <v>9R091195</v>
          </cell>
          <cell r="B12219">
            <v>0</v>
          </cell>
        </row>
        <row r="12220">
          <cell r="A12220" t="str">
            <v>9R091197</v>
          </cell>
          <cell r="B12220">
            <v>0</v>
          </cell>
        </row>
        <row r="12221">
          <cell r="A12221" t="str">
            <v>9R091199</v>
          </cell>
          <cell r="B12221">
            <v>0</v>
          </cell>
        </row>
        <row r="12222">
          <cell r="A12222" t="str">
            <v>9R091200</v>
          </cell>
          <cell r="B12222">
            <v>0</v>
          </cell>
        </row>
        <row r="12223">
          <cell r="A12223" t="str">
            <v>9R091202</v>
          </cell>
          <cell r="B12223">
            <v>0</v>
          </cell>
        </row>
        <row r="12224">
          <cell r="A12224" t="str">
            <v>9R091203</v>
          </cell>
          <cell r="B12224">
            <v>0</v>
          </cell>
        </row>
        <row r="12225">
          <cell r="A12225" t="str">
            <v>9R091204</v>
          </cell>
          <cell r="B12225">
            <v>0</v>
          </cell>
        </row>
        <row r="12226">
          <cell r="A12226" t="str">
            <v>9R091207</v>
          </cell>
          <cell r="B12226">
            <v>0</v>
          </cell>
        </row>
        <row r="12227">
          <cell r="A12227" t="str">
            <v>9R091275</v>
          </cell>
          <cell r="B12227">
            <v>0</v>
          </cell>
        </row>
        <row r="12228">
          <cell r="A12228" t="str">
            <v>9R091293</v>
          </cell>
          <cell r="B12228">
            <v>0</v>
          </cell>
        </row>
        <row r="12229">
          <cell r="A12229" t="str">
            <v>9R091294</v>
          </cell>
          <cell r="B12229">
            <v>0</v>
          </cell>
        </row>
        <row r="12230">
          <cell r="A12230" t="str">
            <v>9R091299</v>
          </cell>
          <cell r="B12230">
            <v>0</v>
          </cell>
        </row>
        <row r="12231">
          <cell r="A12231" t="str">
            <v>9R091400</v>
          </cell>
          <cell r="B12231">
            <v>0</v>
          </cell>
        </row>
        <row r="12232">
          <cell r="A12232" t="str">
            <v>9R091401</v>
          </cell>
          <cell r="B12232">
            <v>0</v>
          </cell>
        </row>
        <row r="12233">
          <cell r="A12233" t="str">
            <v>9R091402</v>
          </cell>
          <cell r="B12233">
            <v>0</v>
          </cell>
        </row>
        <row r="12234">
          <cell r="A12234" t="str">
            <v>9R091404</v>
          </cell>
          <cell r="B12234">
            <v>0</v>
          </cell>
        </row>
        <row r="12235">
          <cell r="A12235" t="str">
            <v>9R091482</v>
          </cell>
          <cell r="B12235">
            <v>0</v>
          </cell>
        </row>
        <row r="12236">
          <cell r="A12236" t="str">
            <v>9R091486</v>
          </cell>
          <cell r="B12236">
            <v>0</v>
          </cell>
        </row>
        <row r="12237">
          <cell r="A12237" t="str">
            <v>9R091488</v>
          </cell>
          <cell r="B12237">
            <v>0</v>
          </cell>
        </row>
        <row r="12238">
          <cell r="A12238" t="str">
            <v>9R091489</v>
          </cell>
          <cell r="B12238">
            <v>0</v>
          </cell>
        </row>
        <row r="12239">
          <cell r="A12239" t="str">
            <v>9R091490</v>
          </cell>
          <cell r="B12239">
            <v>0</v>
          </cell>
        </row>
        <row r="12240">
          <cell r="A12240" t="str">
            <v>9R091493</v>
          </cell>
          <cell r="B12240">
            <v>0</v>
          </cell>
        </row>
        <row r="12241">
          <cell r="A12241" t="str">
            <v>9R091494</v>
          </cell>
          <cell r="B12241">
            <v>0</v>
          </cell>
        </row>
        <row r="12242">
          <cell r="A12242" t="str">
            <v>9R091495</v>
          </cell>
          <cell r="B12242">
            <v>0</v>
          </cell>
        </row>
        <row r="12243">
          <cell r="A12243" t="str">
            <v>9R091497</v>
          </cell>
          <cell r="B12243">
            <v>0</v>
          </cell>
        </row>
        <row r="12244">
          <cell r="A12244" t="str">
            <v>9R091501</v>
          </cell>
          <cell r="B12244">
            <v>0</v>
          </cell>
        </row>
        <row r="12245">
          <cell r="A12245" t="str">
            <v>9R091589</v>
          </cell>
          <cell r="B12245">
            <v>0</v>
          </cell>
        </row>
        <row r="12246">
          <cell r="A12246" t="str">
            <v>9R091695</v>
          </cell>
          <cell r="B12246">
            <v>0</v>
          </cell>
        </row>
        <row r="12247">
          <cell r="A12247" t="str">
            <v>9R091703</v>
          </cell>
          <cell r="B12247">
            <v>0</v>
          </cell>
        </row>
        <row r="12248">
          <cell r="A12248" t="str">
            <v>9R091704</v>
          </cell>
          <cell r="B12248">
            <v>0</v>
          </cell>
        </row>
        <row r="12249">
          <cell r="A12249" t="str">
            <v>9R091707</v>
          </cell>
          <cell r="B12249">
            <v>0</v>
          </cell>
        </row>
        <row r="12250">
          <cell r="A12250" t="str">
            <v>9R091708</v>
          </cell>
          <cell r="B12250">
            <v>0</v>
          </cell>
        </row>
        <row r="12251">
          <cell r="A12251" t="str">
            <v>9R091779</v>
          </cell>
          <cell r="B12251">
            <v>0</v>
          </cell>
        </row>
        <row r="12252">
          <cell r="A12252" t="str">
            <v>9R091783</v>
          </cell>
          <cell r="B12252">
            <v>0</v>
          </cell>
        </row>
        <row r="12253">
          <cell r="A12253" t="str">
            <v>9R091785</v>
          </cell>
          <cell r="B12253">
            <v>0</v>
          </cell>
        </row>
        <row r="12254">
          <cell r="A12254" t="str">
            <v>9R091788</v>
          </cell>
          <cell r="B12254">
            <v>0</v>
          </cell>
        </row>
        <row r="12255">
          <cell r="A12255" t="str">
            <v>9R091790</v>
          </cell>
          <cell r="B12255">
            <v>0</v>
          </cell>
        </row>
        <row r="12256">
          <cell r="A12256" t="str">
            <v>9R091791</v>
          </cell>
          <cell r="B12256">
            <v>0</v>
          </cell>
        </row>
        <row r="12257">
          <cell r="A12257" t="str">
            <v>9R091802</v>
          </cell>
          <cell r="B12257">
            <v>0</v>
          </cell>
        </row>
        <row r="12258">
          <cell r="A12258" t="str">
            <v>9R091899</v>
          </cell>
          <cell r="B12258">
            <v>0</v>
          </cell>
        </row>
        <row r="12259">
          <cell r="A12259" t="str">
            <v>9R091902</v>
          </cell>
          <cell r="B12259">
            <v>0</v>
          </cell>
        </row>
        <row r="12260">
          <cell r="A12260" t="str">
            <v>9R091903</v>
          </cell>
          <cell r="B12260">
            <v>0</v>
          </cell>
        </row>
        <row r="12261">
          <cell r="A12261" t="str">
            <v>9R091904</v>
          </cell>
          <cell r="B12261">
            <v>0</v>
          </cell>
        </row>
        <row r="12262">
          <cell r="A12262" t="str">
            <v>9R091905</v>
          </cell>
          <cell r="B12262">
            <v>0</v>
          </cell>
        </row>
        <row r="12263">
          <cell r="A12263" t="str">
            <v>9R091964</v>
          </cell>
          <cell r="B12263">
            <v>0</v>
          </cell>
        </row>
        <row r="12264">
          <cell r="A12264" t="str">
            <v>9R091966</v>
          </cell>
          <cell r="B12264">
            <v>0</v>
          </cell>
        </row>
        <row r="12265">
          <cell r="A12265" t="str">
            <v>9R091978</v>
          </cell>
          <cell r="B12265">
            <v>0</v>
          </cell>
        </row>
        <row r="12266">
          <cell r="A12266" t="str">
            <v>9R091979</v>
          </cell>
          <cell r="B12266">
            <v>0</v>
          </cell>
        </row>
        <row r="12267">
          <cell r="A12267" t="str">
            <v>9R091981</v>
          </cell>
          <cell r="B12267">
            <v>0</v>
          </cell>
        </row>
        <row r="12268">
          <cell r="A12268" t="str">
            <v>9R091984</v>
          </cell>
          <cell r="B12268">
            <v>0</v>
          </cell>
        </row>
        <row r="12269">
          <cell r="A12269" t="str">
            <v>9R091990</v>
          </cell>
          <cell r="B12269">
            <v>0</v>
          </cell>
        </row>
        <row r="12270">
          <cell r="A12270" t="str">
            <v>9R091993</v>
          </cell>
          <cell r="B12270">
            <v>0</v>
          </cell>
        </row>
        <row r="12271">
          <cell r="A12271" t="str">
            <v>9R091995</v>
          </cell>
          <cell r="B12271">
            <v>0</v>
          </cell>
        </row>
        <row r="12272">
          <cell r="A12272" t="str">
            <v>9R091997</v>
          </cell>
          <cell r="B12272">
            <v>0</v>
          </cell>
        </row>
        <row r="12273">
          <cell r="A12273" t="str">
            <v>9R091998</v>
          </cell>
          <cell r="B12273">
            <v>0</v>
          </cell>
        </row>
        <row r="12274">
          <cell r="A12274" t="str">
            <v>9R092002</v>
          </cell>
          <cell r="B12274">
            <v>0</v>
          </cell>
        </row>
        <row r="12275">
          <cell r="A12275" t="str">
            <v>9R092004</v>
          </cell>
          <cell r="B12275">
            <v>0</v>
          </cell>
        </row>
        <row r="12276">
          <cell r="A12276" t="str">
            <v>9R092006</v>
          </cell>
          <cell r="B12276">
            <v>0</v>
          </cell>
        </row>
        <row r="12277">
          <cell r="A12277" t="str">
            <v>9R092082</v>
          </cell>
          <cell r="B12277">
            <v>0</v>
          </cell>
        </row>
        <row r="12278">
          <cell r="A12278" t="str">
            <v>9R092092</v>
          </cell>
          <cell r="B12278">
            <v>0</v>
          </cell>
        </row>
        <row r="12279">
          <cell r="A12279" t="str">
            <v>9R092099</v>
          </cell>
          <cell r="B12279">
            <v>0</v>
          </cell>
        </row>
        <row r="12280">
          <cell r="A12280" t="str">
            <v>9R092100</v>
          </cell>
          <cell r="B12280">
            <v>0</v>
          </cell>
        </row>
        <row r="12281">
          <cell r="A12281" t="str">
            <v>9R092102</v>
          </cell>
          <cell r="B12281">
            <v>0</v>
          </cell>
        </row>
        <row r="12282">
          <cell r="A12282" t="str">
            <v>9R092103</v>
          </cell>
          <cell r="B12282">
            <v>0</v>
          </cell>
        </row>
        <row r="12283">
          <cell r="A12283" t="str">
            <v>9R092104</v>
          </cell>
          <cell r="B12283">
            <v>0</v>
          </cell>
        </row>
        <row r="12284">
          <cell r="A12284" t="str">
            <v>9R092106</v>
          </cell>
          <cell r="B12284">
            <v>0</v>
          </cell>
        </row>
        <row r="12285">
          <cell r="A12285" t="str">
            <v>9R092107</v>
          </cell>
          <cell r="B12285">
            <v>0</v>
          </cell>
        </row>
        <row r="12286">
          <cell r="A12286" t="str">
            <v>9R092162</v>
          </cell>
          <cell r="B12286">
            <v>0</v>
          </cell>
        </row>
        <row r="12287">
          <cell r="A12287" t="str">
            <v>9R092175</v>
          </cell>
          <cell r="B12287">
            <v>0</v>
          </cell>
        </row>
        <row r="12288">
          <cell r="A12288" t="str">
            <v>9R092185</v>
          </cell>
          <cell r="B12288">
            <v>0</v>
          </cell>
        </row>
        <row r="12289">
          <cell r="A12289" t="str">
            <v>9R092186</v>
          </cell>
          <cell r="B12289">
            <v>0</v>
          </cell>
        </row>
        <row r="12290">
          <cell r="A12290" t="str">
            <v>9R092187</v>
          </cell>
          <cell r="B12290">
            <v>0</v>
          </cell>
        </row>
        <row r="12291">
          <cell r="A12291" t="str">
            <v>9R092188</v>
          </cell>
          <cell r="B12291">
            <v>0</v>
          </cell>
        </row>
        <row r="12292">
          <cell r="A12292" t="str">
            <v>9R092194</v>
          </cell>
          <cell r="B12292">
            <v>0</v>
          </cell>
        </row>
        <row r="12293">
          <cell r="A12293" t="str">
            <v>9R092196</v>
          </cell>
          <cell r="B12293">
            <v>0</v>
          </cell>
        </row>
        <row r="12294">
          <cell r="A12294" t="str">
            <v>9R092197</v>
          </cell>
          <cell r="B12294">
            <v>0</v>
          </cell>
        </row>
        <row r="12295">
          <cell r="A12295" t="str">
            <v>9R092198</v>
          </cell>
          <cell r="B12295">
            <v>0</v>
          </cell>
        </row>
        <row r="12296">
          <cell r="A12296" t="str">
            <v>9R092199</v>
          </cell>
          <cell r="B12296">
            <v>0</v>
          </cell>
        </row>
        <row r="12297">
          <cell r="A12297" t="str">
            <v>9R092201</v>
          </cell>
          <cell r="B12297">
            <v>0</v>
          </cell>
        </row>
        <row r="12298">
          <cell r="A12298" t="str">
            <v>9R092206</v>
          </cell>
          <cell r="B12298">
            <v>0</v>
          </cell>
        </row>
        <row r="12299">
          <cell r="A12299" t="str">
            <v>9R092276</v>
          </cell>
          <cell r="B12299">
            <v>0</v>
          </cell>
        </row>
        <row r="12300">
          <cell r="A12300" t="str">
            <v>9R092286</v>
          </cell>
          <cell r="B12300">
            <v>0</v>
          </cell>
        </row>
        <row r="12301">
          <cell r="A12301" t="str">
            <v>9R092289</v>
          </cell>
          <cell r="B12301">
            <v>0</v>
          </cell>
        </row>
        <row r="12302">
          <cell r="A12302" t="str">
            <v>9R092290</v>
          </cell>
          <cell r="B12302">
            <v>0</v>
          </cell>
        </row>
        <row r="12303">
          <cell r="A12303" t="str">
            <v>9R092292</v>
          </cell>
          <cell r="B12303">
            <v>0</v>
          </cell>
        </row>
        <row r="12304">
          <cell r="A12304" t="str">
            <v>9R092297</v>
          </cell>
          <cell r="B12304">
            <v>0</v>
          </cell>
        </row>
        <row r="12305">
          <cell r="A12305" t="str">
            <v>9R092302</v>
          </cell>
          <cell r="B12305">
            <v>0</v>
          </cell>
        </row>
        <row r="12306">
          <cell r="A12306" t="str">
            <v>9R092486</v>
          </cell>
          <cell r="B12306">
            <v>0</v>
          </cell>
        </row>
        <row r="12307">
          <cell r="A12307" t="str">
            <v>9R092499</v>
          </cell>
          <cell r="B12307">
            <v>0</v>
          </cell>
        </row>
        <row r="12308">
          <cell r="A12308" t="str">
            <v>9R092601</v>
          </cell>
          <cell r="B12308">
            <v>0</v>
          </cell>
        </row>
        <row r="12309">
          <cell r="A12309" t="str">
            <v>9R092605</v>
          </cell>
          <cell r="B12309">
            <v>0</v>
          </cell>
        </row>
        <row r="12310">
          <cell r="A12310" t="str">
            <v>9R092803</v>
          </cell>
          <cell r="B12310">
            <v>0</v>
          </cell>
        </row>
        <row r="12311">
          <cell r="A12311" t="str">
            <v>9R092905</v>
          </cell>
          <cell r="B12311">
            <v>0</v>
          </cell>
        </row>
        <row r="12312">
          <cell r="A12312" t="str">
            <v>9R093007</v>
          </cell>
          <cell r="B12312">
            <v>0</v>
          </cell>
        </row>
        <row r="12313">
          <cell r="A12313" t="str">
            <v>9R093107</v>
          </cell>
          <cell r="B12313">
            <v>0</v>
          </cell>
        </row>
        <row r="12314">
          <cell r="A12314" t="str">
            <v>9R093253</v>
          </cell>
          <cell r="B12314">
            <v>0</v>
          </cell>
        </row>
        <row r="12315">
          <cell r="A12315" t="str">
            <v>9R093392</v>
          </cell>
          <cell r="B12315">
            <v>0</v>
          </cell>
        </row>
        <row r="12316">
          <cell r="A12316" t="str">
            <v>9R110000</v>
          </cell>
          <cell r="B12316">
            <v>0</v>
          </cell>
        </row>
        <row r="12317">
          <cell r="A12317" t="str">
            <v>9R110004</v>
          </cell>
          <cell r="B12317">
            <v>0</v>
          </cell>
        </row>
        <row r="12318">
          <cell r="A12318" t="str">
            <v>9R110100</v>
          </cell>
          <cell r="B12318">
            <v>0</v>
          </cell>
        </row>
        <row r="12319">
          <cell r="A12319" t="str">
            <v>9R110102</v>
          </cell>
          <cell r="B12319">
            <v>0</v>
          </cell>
        </row>
        <row r="12320">
          <cell r="A12320" t="str">
            <v>9R110103</v>
          </cell>
          <cell r="B12320">
            <v>0</v>
          </cell>
        </row>
        <row r="12321">
          <cell r="A12321" t="str">
            <v>9R110105</v>
          </cell>
          <cell r="B12321">
            <v>0</v>
          </cell>
        </row>
        <row r="12322">
          <cell r="A12322" t="str">
            <v>9R110106</v>
          </cell>
          <cell r="B12322">
            <v>0</v>
          </cell>
        </row>
        <row r="12323">
          <cell r="A12323" t="str">
            <v>9R110109</v>
          </cell>
          <cell r="B12323">
            <v>0</v>
          </cell>
        </row>
        <row r="12324">
          <cell r="A12324" t="str">
            <v>9R110202</v>
          </cell>
          <cell r="B12324">
            <v>0</v>
          </cell>
        </row>
        <row r="12325">
          <cell r="A12325" t="str">
            <v>9R110299</v>
          </cell>
          <cell r="B12325">
            <v>0</v>
          </cell>
        </row>
        <row r="12326">
          <cell r="A12326" t="str">
            <v>9R110390</v>
          </cell>
          <cell r="B12326">
            <v>0</v>
          </cell>
        </row>
        <row r="12327">
          <cell r="A12327" t="str">
            <v>9R110403</v>
          </cell>
          <cell r="B12327">
            <v>0</v>
          </cell>
        </row>
        <row r="12328">
          <cell r="A12328" t="str">
            <v>9R110405</v>
          </cell>
          <cell r="B12328">
            <v>0</v>
          </cell>
        </row>
        <row r="12329">
          <cell r="A12329" t="str">
            <v>9R110407</v>
          </cell>
          <cell r="B12329">
            <v>0</v>
          </cell>
        </row>
        <row r="12330">
          <cell r="A12330" t="str">
            <v>9R110492</v>
          </cell>
          <cell r="B12330">
            <v>0</v>
          </cell>
        </row>
        <row r="12331">
          <cell r="A12331" t="str">
            <v>9R110497</v>
          </cell>
          <cell r="B12331">
            <v>0</v>
          </cell>
        </row>
        <row r="12332">
          <cell r="A12332" t="str">
            <v>9R110498</v>
          </cell>
          <cell r="B12332">
            <v>0</v>
          </cell>
        </row>
        <row r="12333">
          <cell r="A12333" t="str">
            <v>9R110504</v>
          </cell>
          <cell r="B12333">
            <v>0</v>
          </cell>
        </row>
        <row r="12334">
          <cell r="A12334" t="str">
            <v>9R110506</v>
          </cell>
          <cell r="B12334">
            <v>0</v>
          </cell>
        </row>
        <row r="12335">
          <cell r="A12335" t="str">
            <v>9R110507</v>
          </cell>
          <cell r="B12335">
            <v>0</v>
          </cell>
        </row>
        <row r="12336">
          <cell r="A12336" t="str">
            <v>9R110604</v>
          </cell>
          <cell r="B12336">
            <v>0</v>
          </cell>
        </row>
        <row r="12337">
          <cell r="A12337" t="str">
            <v>9R110605</v>
          </cell>
          <cell r="B12337">
            <v>0</v>
          </cell>
        </row>
        <row r="12338">
          <cell r="A12338" t="str">
            <v>9R110606</v>
          </cell>
          <cell r="B12338">
            <v>0</v>
          </cell>
        </row>
        <row r="12339">
          <cell r="A12339" t="str">
            <v>9R110607</v>
          </cell>
          <cell r="B12339">
            <v>0</v>
          </cell>
        </row>
        <row r="12340">
          <cell r="A12340" t="str">
            <v>9R110608</v>
          </cell>
          <cell r="B12340">
            <v>0</v>
          </cell>
        </row>
        <row r="12341">
          <cell r="A12341" t="str">
            <v>9R110609</v>
          </cell>
          <cell r="B12341">
            <v>0</v>
          </cell>
        </row>
        <row r="12342">
          <cell r="A12342" t="str">
            <v>9R110699</v>
          </cell>
          <cell r="B12342">
            <v>0</v>
          </cell>
        </row>
        <row r="12343">
          <cell r="A12343" t="str">
            <v>9R110705</v>
          </cell>
          <cell r="B12343">
            <v>0</v>
          </cell>
        </row>
        <row r="12344">
          <cell r="A12344" t="str">
            <v>9R110707</v>
          </cell>
          <cell r="B12344">
            <v>0</v>
          </cell>
        </row>
        <row r="12345">
          <cell r="A12345" t="str">
            <v>9R110708</v>
          </cell>
          <cell r="B12345">
            <v>0</v>
          </cell>
        </row>
        <row r="12346">
          <cell r="A12346" t="str">
            <v>9R110799</v>
          </cell>
          <cell r="B12346">
            <v>0</v>
          </cell>
        </row>
        <row r="12347">
          <cell r="A12347" t="str">
            <v>9R110801</v>
          </cell>
          <cell r="B12347">
            <v>0</v>
          </cell>
        </row>
        <row r="12348">
          <cell r="A12348" t="str">
            <v>9R110802</v>
          </cell>
          <cell r="B12348">
            <v>0</v>
          </cell>
        </row>
        <row r="12349">
          <cell r="A12349" t="str">
            <v>9R110804</v>
          </cell>
          <cell r="B12349">
            <v>0</v>
          </cell>
        </row>
        <row r="12350">
          <cell r="A12350" t="str">
            <v>9R110903</v>
          </cell>
          <cell r="B12350">
            <v>0</v>
          </cell>
        </row>
        <row r="12351">
          <cell r="A12351" t="str">
            <v>9R110906</v>
          </cell>
          <cell r="B12351">
            <v>0</v>
          </cell>
        </row>
        <row r="12352">
          <cell r="A12352" t="str">
            <v>9R111078</v>
          </cell>
          <cell r="B12352">
            <v>0</v>
          </cell>
        </row>
        <row r="12353">
          <cell r="A12353" t="str">
            <v>9R111082</v>
          </cell>
          <cell r="B12353">
            <v>0</v>
          </cell>
        </row>
        <row r="12354">
          <cell r="A12354" t="str">
            <v>9R111083</v>
          </cell>
          <cell r="B12354">
            <v>0</v>
          </cell>
        </row>
        <row r="12355">
          <cell r="A12355" t="str">
            <v>9R111090</v>
          </cell>
          <cell r="B12355">
            <v>0</v>
          </cell>
        </row>
        <row r="12356">
          <cell r="A12356" t="str">
            <v>9R111096</v>
          </cell>
          <cell r="B12356">
            <v>0</v>
          </cell>
        </row>
        <row r="12357">
          <cell r="A12357" t="str">
            <v>9R111188</v>
          </cell>
          <cell r="B12357">
            <v>0</v>
          </cell>
        </row>
        <row r="12358">
          <cell r="A12358" t="str">
            <v>9R111189</v>
          </cell>
          <cell r="B12358">
            <v>0</v>
          </cell>
        </row>
        <row r="12359">
          <cell r="A12359" t="str">
            <v>9R111196</v>
          </cell>
          <cell r="B12359">
            <v>0</v>
          </cell>
        </row>
        <row r="12360">
          <cell r="A12360" t="str">
            <v>9R111198</v>
          </cell>
          <cell r="B12360">
            <v>0</v>
          </cell>
        </row>
        <row r="12361">
          <cell r="A12361" t="str">
            <v>9R111200</v>
          </cell>
          <cell r="B12361">
            <v>0</v>
          </cell>
        </row>
        <row r="12362">
          <cell r="A12362" t="str">
            <v>9R111203</v>
          </cell>
          <cell r="B12362">
            <v>0</v>
          </cell>
        </row>
        <row r="12363">
          <cell r="A12363" t="str">
            <v>9R111207</v>
          </cell>
          <cell r="B12363">
            <v>0</v>
          </cell>
        </row>
        <row r="12364">
          <cell r="A12364" t="str">
            <v>9R111286</v>
          </cell>
          <cell r="B12364">
            <v>0</v>
          </cell>
        </row>
        <row r="12365">
          <cell r="A12365" t="str">
            <v>9R111295</v>
          </cell>
          <cell r="B12365">
            <v>0</v>
          </cell>
        </row>
        <row r="12366">
          <cell r="A12366" t="str">
            <v>9R111296</v>
          </cell>
          <cell r="B12366">
            <v>0</v>
          </cell>
        </row>
        <row r="12367">
          <cell r="A12367" t="str">
            <v>9R111298</v>
          </cell>
          <cell r="B12367">
            <v>0</v>
          </cell>
        </row>
        <row r="12368">
          <cell r="A12368" t="str">
            <v>9R111299</v>
          </cell>
          <cell r="B12368">
            <v>0</v>
          </cell>
        </row>
        <row r="12369">
          <cell r="A12369" t="str">
            <v>9R111301</v>
          </cell>
          <cell r="B12369">
            <v>0</v>
          </cell>
        </row>
        <row r="12370">
          <cell r="A12370" t="str">
            <v>9R111303</v>
          </cell>
          <cell r="B12370">
            <v>0</v>
          </cell>
        </row>
        <row r="12371">
          <cell r="A12371" t="str">
            <v>9R111375</v>
          </cell>
          <cell r="B12371">
            <v>0</v>
          </cell>
        </row>
        <row r="12372">
          <cell r="A12372" t="str">
            <v>9R111393</v>
          </cell>
          <cell r="B12372">
            <v>0</v>
          </cell>
        </row>
        <row r="12373">
          <cell r="A12373" t="str">
            <v>9R111395</v>
          </cell>
          <cell r="B12373">
            <v>0</v>
          </cell>
        </row>
        <row r="12374">
          <cell r="A12374" t="str">
            <v>9R111396</v>
          </cell>
          <cell r="B12374">
            <v>0</v>
          </cell>
        </row>
        <row r="12375">
          <cell r="A12375" t="str">
            <v>9R111400</v>
          </cell>
          <cell r="B12375">
            <v>0</v>
          </cell>
        </row>
        <row r="12376">
          <cell r="A12376" t="str">
            <v>9R111405</v>
          </cell>
          <cell r="B12376">
            <v>0</v>
          </cell>
        </row>
        <row r="12377">
          <cell r="A12377" t="str">
            <v>9R111406</v>
          </cell>
          <cell r="B12377">
            <v>0</v>
          </cell>
        </row>
        <row r="12378">
          <cell r="A12378" t="str">
            <v>9R111482</v>
          </cell>
          <cell r="B12378">
            <v>0</v>
          </cell>
        </row>
        <row r="12379">
          <cell r="A12379" t="str">
            <v>9R111483</v>
          </cell>
          <cell r="B12379">
            <v>0</v>
          </cell>
        </row>
        <row r="12380">
          <cell r="A12380" t="str">
            <v>9R111487</v>
          </cell>
          <cell r="B12380">
            <v>0</v>
          </cell>
        </row>
        <row r="12381">
          <cell r="A12381" t="str">
            <v>9R111489</v>
          </cell>
          <cell r="B12381">
            <v>0</v>
          </cell>
        </row>
        <row r="12382">
          <cell r="A12382" t="str">
            <v>9R111492</v>
          </cell>
          <cell r="B12382">
            <v>0</v>
          </cell>
        </row>
        <row r="12383">
          <cell r="A12383" t="str">
            <v>9R111494</v>
          </cell>
          <cell r="B12383">
            <v>0</v>
          </cell>
        </row>
        <row r="12384">
          <cell r="A12384" t="str">
            <v>9R111495</v>
          </cell>
          <cell r="B12384">
            <v>0</v>
          </cell>
        </row>
        <row r="12385">
          <cell r="A12385" t="str">
            <v>9R111499</v>
          </cell>
          <cell r="B12385">
            <v>0</v>
          </cell>
        </row>
        <row r="12386">
          <cell r="A12386" t="str">
            <v>9R111500</v>
          </cell>
          <cell r="B12386">
            <v>0</v>
          </cell>
        </row>
        <row r="12387">
          <cell r="A12387" t="str">
            <v>9R111502</v>
          </cell>
          <cell r="B12387">
            <v>0</v>
          </cell>
        </row>
        <row r="12388">
          <cell r="A12388" t="str">
            <v>9R111503</v>
          </cell>
          <cell r="B12388">
            <v>0</v>
          </cell>
        </row>
        <row r="12389">
          <cell r="A12389" t="str">
            <v>9R111504</v>
          </cell>
          <cell r="B12389">
            <v>0</v>
          </cell>
        </row>
        <row r="12390">
          <cell r="A12390" t="str">
            <v>9R111505</v>
          </cell>
          <cell r="B12390">
            <v>0</v>
          </cell>
        </row>
        <row r="12391">
          <cell r="A12391" t="str">
            <v>9R111588</v>
          </cell>
          <cell r="B12391">
            <v>0</v>
          </cell>
        </row>
        <row r="12392">
          <cell r="A12392" t="str">
            <v>9R111601</v>
          </cell>
          <cell r="B12392">
            <v>0</v>
          </cell>
        </row>
        <row r="12393">
          <cell r="A12393" t="str">
            <v>9R111602</v>
          </cell>
          <cell r="B12393">
            <v>0</v>
          </cell>
        </row>
        <row r="12394">
          <cell r="A12394" t="str">
            <v>9R111604</v>
          </cell>
          <cell r="B12394">
            <v>0</v>
          </cell>
        </row>
        <row r="12395">
          <cell r="A12395" t="str">
            <v>9R111605</v>
          </cell>
          <cell r="B12395">
            <v>0</v>
          </cell>
        </row>
        <row r="12396">
          <cell r="A12396" t="str">
            <v>9R111608</v>
          </cell>
          <cell r="B12396">
            <v>0</v>
          </cell>
        </row>
        <row r="12397">
          <cell r="A12397" t="str">
            <v>9R111670</v>
          </cell>
          <cell r="B12397">
            <v>0</v>
          </cell>
        </row>
        <row r="12398">
          <cell r="A12398" t="str">
            <v>9R111690</v>
          </cell>
          <cell r="B12398">
            <v>0</v>
          </cell>
        </row>
        <row r="12399">
          <cell r="A12399" t="str">
            <v>9R111693</v>
          </cell>
          <cell r="B12399">
            <v>0</v>
          </cell>
        </row>
        <row r="12400">
          <cell r="A12400" t="str">
            <v>9R111697</v>
          </cell>
          <cell r="B12400">
            <v>0</v>
          </cell>
        </row>
        <row r="12401">
          <cell r="A12401" t="str">
            <v>9R111699</v>
          </cell>
          <cell r="B12401">
            <v>0</v>
          </cell>
        </row>
        <row r="12402">
          <cell r="A12402" t="str">
            <v>9R111702</v>
          </cell>
          <cell r="B12402">
            <v>0</v>
          </cell>
        </row>
        <row r="12403">
          <cell r="A12403" t="str">
            <v>9R111703</v>
          </cell>
          <cell r="B12403">
            <v>0</v>
          </cell>
        </row>
        <row r="12404">
          <cell r="A12404" t="str">
            <v>9R111704</v>
          </cell>
          <cell r="B12404">
            <v>0</v>
          </cell>
        </row>
        <row r="12405">
          <cell r="A12405" t="str">
            <v>9R111705</v>
          </cell>
          <cell r="B12405">
            <v>0</v>
          </cell>
        </row>
        <row r="12406">
          <cell r="A12406" t="str">
            <v>9R111706</v>
          </cell>
          <cell r="B12406">
            <v>0</v>
          </cell>
        </row>
        <row r="12407">
          <cell r="A12407" t="str">
            <v>9R111785</v>
          </cell>
          <cell r="B12407">
            <v>0</v>
          </cell>
        </row>
        <row r="12408">
          <cell r="A12408" t="str">
            <v>9R111788</v>
          </cell>
          <cell r="B12408">
            <v>0</v>
          </cell>
        </row>
        <row r="12409">
          <cell r="A12409" t="str">
            <v>9R111791</v>
          </cell>
          <cell r="B12409">
            <v>0</v>
          </cell>
        </row>
        <row r="12410">
          <cell r="A12410" t="str">
            <v>9R111796</v>
          </cell>
          <cell r="B12410">
            <v>0</v>
          </cell>
        </row>
        <row r="12411">
          <cell r="A12411" t="str">
            <v>9R111798</v>
          </cell>
          <cell r="B12411">
            <v>0</v>
          </cell>
        </row>
        <row r="12412">
          <cell r="A12412" t="str">
            <v>9R111875</v>
          </cell>
          <cell r="B12412">
            <v>0</v>
          </cell>
        </row>
        <row r="12413">
          <cell r="A12413" t="str">
            <v>9R111882</v>
          </cell>
          <cell r="B12413">
            <v>0</v>
          </cell>
        </row>
        <row r="12414">
          <cell r="A12414" t="str">
            <v>9R111885</v>
          </cell>
          <cell r="B12414">
            <v>0</v>
          </cell>
        </row>
        <row r="12415">
          <cell r="A12415" t="str">
            <v>9R111891</v>
          </cell>
          <cell r="B12415">
            <v>0</v>
          </cell>
        </row>
        <row r="12416">
          <cell r="A12416" t="str">
            <v>9R111892</v>
          </cell>
          <cell r="B12416">
            <v>0</v>
          </cell>
        </row>
        <row r="12417">
          <cell r="A12417" t="str">
            <v>9R111898</v>
          </cell>
          <cell r="B12417">
            <v>0</v>
          </cell>
        </row>
        <row r="12418">
          <cell r="A12418" t="str">
            <v>9R111900</v>
          </cell>
          <cell r="B12418">
            <v>0</v>
          </cell>
        </row>
        <row r="12419">
          <cell r="A12419" t="str">
            <v>9R111902</v>
          </cell>
          <cell r="B12419">
            <v>0</v>
          </cell>
        </row>
        <row r="12420">
          <cell r="A12420" t="str">
            <v>9R111906</v>
          </cell>
          <cell r="B12420">
            <v>0</v>
          </cell>
        </row>
        <row r="12421">
          <cell r="A12421" t="str">
            <v>9R111990</v>
          </cell>
          <cell r="B12421">
            <v>0</v>
          </cell>
        </row>
        <row r="12422">
          <cell r="A12422" t="str">
            <v>9R111995</v>
          </cell>
          <cell r="B12422">
            <v>0</v>
          </cell>
        </row>
        <row r="12423">
          <cell r="A12423" t="str">
            <v>9R112000</v>
          </cell>
          <cell r="B12423">
            <v>0</v>
          </cell>
        </row>
        <row r="12424">
          <cell r="A12424" t="str">
            <v>9R112002</v>
          </cell>
          <cell r="B12424">
            <v>0</v>
          </cell>
        </row>
        <row r="12425">
          <cell r="A12425" t="str">
            <v>9R112008</v>
          </cell>
          <cell r="B12425">
            <v>0</v>
          </cell>
        </row>
        <row r="12426">
          <cell r="A12426" t="str">
            <v>9R112053</v>
          </cell>
          <cell r="B12426">
            <v>0</v>
          </cell>
        </row>
        <row r="12427">
          <cell r="A12427" t="str">
            <v>9R112095</v>
          </cell>
          <cell r="B12427">
            <v>0</v>
          </cell>
        </row>
        <row r="12428">
          <cell r="A12428" t="str">
            <v>9R112100</v>
          </cell>
          <cell r="B12428">
            <v>0</v>
          </cell>
        </row>
        <row r="12429">
          <cell r="A12429" t="str">
            <v>9R112102</v>
          </cell>
          <cell r="B12429">
            <v>0</v>
          </cell>
        </row>
        <row r="12430">
          <cell r="A12430" t="str">
            <v>9R112103</v>
          </cell>
          <cell r="B12430">
            <v>0</v>
          </cell>
        </row>
        <row r="12431">
          <cell r="A12431" t="str">
            <v>9R112104</v>
          </cell>
          <cell r="B12431">
            <v>0</v>
          </cell>
        </row>
        <row r="12432">
          <cell r="A12432" t="str">
            <v>9R112175</v>
          </cell>
          <cell r="B12432">
            <v>0</v>
          </cell>
        </row>
        <row r="12433">
          <cell r="A12433" t="str">
            <v>9R112182</v>
          </cell>
          <cell r="B12433">
            <v>0</v>
          </cell>
        </row>
        <row r="12434">
          <cell r="A12434" t="str">
            <v>9R112183</v>
          </cell>
          <cell r="B12434">
            <v>0</v>
          </cell>
        </row>
        <row r="12435">
          <cell r="A12435" t="str">
            <v>9R112186</v>
          </cell>
          <cell r="B12435">
            <v>0</v>
          </cell>
        </row>
        <row r="12436">
          <cell r="A12436" t="str">
            <v>9R112199</v>
          </cell>
          <cell r="B12436">
            <v>0</v>
          </cell>
        </row>
        <row r="12437">
          <cell r="A12437" t="str">
            <v>9R112200</v>
          </cell>
          <cell r="B12437">
            <v>0</v>
          </cell>
        </row>
        <row r="12438">
          <cell r="A12438" t="str">
            <v>9R112202</v>
          </cell>
          <cell r="B12438">
            <v>0</v>
          </cell>
        </row>
        <row r="12439">
          <cell r="A12439" t="str">
            <v>9R112203</v>
          </cell>
          <cell r="B12439">
            <v>0</v>
          </cell>
        </row>
        <row r="12440">
          <cell r="A12440" t="str">
            <v>9R112247</v>
          </cell>
          <cell r="B12440">
            <v>0</v>
          </cell>
        </row>
        <row r="12441">
          <cell r="A12441" t="str">
            <v>9R112297</v>
          </cell>
          <cell r="B12441">
            <v>0</v>
          </cell>
        </row>
        <row r="12442">
          <cell r="A12442" t="str">
            <v>9R112300</v>
          </cell>
          <cell r="B12442">
            <v>0</v>
          </cell>
        </row>
        <row r="12443">
          <cell r="A12443" t="str">
            <v>9R112303</v>
          </cell>
          <cell r="B12443">
            <v>0</v>
          </cell>
        </row>
        <row r="12444">
          <cell r="A12444" t="str">
            <v>9R112304</v>
          </cell>
          <cell r="B12444">
            <v>0</v>
          </cell>
        </row>
        <row r="12445">
          <cell r="A12445" t="str">
            <v>9R112305</v>
          </cell>
          <cell r="B12445">
            <v>0</v>
          </cell>
        </row>
        <row r="12446">
          <cell r="A12446" t="str">
            <v>9R112306</v>
          </cell>
          <cell r="B12446">
            <v>0</v>
          </cell>
        </row>
        <row r="12447">
          <cell r="A12447" t="str">
            <v>9R112308</v>
          </cell>
          <cell r="B12447">
            <v>0</v>
          </cell>
        </row>
        <row r="12448">
          <cell r="A12448" t="str">
            <v>9R112397</v>
          </cell>
          <cell r="B12448">
            <v>0</v>
          </cell>
        </row>
        <row r="12449">
          <cell r="A12449" t="str">
            <v>9R112399</v>
          </cell>
          <cell r="B12449">
            <v>0</v>
          </cell>
        </row>
        <row r="12450">
          <cell r="A12450" t="str">
            <v>9R112403</v>
          </cell>
          <cell r="B12450">
            <v>0</v>
          </cell>
        </row>
        <row r="12451">
          <cell r="A12451" t="str">
            <v>9R112405</v>
          </cell>
          <cell r="B12451">
            <v>0</v>
          </cell>
        </row>
        <row r="12452">
          <cell r="A12452" t="str">
            <v>9R112474</v>
          </cell>
          <cell r="B12452">
            <v>0</v>
          </cell>
        </row>
        <row r="12453">
          <cell r="A12453" t="str">
            <v>9R112475</v>
          </cell>
          <cell r="B12453">
            <v>0</v>
          </cell>
        </row>
        <row r="12454">
          <cell r="A12454" t="str">
            <v>9R112482</v>
          </cell>
          <cell r="B12454">
            <v>0</v>
          </cell>
        </row>
        <row r="12455">
          <cell r="A12455" t="str">
            <v>9R112483</v>
          </cell>
          <cell r="B12455">
            <v>0</v>
          </cell>
        </row>
        <row r="12456">
          <cell r="A12456" t="str">
            <v>9R112485</v>
          </cell>
          <cell r="B12456">
            <v>0</v>
          </cell>
        </row>
        <row r="12457">
          <cell r="A12457" t="str">
            <v>9R112488</v>
          </cell>
          <cell r="B12457">
            <v>0</v>
          </cell>
        </row>
        <row r="12458">
          <cell r="A12458" t="str">
            <v>9R112489</v>
          </cell>
          <cell r="B12458">
            <v>0</v>
          </cell>
        </row>
        <row r="12459">
          <cell r="A12459" t="str">
            <v>9R112497</v>
          </cell>
          <cell r="B12459">
            <v>0</v>
          </cell>
        </row>
        <row r="12460">
          <cell r="A12460" t="str">
            <v>9R112504</v>
          </cell>
          <cell r="B12460">
            <v>0</v>
          </cell>
        </row>
        <row r="12461">
          <cell r="A12461" t="str">
            <v>9R112600</v>
          </cell>
          <cell r="B12461">
            <v>0</v>
          </cell>
        </row>
        <row r="12462">
          <cell r="A12462" t="str">
            <v>9R112602</v>
          </cell>
          <cell r="B12462">
            <v>0</v>
          </cell>
        </row>
        <row r="12463">
          <cell r="A12463" t="str">
            <v>9R112603</v>
          </cell>
          <cell r="B12463">
            <v>0</v>
          </cell>
        </row>
        <row r="12464">
          <cell r="A12464" t="str">
            <v>9R112606</v>
          </cell>
          <cell r="B12464">
            <v>0</v>
          </cell>
        </row>
        <row r="12465">
          <cell r="A12465" t="str">
            <v>9R112662</v>
          </cell>
          <cell r="B12465">
            <v>0</v>
          </cell>
        </row>
        <row r="12466">
          <cell r="A12466" t="str">
            <v>9R112678</v>
          </cell>
          <cell r="B12466">
            <v>0</v>
          </cell>
        </row>
        <row r="12467">
          <cell r="A12467" t="str">
            <v>9R112682</v>
          </cell>
          <cell r="B12467">
            <v>0</v>
          </cell>
        </row>
        <row r="12468">
          <cell r="A12468" t="str">
            <v>9R112683</v>
          </cell>
          <cell r="B12468">
            <v>0</v>
          </cell>
        </row>
        <row r="12469">
          <cell r="A12469" t="str">
            <v>9R112685</v>
          </cell>
          <cell r="B12469">
            <v>0</v>
          </cell>
        </row>
        <row r="12470">
          <cell r="A12470" t="str">
            <v>9R112690</v>
          </cell>
          <cell r="B12470">
            <v>0</v>
          </cell>
        </row>
        <row r="12471">
          <cell r="A12471" t="str">
            <v>9R112692</v>
          </cell>
          <cell r="B12471">
            <v>0</v>
          </cell>
        </row>
        <row r="12472">
          <cell r="A12472" t="str">
            <v>9R112694</v>
          </cell>
          <cell r="B12472">
            <v>0</v>
          </cell>
        </row>
        <row r="12473">
          <cell r="A12473" t="str">
            <v>9R112695</v>
          </cell>
          <cell r="B12473">
            <v>0</v>
          </cell>
        </row>
        <row r="12474">
          <cell r="A12474" t="str">
            <v>9R112696</v>
          </cell>
          <cell r="B12474">
            <v>0</v>
          </cell>
        </row>
        <row r="12475">
          <cell r="A12475" t="str">
            <v>9R112697</v>
          </cell>
          <cell r="B12475">
            <v>0</v>
          </cell>
        </row>
        <row r="12476">
          <cell r="A12476" t="str">
            <v>9R112699</v>
          </cell>
          <cell r="B12476">
            <v>0</v>
          </cell>
        </row>
        <row r="12477">
          <cell r="A12477" t="str">
            <v>9R112702</v>
          </cell>
          <cell r="B12477">
            <v>0</v>
          </cell>
        </row>
        <row r="12478">
          <cell r="A12478" t="str">
            <v>9R112703</v>
          </cell>
          <cell r="B12478">
            <v>0</v>
          </cell>
        </row>
        <row r="12479">
          <cell r="A12479" t="str">
            <v>9R112704</v>
          </cell>
          <cell r="B12479">
            <v>0</v>
          </cell>
        </row>
        <row r="12480">
          <cell r="A12480" t="str">
            <v>9R112782</v>
          </cell>
          <cell r="B12480">
            <v>0</v>
          </cell>
        </row>
        <row r="12481">
          <cell r="A12481" t="str">
            <v>9R112788</v>
          </cell>
          <cell r="B12481">
            <v>0</v>
          </cell>
        </row>
        <row r="12482">
          <cell r="A12482" t="str">
            <v>9R112790</v>
          </cell>
          <cell r="B12482">
            <v>0</v>
          </cell>
        </row>
        <row r="12483">
          <cell r="A12483" t="str">
            <v>9R112791</v>
          </cell>
          <cell r="B12483">
            <v>0</v>
          </cell>
        </row>
        <row r="12484">
          <cell r="A12484" t="str">
            <v>9R112794</v>
          </cell>
          <cell r="B12484">
            <v>0</v>
          </cell>
        </row>
        <row r="12485">
          <cell r="A12485" t="str">
            <v>9R112800</v>
          </cell>
          <cell r="B12485">
            <v>0</v>
          </cell>
        </row>
        <row r="12486">
          <cell r="A12486" t="str">
            <v>9R112801</v>
          </cell>
          <cell r="B12486">
            <v>0</v>
          </cell>
        </row>
        <row r="12487">
          <cell r="A12487" t="str">
            <v>9R112802</v>
          </cell>
          <cell r="B12487">
            <v>0</v>
          </cell>
        </row>
        <row r="12488">
          <cell r="A12488" t="str">
            <v>9R112805</v>
          </cell>
          <cell r="B12488">
            <v>0</v>
          </cell>
        </row>
        <row r="12489">
          <cell r="A12489" t="str">
            <v>9R112806</v>
          </cell>
          <cell r="B12489">
            <v>0</v>
          </cell>
        </row>
        <row r="12490">
          <cell r="A12490" t="str">
            <v>9R112821</v>
          </cell>
          <cell r="B12490">
            <v>0</v>
          </cell>
        </row>
        <row r="12491">
          <cell r="A12491" t="str">
            <v>9R112862</v>
          </cell>
          <cell r="B12491">
            <v>0</v>
          </cell>
        </row>
        <row r="12492">
          <cell r="A12492" t="str">
            <v>9R112879</v>
          </cell>
          <cell r="B12492">
            <v>0</v>
          </cell>
        </row>
        <row r="12493">
          <cell r="A12493" t="str">
            <v>9R112888</v>
          </cell>
          <cell r="B12493">
            <v>0</v>
          </cell>
        </row>
        <row r="12494">
          <cell r="A12494" t="str">
            <v>9R112890</v>
          </cell>
          <cell r="B12494">
            <v>0</v>
          </cell>
        </row>
        <row r="12495">
          <cell r="A12495" t="str">
            <v>9R113008</v>
          </cell>
          <cell r="B12495">
            <v>0</v>
          </cell>
        </row>
        <row r="12496">
          <cell r="A12496" t="str">
            <v>9R113033</v>
          </cell>
          <cell r="B12496">
            <v>0</v>
          </cell>
        </row>
        <row r="12497">
          <cell r="A12497" t="str">
            <v>9R113047</v>
          </cell>
          <cell r="B12497">
            <v>0</v>
          </cell>
        </row>
        <row r="12498">
          <cell r="A12498" t="str">
            <v>9R113048</v>
          </cell>
          <cell r="B12498">
            <v>0</v>
          </cell>
        </row>
        <row r="12499">
          <cell r="A12499" t="str">
            <v>9R113049</v>
          </cell>
          <cell r="B12499">
            <v>0</v>
          </cell>
        </row>
        <row r="12500">
          <cell r="A12500" t="str">
            <v>9R113068</v>
          </cell>
          <cell r="B12500">
            <v>0</v>
          </cell>
        </row>
        <row r="12501">
          <cell r="A12501" t="str">
            <v>9R113070</v>
          </cell>
          <cell r="B12501">
            <v>0</v>
          </cell>
        </row>
        <row r="12502">
          <cell r="A12502" t="str">
            <v>9R113092</v>
          </cell>
          <cell r="B12502">
            <v>0</v>
          </cell>
        </row>
        <row r="12503">
          <cell r="A12503" t="str">
            <v>9R113104</v>
          </cell>
          <cell r="B12503">
            <v>0</v>
          </cell>
        </row>
        <row r="12504">
          <cell r="A12504" t="str">
            <v>9R113106</v>
          </cell>
          <cell r="B12504">
            <v>0</v>
          </cell>
        </row>
        <row r="12505">
          <cell r="A12505" t="str">
            <v>9R113279</v>
          </cell>
          <cell r="B12505">
            <v>0</v>
          </cell>
        </row>
        <row r="12506">
          <cell r="A12506" t="str">
            <v>9R113294</v>
          </cell>
          <cell r="B12506">
            <v>0</v>
          </cell>
        </row>
        <row r="12507">
          <cell r="A12507" t="str">
            <v>9R113300</v>
          </cell>
          <cell r="B12507">
            <v>0</v>
          </cell>
        </row>
        <row r="12508">
          <cell r="A12508" t="str">
            <v>9R113393</v>
          </cell>
          <cell r="B12508">
            <v>0</v>
          </cell>
        </row>
        <row r="12509">
          <cell r="A12509" t="str">
            <v>9R113400</v>
          </cell>
          <cell r="B12509">
            <v>0</v>
          </cell>
        </row>
        <row r="12510">
          <cell r="A12510" t="str">
            <v>9R113486</v>
          </cell>
          <cell r="B12510">
            <v>0</v>
          </cell>
        </row>
        <row r="12511">
          <cell r="A12511" t="str">
            <v>9R113490</v>
          </cell>
          <cell r="B12511">
            <v>0</v>
          </cell>
        </row>
        <row r="12512">
          <cell r="A12512" t="str">
            <v>9R113494</v>
          </cell>
          <cell r="B12512">
            <v>0</v>
          </cell>
        </row>
        <row r="12513">
          <cell r="A12513" t="str">
            <v>9R113604</v>
          </cell>
          <cell r="B12513">
            <v>0</v>
          </cell>
        </row>
        <row r="12514">
          <cell r="A12514" t="str">
            <v>9R113608</v>
          </cell>
          <cell r="B12514">
            <v>0</v>
          </cell>
        </row>
        <row r="12515">
          <cell r="A12515" t="str">
            <v>9R113700</v>
          </cell>
          <cell r="B12515">
            <v>0</v>
          </cell>
        </row>
        <row r="12516">
          <cell r="A12516" t="str">
            <v>9R113799</v>
          </cell>
          <cell r="B12516">
            <v>0</v>
          </cell>
        </row>
        <row r="12517">
          <cell r="A12517" t="str">
            <v>9R113805</v>
          </cell>
          <cell r="B12517">
            <v>0</v>
          </cell>
        </row>
        <row r="12518">
          <cell r="A12518" t="str">
            <v>9R113994</v>
          </cell>
          <cell r="B12518">
            <v>0</v>
          </cell>
        </row>
        <row r="12519">
          <cell r="A12519" t="str">
            <v>9R114004</v>
          </cell>
          <cell r="B12519">
            <v>0</v>
          </cell>
        </row>
        <row r="12520">
          <cell r="A12520" t="str">
            <v>9R114104</v>
          </cell>
          <cell r="B12520">
            <v>0</v>
          </cell>
        </row>
        <row r="12521">
          <cell r="A12521" t="str">
            <v>9R114286</v>
          </cell>
          <cell r="B12521">
            <v>0</v>
          </cell>
        </row>
        <row r="12522">
          <cell r="A12522" t="str">
            <v>9R114306</v>
          </cell>
          <cell r="B12522">
            <v>0</v>
          </cell>
        </row>
        <row r="12523">
          <cell r="A12523" t="str">
            <v>9R114404</v>
          </cell>
          <cell r="B12523">
            <v>0</v>
          </cell>
        </row>
        <row r="12524">
          <cell r="A12524" t="str">
            <v>9R114504</v>
          </cell>
          <cell r="B12524">
            <v>0</v>
          </cell>
        </row>
        <row r="12525">
          <cell r="A12525" t="str">
            <v>9R114607</v>
          </cell>
          <cell r="B12525">
            <v>0</v>
          </cell>
        </row>
        <row r="12526">
          <cell r="A12526" t="str">
            <v>9R114706</v>
          </cell>
          <cell r="B12526">
            <v>0</v>
          </cell>
        </row>
        <row r="12527">
          <cell r="A12527" t="str">
            <v>9R114806</v>
          </cell>
          <cell r="B12527">
            <v>0</v>
          </cell>
        </row>
        <row r="12528">
          <cell r="A12528" t="str">
            <v>9R114904</v>
          </cell>
          <cell r="B12528">
            <v>0</v>
          </cell>
        </row>
        <row r="12529">
          <cell r="A12529" t="str">
            <v>9R114905</v>
          </cell>
          <cell r="B12529">
            <v>0</v>
          </cell>
        </row>
        <row r="12530">
          <cell r="A12530" t="str">
            <v>9R115104</v>
          </cell>
          <cell r="B12530">
            <v>0</v>
          </cell>
        </row>
        <row r="12531">
          <cell r="A12531" t="str">
            <v>9R115295</v>
          </cell>
          <cell r="B12531">
            <v>0</v>
          </cell>
        </row>
        <row r="12532">
          <cell r="A12532" t="str">
            <v>9R115408</v>
          </cell>
          <cell r="B12532">
            <v>0</v>
          </cell>
        </row>
        <row r="12533">
          <cell r="A12533" t="str">
            <v>9R115509</v>
          </cell>
          <cell r="B12533">
            <v>0</v>
          </cell>
        </row>
        <row r="12534">
          <cell r="A12534" t="str">
            <v>9R115764</v>
          </cell>
          <cell r="B12534">
            <v>0</v>
          </cell>
        </row>
        <row r="12535">
          <cell r="A12535" t="str">
            <v>9R140000</v>
          </cell>
          <cell r="B12535">
            <v>0</v>
          </cell>
        </row>
        <row r="12536">
          <cell r="A12536" t="str">
            <v>9R140104</v>
          </cell>
          <cell r="B12536">
            <v>0</v>
          </cell>
        </row>
        <row r="12537">
          <cell r="A12537" t="str">
            <v>9R140106</v>
          </cell>
          <cell r="B12537">
            <v>0</v>
          </cell>
        </row>
        <row r="12538">
          <cell r="A12538" t="str">
            <v>9R140162</v>
          </cell>
          <cell r="B12538">
            <v>0</v>
          </cell>
        </row>
        <row r="12539">
          <cell r="A12539" t="str">
            <v>9R140171</v>
          </cell>
          <cell r="B12539">
            <v>0</v>
          </cell>
        </row>
        <row r="12540">
          <cell r="A12540" t="str">
            <v>9R140197</v>
          </cell>
          <cell r="B12540">
            <v>0</v>
          </cell>
        </row>
        <row r="12541">
          <cell r="A12541" t="str">
            <v>9R140199</v>
          </cell>
          <cell r="B12541">
            <v>0</v>
          </cell>
        </row>
        <row r="12542">
          <cell r="A12542" t="str">
            <v>9R140200</v>
          </cell>
          <cell r="B12542">
            <v>0</v>
          </cell>
        </row>
        <row r="12543">
          <cell r="A12543" t="str">
            <v>9R140202</v>
          </cell>
          <cell r="B12543">
            <v>0</v>
          </cell>
        </row>
        <row r="12544">
          <cell r="A12544" t="str">
            <v>9R140203</v>
          </cell>
          <cell r="B12544">
            <v>0</v>
          </cell>
        </row>
        <row r="12545">
          <cell r="A12545" t="str">
            <v>9R140204</v>
          </cell>
          <cell r="B12545">
            <v>0</v>
          </cell>
        </row>
        <row r="12546">
          <cell r="A12546" t="str">
            <v>9R140206</v>
          </cell>
          <cell r="B12546">
            <v>0</v>
          </cell>
        </row>
        <row r="12547">
          <cell r="A12547" t="str">
            <v>9R140285</v>
          </cell>
          <cell r="B12547">
            <v>0</v>
          </cell>
        </row>
        <row r="12548">
          <cell r="A12548" t="str">
            <v>9R140292</v>
          </cell>
          <cell r="B12548">
            <v>0</v>
          </cell>
        </row>
        <row r="12549">
          <cell r="A12549" t="str">
            <v>9R140295</v>
          </cell>
          <cell r="B12549">
            <v>0</v>
          </cell>
        </row>
        <row r="12550">
          <cell r="A12550" t="str">
            <v>9R140306</v>
          </cell>
          <cell r="B12550">
            <v>0</v>
          </cell>
        </row>
        <row r="12551">
          <cell r="A12551" t="str">
            <v>9R140307</v>
          </cell>
          <cell r="B12551">
            <v>0</v>
          </cell>
        </row>
        <row r="12552">
          <cell r="A12552" t="str">
            <v>9R140390</v>
          </cell>
          <cell r="B12552">
            <v>0</v>
          </cell>
        </row>
        <row r="12553">
          <cell r="A12553" t="str">
            <v>9R140399</v>
          </cell>
          <cell r="B12553">
            <v>0</v>
          </cell>
        </row>
        <row r="12554">
          <cell r="A12554" t="str">
            <v>9R140404</v>
          </cell>
          <cell r="B12554">
            <v>0</v>
          </cell>
        </row>
        <row r="12555">
          <cell r="A12555" t="str">
            <v>9R140406</v>
          </cell>
          <cell r="B12555">
            <v>0</v>
          </cell>
        </row>
        <row r="12556">
          <cell r="A12556" t="str">
            <v>9R140500</v>
          </cell>
          <cell r="B12556">
            <v>0</v>
          </cell>
        </row>
        <row r="12557">
          <cell r="A12557" t="str">
            <v>9R140695</v>
          </cell>
          <cell r="B12557">
            <v>0</v>
          </cell>
        </row>
        <row r="12558">
          <cell r="A12558" t="str">
            <v>9R140706</v>
          </cell>
          <cell r="B12558">
            <v>0</v>
          </cell>
        </row>
        <row r="12559">
          <cell r="A12559" t="str">
            <v>9R140708</v>
          </cell>
          <cell r="B12559">
            <v>0</v>
          </cell>
        </row>
        <row r="12560">
          <cell r="A12560" t="str">
            <v>9R140897</v>
          </cell>
          <cell r="B12560">
            <v>0</v>
          </cell>
        </row>
        <row r="12561">
          <cell r="A12561" t="str">
            <v>9R141005</v>
          </cell>
          <cell r="B12561">
            <v>0</v>
          </cell>
        </row>
        <row r="12562">
          <cell r="A12562" t="str">
            <v>9R160100</v>
          </cell>
          <cell r="B12562">
            <v>0</v>
          </cell>
        </row>
        <row r="12563">
          <cell r="A12563" t="str">
            <v>9R180002</v>
          </cell>
          <cell r="B12563">
            <v>0</v>
          </cell>
        </row>
        <row r="12564">
          <cell r="A12564" t="str">
            <v>9R180096</v>
          </cell>
          <cell r="B12564">
            <v>0</v>
          </cell>
        </row>
        <row r="12565">
          <cell r="A12565" t="str">
            <v>9R180099</v>
          </cell>
          <cell r="B12565">
            <v>0</v>
          </cell>
        </row>
        <row r="12566">
          <cell r="A12566" t="str">
            <v>9R180102</v>
          </cell>
          <cell r="B12566">
            <v>0</v>
          </cell>
        </row>
        <row r="12567">
          <cell r="A12567" t="str">
            <v>9R180103</v>
          </cell>
          <cell r="B12567">
            <v>0</v>
          </cell>
        </row>
        <row r="12568">
          <cell r="A12568" t="str">
            <v>9R180104</v>
          </cell>
          <cell r="B12568">
            <v>0</v>
          </cell>
        </row>
        <row r="12569">
          <cell r="A12569" t="str">
            <v>9R180105</v>
          </cell>
          <cell r="B12569">
            <v>0</v>
          </cell>
        </row>
        <row r="12570">
          <cell r="A12570" t="str">
            <v>9R180106</v>
          </cell>
          <cell r="B12570">
            <v>0</v>
          </cell>
        </row>
        <row r="12571">
          <cell r="A12571" t="str">
            <v>9R180201</v>
          </cell>
          <cell r="B12571">
            <v>0</v>
          </cell>
        </row>
        <row r="12572">
          <cell r="A12572" t="str">
            <v>9R180202</v>
          </cell>
          <cell r="B12572">
            <v>0</v>
          </cell>
        </row>
        <row r="12573">
          <cell r="A12573" t="str">
            <v>9R180205</v>
          </cell>
          <cell r="B12573">
            <v>0</v>
          </cell>
        </row>
        <row r="12574">
          <cell r="A12574" t="str">
            <v>9R180206</v>
          </cell>
          <cell r="B12574">
            <v>0</v>
          </cell>
        </row>
        <row r="12575">
          <cell r="A12575" t="str">
            <v>9R180300</v>
          </cell>
          <cell r="B12575">
            <v>0</v>
          </cell>
        </row>
        <row r="12576">
          <cell r="A12576" t="str">
            <v>9R180303</v>
          </cell>
          <cell r="B12576">
            <v>0</v>
          </cell>
        </row>
        <row r="12577">
          <cell r="A12577" t="str">
            <v>9R180305</v>
          </cell>
          <cell r="B12577">
            <v>0</v>
          </cell>
        </row>
        <row r="12578">
          <cell r="A12578" t="str">
            <v>9R180308</v>
          </cell>
          <cell r="B12578">
            <v>0</v>
          </cell>
        </row>
        <row r="12579">
          <cell r="A12579" t="str">
            <v>9R180401</v>
          </cell>
          <cell r="B12579">
            <v>0</v>
          </cell>
        </row>
        <row r="12580">
          <cell r="A12580" t="str">
            <v>9R180402</v>
          </cell>
          <cell r="B12580">
            <v>0</v>
          </cell>
        </row>
        <row r="12581">
          <cell r="A12581" t="str">
            <v>9R180403</v>
          </cell>
          <cell r="B12581">
            <v>0</v>
          </cell>
        </row>
        <row r="12582">
          <cell r="A12582" t="str">
            <v>9R180404</v>
          </cell>
          <cell r="B12582">
            <v>0</v>
          </cell>
        </row>
        <row r="12583">
          <cell r="A12583" t="str">
            <v>9R180405</v>
          </cell>
          <cell r="B12583">
            <v>0</v>
          </cell>
        </row>
        <row r="12584">
          <cell r="A12584" t="str">
            <v>9R180407</v>
          </cell>
          <cell r="B12584">
            <v>0</v>
          </cell>
        </row>
        <row r="12585">
          <cell r="A12585" t="str">
            <v>9R180497</v>
          </cell>
          <cell r="B12585">
            <v>0</v>
          </cell>
        </row>
        <row r="12586">
          <cell r="A12586" t="str">
            <v>9R180499</v>
          </cell>
          <cell r="B12586">
            <v>0</v>
          </cell>
        </row>
        <row r="12587">
          <cell r="A12587" t="str">
            <v>9R180501</v>
          </cell>
          <cell r="B12587">
            <v>0</v>
          </cell>
        </row>
        <row r="12588">
          <cell r="A12588" t="str">
            <v>9R180503</v>
          </cell>
          <cell r="B12588">
            <v>0</v>
          </cell>
        </row>
        <row r="12589">
          <cell r="A12589" t="str">
            <v>9R180505</v>
          </cell>
          <cell r="B12589">
            <v>0</v>
          </cell>
        </row>
        <row r="12590">
          <cell r="A12590" t="str">
            <v>9R180508</v>
          </cell>
          <cell r="B12590">
            <v>0</v>
          </cell>
        </row>
        <row r="12591">
          <cell r="A12591" t="str">
            <v>9R180699</v>
          </cell>
          <cell r="B12591">
            <v>0</v>
          </cell>
        </row>
        <row r="12592">
          <cell r="A12592" t="str">
            <v>9R180796</v>
          </cell>
          <cell r="B12592">
            <v>0</v>
          </cell>
        </row>
        <row r="12593">
          <cell r="A12593" t="str">
            <v>9R180882</v>
          </cell>
          <cell r="B12593">
            <v>0</v>
          </cell>
        </row>
        <row r="12594">
          <cell r="A12594" t="str">
            <v>9R180896</v>
          </cell>
          <cell r="B12594">
            <v>0</v>
          </cell>
        </row>
        <row r="12595">
          <cell r="A12595" t="str">
            <v>9R180899</v>
          </cell>
          <cell r="B12595">
            <v>0</v>
          </cell>
        </row>
        <row r="12596">
          <cell r="A12596" t="str">
            <v>9R181000</v>
          </cell>
          <cell r="B12596">
            <v>0</v>
          </cell>
        </row>
        <row r="12597">
          <cell r="A12597" t="str">
            <v>9R181002</v>
          </cell>
          <cell r="B12597">
            <v>0</v>
          </cell>
        </row>
        <row r="12598">
          <cell r="A12598" t="str">
            <v>9R181003</v>
          </cell>
          <cell r="B12598">
            <v>0</v>
          </cell>
        </row>
        <row r="12599">
          <cell r="A12599" t="str">
            <v>9R181004</v>
          </cell>
          <cell r="B12599">
            <v>0</v>
          </cell>
        </row>
        <row r="12600">
          <cell r="A12600" t="str">
            <v>9R181005</v>
          </cell>
          <cell r="B12600">
            <v>0</v>
          </cell>
        </row>
        <row r="12601">
          <cell r="A12601" t="str">
            <v>9R181006</v>
          </cell>
          <cell r="B12601">
            <v>0</v>
          </cell>
        </row>
        <row r="12602">
          <cell r="A12602" t="str">
            <v>9R181090</v>
          </cell>
          <cell r="B12602">
            <v>0</v>
          </cell>
        </row>
        <row r="12603">
          <cell r="A12603" t="str">
            <v>9R181098</v>
          </cell>
          <cell r="B12603">
            <v>0</v>
          </cell>
        </row>
        <row r="12604">
          <cell r="A12604" t="str">
            <v>9R181100</v>
          </cell>
          <cell r="B12604">
            <v>0</v>
          </cell>
        </row>
        <row r="12605">
          <cell r="A12605" t="str">
            <v>9R181101</v>
          </cell>
          <cell r="B12605">
            <v>0</v>
          </cell>
        </row>
        <row r="12606">
          <cell r="A12606" t="str">
            <v>9R181103</v>
          </cell>
          <cell r="B12606">
            <v>0</v>
          </cell>
        </row>
        <row r="12607">
          <cell r="A12607" t="str">
            <v>9R181190</v>
          </cell>
          <cell r="B12607">
            <v>0</v>
          </cell>
        </row>
        <row r="12608">
          <cell r="A12608" t="str">
            <v>9R181199</v>
          </cell>
          <cell r="B12608">
            <v>0</v>
          </cell>
        </row>
        <row r="12609">
          <cell r="A12609" t="str">
            <v>9R181203</v>
          </cell>
          <cell r="B12609">
            <v>0</v>
          </cell>
        </row>
        <row r="12610">
          <cell r="A12610" t="str">
            <v>9R181205</v>
          </cell>
          <cell r="B12610">
            <v>0</v>
          </cell>
        </row>
        <row r="12611">
          <cell r="A12611" t="str">
            <v>9R181289</v>
          </cell>
          <cell r="B12611">
            <v>0</v>
          </cell>
        </row>
        <row r="12612">
          <cell r="A12612" t="str">
            <v>9R181290</v>
          </cell>
          <cell r="B12612">
            <v>0</v>
          </cell>
        </row>
        <row r="12613">
          <cell r="A12613" t="str">
            <v>9R181292</v>
          </cell>
          <cell r="B12613">
            <v>0</v>
          </cell>
        </row>
        <row r="12614">
          <cell r="A12614" t="str">
            <v>9R181302</v>
          </cell>
          <cell r="B12614">
            <v>0</v>
          </cell>
        </row>
        <row r="12615">
          <cell r="A12615" t="str">
            <v>9R181303</v>
          </cell>
          <cell r="B12615">
            <v>0</v>
          </cell>
        </row>
        <row r="12616">
          <cell r="A12616" t="str">
            <v>9R181304</v>
          </cell>
          <cell r="B12616">
            <v>0</v>
          </cell>
        </row>
        <row r="12617">
          <cell r="A12617" t="str">
            <v>9R181482</v>
          </cell>
          <cell r="B12617">
            <v>0</v>
          </cell>
        </row>
        <row r="12618">
          <cell r="A12618" t="str">
            <v>9R181500</v>
          </cell>
          <cell r="B12618">
            <v>0</v>
          </cell>
        </row>
        <row r="12619">
          <cell r="A12619" t="str">
            <v>9R181501</v>
          </cell>
          <cell r="B12619">
            <v>0</v>
          </cell>
        </row>
        <row r="12620">
          <cell r="A12620" t="str">
            <v>9R181502</v>
          </cell>
          <cell r="B12620">
            <v>0</v>
          </cell>
        </row>
        <row r="12621">
          <cell r="A12621" t="str">
            <v>9R181509</v>
          </cell>
          <cell r="B12621">
            <v>0</v>
          </cell>
        </row>
        <row r="12622">
          <cell r="A12622" t="str">
            <v>9R181599</v>
          </cell>
          <cell r="B12622">
            <v>0</v>
          </cell>
        </row>
        <row r="12623">
          <cell r="A12623" t="str">
            <v>9R181603</v>
          </cell>
          <cell r="B12623">
            <v>0</v>
          </cell>
        </row>
        <row r="12624">
          <cell r="A12624" t="str">
            <v>9R181682</v>
          </cell>
          <cell r="B12624">
            <v>0</v>
          </cell>
        </row>
        <row r="12625">
          <cell r="A12625" t="str">
            <v>9R181694</v>
          </cell>
          <cell r="B12625">
            <v>0</v>
          </cell>
        </row>
        <row r="12626">
          <cell r="A12626" t="str">
            <v>9R181702</v>
          </cell>
          <cell r="B12626">
            <v>0</v>
          </cell>
        </row>
        <row r="12627">
          <cell r="A12627" t="str">
            <v>9R181703</v>
          </cell>
          <cell r="B12627">
            <v>0</v>
          </cell>
        </row>
        <row r="12628">
          <cell r="A12628" t="str">
            <v>9R181704</v>
          </cell>
          <cell r="B12628">
            <v>0</v>
          </cell>
        </row>
        <row r="12629">
          <cell r="A12629" t="str">
            <v>9R181705</v>
          </cell>
          <cell r="B12629">
            <v>0</v>
          </cell>
        </row>
        <row r="12630">
          <cell r="A12630" t="str">
            <v>9R181707</v>
          </cell>
          <cell r="B12630">
            <v>0</v>
          </cell>
        </row>
        <row r="12631">
          <cell r="A12631" t="str">
            <v>9R181749</v>
          </cell>
          <cell r="B12631">
            <v>0</v>
          </cell>
        </row>
        <row r="12632">
          <cell r="A12632" t="str">
            <v>9R181782</v>
          </cell>
          <cell r="B12632">
            <v>0</v>
          </cell>
        </row>
        <row r="12633">
          <cell r="A12633" t="str">
            <v>9R181791</v>
          </cell>
          <cell r="B12633">
            <v>0</v>
          </cell>
        </row>
        <row r="12634">
          <cell r="A12634" t="str">
            <v>9R181795</v>
          </cell>
          <cell r="B12634">
            <v>0</v>
          </cell>
        </row>
        <row r="12635">
          <cell r="A12635" t="str">
            <v>9R181796</v>
          </cell>
          <cell r="B12635">
            <v>0</v>
          </cell>
        </row>
        <row r="12636">
          <cell r="A12636" t="str">
            <v>9R181797</v>
          </cell>
          <cell r="B12636">
            <v>0</v>
          </cell>
        </row>
        <row r="12637">
          <cell r="A12637" t="str">
            <v>9R181799</v>
          </cell>
          <cell r="B12637">
            <v>0</v>
          </cell>
        </row>
        <row r="12638">
          <cell r="A12638" t="str">
            <v>9R181800</v>
          </cell>
          <cell r="B12638">
            <v>0</v>
          </cell>
        </row>
        <row r="12639">
          <cell r="A12639" t="str">
            <v>9R181801</v>
          </cell>
          <cell r="B12639">
            <v>0</v>
          </cell>
        </row>
        <row r="12640">
          <cell r="A12640" t="str">
            <v>9R181802</v>
          </cell>
          <cell r="B12640">
            <v>0</v>
          </cell>
        </row>
        <row r="12641">
          <cell r="A12641" t="str">
            <v>9R181804</v>
          </cell>
          <cell r="B12641">
            <v>0</v>
          </cell>
        </row>
        <row r="12642">
          <cell r="A12642" t="str">
            <v>9R181870</v>
          </cell>
          <cell r="B12642">
            <v>0</v>
          </cell>
        </row>
        <row r="12643">
          <cell r="A12643" t="str">
            <v>9R181894</v>
          </cell>
          <cell r="B12643">
            <v>0</v>
          </cell>
        </row>
        <row r="12644">
          <cell r="A12644" t="str">
            <v>9R181897</v>
          </cell>
          <cell r="B12644">
            <v>0</v>
          </cell>
        </row>
        <row r="12645">
          <cell r="A12645" t="str">
            <v>9R181899</v>
          </cell>
          <cell r="B12645">
            <v>0</v>
          </cell>
        </row>
        <row r="12646">
          <cell r="A12646" t="str">
            <v>9R181996</v>
          </cell>
          <cell r="B12646">
            <v>0</v>
          </cell>
        </row>
        <row r="12647">
          <cell r="A12647" t="str">
            <v>9R182003</v>
          </cell>
          <cell r="B12647">
            <v>0</v>
          </cell>
        </row>
        <row r="12648">
          <cell r="A12648" t="str">
            <v>9R182006</v>
          </cell>
          <cell r="B12648">
            <v>0</v>
          </cell>
        </row>
        <row r="12649">
          <cell r="A12649" t="str">
            <v>9R182081</v>
          </cell>
          <cell r="B12649">
            <v>0</v>
          </cell>
        </row>
        <row r="12650">
          <cell r="A12650" t="str">
            <v>9R182082</v>
          </cell>
          <cell r="B12650">
            <v>0</v>
          </cell>
        </row>
        <row r="12651">
          <cell r="A12651" t="str">
            <v>9R182085</v>
          </cell>
          <cell r="B12651">
            <v>0</v>
          </cell>
        </row>
        <row r="12652">
          <cell r="A12652" t="str">
            <v>9R182086</v>
          </cell>
          <cell r="B12652">
            <v>0</v>
          </cell>
        </row>
        <row r="12653">
          <cell r="A12653" t="str">
            <v>9R182088</v>
          </cell>
          <cell r="B12653">
            <v>0</v>
          </cell>
        </row>
        <row r="12654">
          <cell r="A12654" t="str">
            <v>9R182089</v>
          </cell>
          <cell r="B12654">
            <v>0</v>
          </cell>
        </row>
        <row r="12655">
          <cell r="A12655" t="str">
            <v>9R182093</v>
          </cell>
          <cell r="B12655">
            <v>0</v>
          </cell>
        </row>
        <row r="12656">
          <cell r="A12656" t="str">
            <v>9R182094</v>
          </cell>
          <cell r="B12656">
            <v>0</v>
          </cell>
        </row>
        <row r="12657">
          <cell r="A12657" t="str">
            <v>9R182097</v>
          </cell>
          <cell r="B12657">
            <v>0</v>
          </cell>
        </row>
        <row r="12658">
          <cell r="A12658" t="str">
            <v>9R182098</v>
          </cell>
          <cell r="B12658">
            <v>0</v>
          </cell>
        </row>
        <row r="12659">
          <cell r="A12659" t="str">
            <v>9R182182</v>
          </cell>
          <cell r="B12659">
            <v>0</v>
          </cell>
        </row>
        <row r="12660">
          <cell r="A12660" t="str">
            <v>9R182203</v>
          </cell>
          <cell r="B12660">
            <v>0</v>
          </cell>
        </row>
        <row r="12661">
          <cell r="A12661" t="str">
            <v>9R182300</v>
          </cell>
          <cell r="B12661">
            <v>0</v>
          </cell>
        </row>
        <row r="12662">
          <cell r="A12662" t="str">
            <v>9R182408</v>
          </cell>
          <cell r="B12662">
            <v>0</v>
          </cell>
        </row>
        <row r="12663">
          <cell r="A12663" t="str">
            <v>9R182482</v>
          </cell>
          <cell r="B12663">
            <v>0</v>
          </cell>
        </row>
        <row r="12664">
          <cell r="A12664" t="str">
            <v>9R182495</v>
          </cell>
          <cell r="B12664">
            <v>0</v>
          </cell>
        </row>
        <row r="12665">
          <cell r="A12665" t="str">
            <v>9R182579</v>
          </cell>
          <cell r="B12665">
            <v>0</v>
          </cell>
        </row>
        <row r="12666">
          <cell r="A12666" t="str">
            <v>9R182653</v>
          </cell>
          <cell r="B12666">
            <v>0</v>
          </cell>
        </row>
        <row r="12667">
          <cell r="A12667" t="str">
            <v>9R182657</v>
          </cell>
          <cell r="B12667">
            <v>0</v>
          </cell>
        </row>
        <row r="12668">
          <cell r="A12668" t="str">
            <v>9R182666</v>
          </cell>
          <cell r="B12668">
            <v>0</v>
          </cell>
        </row>
        <row r="12669">
          <cell r="A12669" t="str">
            <v>9R182674</v>
          </cell>
          <cell r="B12669">
            <v>0</v>
          </cell>
        </row>
        <row r="12670">
          <cell r="A12670" t="str">
            <v>9R182696</v>
          </cell>
          <cell r="B12670">
            <v>0</v>
          </cell>
        </row>
        <row r="12671">
          <cell r="A12671" t="str">
            <v>9R1826X6</v>
          </cell>
          <cell r="B12671">
            <v>0</v>
          </cell>
        </row>
        <row r="12672">
          <cell r="A12672" t="str">
            <v>9R1826X8</v>
          </cell>
          <cell r="B12672">
            <v>0</v>
          </cell>
        </row>
        <row r="12673">
          <cell r="A12673" t="str">
            <v>9R1826X9</v>
          </cell>
          <cell r="B12673">
            <v>0</v>
          </cell>
        </row>
        <row r="12674">
          <cell r="A12674" t="str">
            <v>9R182708</v>
          </cell>
          <cell r="B12674">
            <v>0</v>
          </cell>
        </row>
        <row r="12675">
          <cell r="A12675" t="str">
            <v>9R182782</v>
          </cell>
          <cell r="B12675">
            <v>0</v>
          </cell>
        </row>
        <row r="12676">
          <cell r="A12676" t="str">
            <v>9R182850</v>
          </cell>
          <cell r="B12676">
            <v>0</v>
          </cell>
        </row>
        <row r="12677">
          <cell r="A12677" t="str">
            <v>9R182853</v>
          </cell>
          <cell r="B12677">
            <v>0</v>
          </cell>
        </row>
        <row r="12678">
          <cell r="A12678" t="str">
            <v>9R182854</v>
          </cell>
          <cell r="B12678">
            <v>0</v>
          </cell>
        </row>
        <row r="12679">
          <cell r="A12679" t="str">
            <v>9R182982</v>
          </cell>
          <cell r="B12679">
            <v>0</v>
          </cell>
        </row>
        <row r="12680">
          <cell r="A12680" t="str">
            <v>9R182988</v>
          </cell>
          <cell r="B12680">
            <v>0</v>
          </cell>
        </row>
        <row r="12681">
          <cell r="A12681" t="str">
            <v>9R182995</v>
          </cell>
          <cell r="B12681">
            <v>0</v>
          </cell>
        </row>
        <row r="12682">
          <cell r="A12682" t="str">
            <v>9R183085</v>
          </cell>
          <cell r="B12682">
            <v>0</v>
          </cell>
        </row>
        <row r="12683">
          <cell r="A12683" t="str">
            <v>9R183088</v>
          </cell>
          <cell r="B12683">
            <v>0</v>
          </cell>
        </row>
        <row r="12684">
          <cell r="A12684" t="str">
            <v>9R183184</v>
          </cell>
          <cell r="B12684">
            <v>0</v>
          </cell>
        </row>
        <row r="12685">
          <cell r="A12685" t="str">
            <v>9R183203</v>
          </cell>
          <cell r="B12685">
            <v>0</v>
          </cell>
        </row>
        <row r="12686">
          <cell r="A12686" t="str">
            <v>9R183404</v>
          </cell>
          <cell r="B12686">
            <v>0</v>
          </cell>
        </row>
        <row r="12687">
          <cell r="A12687" t="str">
            <v>9R183405</v>
          </cell>
          <cell r="B12687">
            <v>0</v>
          </cell>
        </row>
        <row r="12688">
          <cell r="A12688" t="str">
            <v>9R183501</v>
          </cell>
          <cell r="B12688">
            <v>0</v>
          </cell>
        </row>
        <row r="12689">
          <cell r="A12689" t="str">
            <v>9R183502</v>
          </cell>
          <cell r="B12689">
            <v>0</v>
          </cell>
        </row>
        <row r="12690">
          <cell r="A12690" t="str">
            <v>9R183503</v>
          </cell>
          <cell r="B12690">
            <v>0</v>
          </cell>
        </row>
        <row r="12691">
          <cell r="A12691" t="str">
            <v>9R183504</v>
          </cell>
          <cell r="B12691">
            <v>0</v>
          </cell>
        </row>
        <row r="12692">
          <cell r="A12692" t="str">
            <v>9R183506</v>
          </cell>
          <cell r="B12692">
            <v>0</v>
          </cell>
        </row>
        <row r="12693">
          <cell r="A12693" t="str">
            <v>9R183597</v>
          </cell>
          <cell r="B12693">
            <v>0</v>
          </cell>
        </row>
        <row r="12694">
          <cell r="A12694" t="str">
            <v>9R183604</v>
          </cell>
          <cell r="B12694">
            <v>0</v>
          </cell>
        </row>
        <row r="12695">
          <cell r="A12695" t="str">
            <v>9R183700</v>
          </cell>
          <cell r="B12695">
            <v>0</v>
          </cell>
        </row>
        <row r="12696">
          <cell r="A12696" t="str">
            <v>9R183704</v>
          </cell>
          <cell r="B12696">
            <v>0</v>
          </cell>
        </row>
        <row r="12697">
          <cell r="A12697" t="str">
            <v>9R183885</v>
          </cell>
          <cell r="B12697">
            <v>0</v>
          </cell>
        </row>
        <row r="12698">
          <cell r="A12698" t="str">
            <v>9R183900</v>
          </cell>
          <cell r="B12698">
            <v>0</v>
          </cell>
        </row>
        <row r="12699">
          <cell r="A12699" t="str">
            <v>9R183906</v>
          </cell>
          <cell r="B12699">
            <v>0</v>
          </cell>
        </row>
        <row r="12700">
          <cell r="A12700" t="str">
            <v>9R184104</v>
          </cell>
          <cell r="B12700">
            <v>0</v>
          </cell>
        </row>
        <row r="12701">
          <cell r="A12701" t="str">
            <v>9R184196</v>
          </cell>
          <cell r="B12701">
            <v>0</v>
          </cell>
        </row>
        <row r="12702">
          <cell r="A12702" t="str">
            <v>9R184298</v>
          </cell>
          <cell r="B12702">
            <v>0</v>
          </cell>
        </row>
        <row r="12703">
          <cell r="A12703" t="str">
            <v>9R184400</v>
          </cell>
          <cell r="B12703">
            <v>0</v>
          </cell>
        </row>
        <row r="12704">
          <cell r="A12704" t="str">
            <v>9R184505</v>
          </cell>
          <cell r="B12704">
            <v>0</v>
          </cell>
        </row>
        <row r="12705">
          <cell r="A12705" t="str">
            <v>9R184605</v>
          </cell>
          <cell r="B12705">
            <v>0</v>
          </cell>
        </row>
        <row r="12706">
          <cell r="A12706" t="str">
            <v>9R184705</v>
          </cell>
          <cell r="B12706">
            <v>0</v>
          </cell>
        </row>
        <row r="12707">
          <cell r="A12707" t="str">
            <v>9R184905</v>
          </cell>
          <cell r="B12707">
            <v>0</v>
          </cell>
        </row>
        <row r="12708">
          <cell r="A12708" t="str">
            <v>9R185008</v>
          </cell>
          <cell r="B12708">
            <v>0</v>
          </cell>
        </row>
        <row r="12709">
          <cell r="A12709" t="str">
            <v>9R185199</v>
          </cell>
          <cell r="B12709">
            <v>0</v>
          </cell>
        </row>
        <row r="12710">
          <cell r="A12710" t="str">
            <v>9R185286</v>
          </cell>
          <cell r="B12710">
            <v>0</v>
          </cell>
        </row>
        <row r="12711">
          <cell r="A12711" t="str">
            <v>9R185307</v>
          </cell>
          <cell r="B12711">
            <v>0</v>
          </cell>
        </row>
        <row r="12712">
          <cell r="A12712" t="str">
            <v>9R185308</v>
          </cell>
          <cell r="B12712">
            <v>0</v>
          </cell>
        </row>
        <row r="12713">
          <cell r="A12713" t="str">
            <v>9R200003</v>
          </cell>
          <cell r="B12713">
            <v>0</v>
          </cell>
        </row>
        <row r="12714">
          <cell r="A12714" t="str">
            <v>9R200006</v>
          </cell>
          <cell r="B12714">
            <v>0</v>
          </cell>
        </row>
        <row r="12715">
          <cell r="A12715" t="str">
            <v>9R200007</v>
          </cell>
          <cell r="B12715">
            <v>0</v>
          </cell>
        </row>
        <row r="12716">
          <cell r="A12716" t="str">
            <v>9R200100</v>
          </cell>
          <cell r="B12716">
            <v>0</v>
          </cell>
        </row>
        <row r="12717">
          <cell r="A12717" t="str">
            <v>9R200109</v>
          </cell>
          <cell r="B12717">
            <v>0</v>
          </cell>
        </row>
        <row r="12718">
          <cell r="A12718" t="str">
            <v>9R200201</v>
          </cell>
          <cell r="B12718">
            <v>0</v>
          </cell>
        </row>
        <row r="12719">
          <cell r="A12719" t="str">
            <v>9R200202</v>
          </cell>
          <cell r="B12719">
            <v>0</v>
          </cell>
        </row>
        <row r="12720">
          <cell r="A12720" t="str">
            <v>9R200204</v>
          </cell>
          <cell r="B12720">
            <v>0</v>
          </cell>
        </row>
        <row r="12721">
          <cell r="A12721" t="str">
            <v>9R200206</v>
          </cell>
          <cell r="B12721">
            <v>0</v>
          </cell>
        </row>
        <row r="12722">
          <cell r="A12722" t="str">
            <v>9R200297</v>
          </cell>
          <cell r="B12722">
            <v>0</v>
          </cell>
        </row>
        <row r="12723">
          <cell r="A12723" t="str">
            <v>9R200398</v>
          </cell>
          <cell r="B12723">
            <v>0</v>
          </cell>
        </row>
        <row r="12724">
          <cell r="A12724" t="str">
            <v>9R200403</v>
          </cell>
          <cell r="B12724">
            <v>0</v>
          </cell>
        </row>
        <row r="12725">
          <cell r="A12725" t="str">
            <v>9R200503</v>
          </cell>
          <cell r="B12725">
            <v>0</v>
          </cell>
        </row>
        <row r="12726">
          <cell r="A12726" t="str">
            <v>9R200605</v>
          </cell>
          <cell r="B12726">
            <v>0</v>
          </cell>
        </row>
        <row r="12727">
          <cell r="A12727" t="str">
            <v>9R200608</v>
          </cell>
          <cell r="B12727">
            <v>0</v>
          </cell>
        </row>
        <row r="12728">
          <cell r="A12728" t="str">
            <v>9R200682</v>
          </cell>
          <cell r="B12728">
            <v>0</v>
          </cell>
        </row>
        <row r="12729">
          <cell r="A12729" t="str">
            <v>9R200705</v>
          </cell>
          <cell r="B12729">
            <v>0</v>
          </cell>
        </row>
        <row r="12730">
          <cell r="A12730" t="str">
            <v>9R200709</v>
          </cell>
          <cell r="B12730">
            <v>0</v>
          </cell>
        </row>
        <row r="12731">
          <cell r="A12731" t="str">
            <v>9R200804</v>
          </cell>
          <cell r="B12731">
            <v>0</v>
          </cell>
        </row>
        <row r="12732">
          <cell r="A12732" t="str">
            <v>9R200805</v>
          </cell>
          <cell r="B12732">
            <v>0</v>
          </cell>
        </row>
        <row r="12733">
          <cell r="A12733" t="str">
            <v>9R200902</v>
          </cell>
          <cell r="B12733">
            <v>0</v>
          </cell>
        </row>
        <row r="12734">
          <cell r="A12734" t="str">
            <v>9R201095</v>
          </cell>
          <cell r="B12734">
            <v>0</v>
          </cell>
        </row>
        <row r="12735">
          <cell r="A12735" t="str">
            <v>9R201101</v>
          </cell>
          <cell r="B12735">
            <v>0</v>
          </cell>
        </row>
        <row r="12736">
          <cell r="A12736" t="str">
            <v>9R201104</v>
          </cell>
          <cell r="B12736">
            <v>0</v>
          </cell>
        </row>
        <row r="12737">
          <cell r="A12737" t="str">
            <v>9R201105</v>
          </cell>
          <cell r="B12737">
            <v>0</v>
          </cell>
        </row>
        <row r="12738">
          <cell r="A12738" t="str">
            <v>9R201106</v>
          </cell>
          <cell r="B12738">
            <v>0</v>
          </cell>
        </row>
        <row r="12739">
          <cell r="A12739" t="str">
            <v>9R201108</v>
          </cell>
          <cell r="B12739">
            <v>0</v>
          </cell>
        </row>
        <row r="12740">
          <cell r="A12740" t="str">
            <v>9R201188</v>
          </cell>
          <cell r="B12740">
            <v>0</v>
          </cell>
        </row>
        <row r="12741">
          <cell r="A12741" t="str">
            <v>9R201197</v>
          </cell>
          <cell r="B12741">
            <v>0</v>
          </cell>
        </row>
        <row r="12742">
          <cell r="A12742" t="str">
            <v>9R220000</v>
          </cell>
          <cell r="B12742">
            <v>0</v>
          </cell>
        </row>
        <row r="12743">
          <cell r="A12743" t="str">
            <v>9R220095</v>
          </cell>
          <cell r="B12743">
            <v>0</v>
          </cell>
        </row>
        <row r="12744">
          <cell r="A12744" t="str">
            <v>9R220096</v>
          </cell>
          <cell r="B12744">
            <v>0</v>
          </cell>
        </row>
        <row r="12745">
          <cell r="A12745" t="str">
            <v>9R220099</v>
          </cell>
          <cell r="B12745">
            <v>0</v>
          </cell>
        </row>
        <row r="12746">
          <cell r="A12746" t="str">
            <v>9R220103</v>
          </cell>
          <cell r="B12746">
            <v>0</v>
          </cell>
        </row>
        <row r="12747">
          <cell r="A12747" t="str">
            <v>9R220202</v>
          </cell>
          <cell r="B12747">
            <v>0</v>
          </cell>
        </row>
        <row r="12748">
          <cell r="A12748" t="str">
            <v>9R220204</v>
          </cell>
          <cell r="B12748">
            <v>0</v>
          </cell>
        </row>
        <row r="12749">
          <cell r="A12749" t="str">
            <v>9R220288</v>
          </cell>
          <cell r="B12749">
            <v>0</v>
          </cell>
        </row>
        <row r="12750">
          <cell r="A12750" t="str">
            <v>9R220296</v>
          </cell>
          <cell r="B12750">
            <v>0</v>
          </cell>
        </row>
        <row r="12751">
          <cell r="A12751" t="str">
            <v>9R220304</v>
          </cell>
          <cell r="B12751">
            <v>0</v>
          </cell>
        </row>
        <row r="12752">
          <cell r="A12752" t="str">
            <v>9R220398</v>
          </cell>
          <cell r="B12752">
            <v>0</v>
          </cell>
        </row>
        <row r="12753">
          <cell r="A12753" t="str">
            <v>9R220496</v>
          </cell>
          <cell r="B12753">
            <v>0</v>
          </cell>
        </row>
        <row r="12754">
          <cell r="A12754" t="str">
            <v>9R220503</v>
          </cell>
          <cell r="B12754">
            <v>0</v>
          </cell>
        </row>
        <row r="12755">
          <cell r="A12755" t="str">
            <v>9R220504</v>
          </cell>
          <cell r="B12755">
            <v>0</v>
          </cell>
        </row>
        <row r="12756">
          <cell r="A12756" t="str">
            <v>9R220505</v>
          </cell>
          <cell r="B12756">
            <v>0</v>
          </cell>
        </row>
        <row r="12757">
          <cell r="A12757" t="str">
            <v>9R220582</v>
          </cell>
          <cell r="B12757">
            <v>0</v>
          </cell>
        </row>
        <row r="12758">
          <cell r="A12758" t="str">
            <v>9R220589</v>
          </cell>
          <cell r="B12758">
            <v>0</v>
          </cell>
        </row>
        <row r="12759">
          <cell r="A12759" t="str">
            <v>9R220593</v>
          </cell>
          <cell r="B12759">
            <v>0</v>
          </cell>
        </row>
        <row r="12760">
          <cell r="A12760" t="str">
            <v>9R220601</v>
          </cell>
          <cell r="B12760">
            <v>0</v>
          </cell>
        </row>
        <row r="12761">
          <cell r="A12761" t="str">
            <v>9R220604</v>
          </cell>
          <cell r="B12761">
            <v>0</v>
          </cell>
        </row>
        <row r="12762">
          <cell r="A12762" t="str">
            <v>9R220609</v>
          </cell>
          <cell r="B12762">
            <v>0</v>
          </cell>
        </row>
        <row r="12763">
          <cell r="A12763" t="str">
            <v>9R220702</v>
          </cell>
          <cell r="B12763">
            <v>0</v>
          </cell>
        </row>
        <row r="12764">
          <cell r="A12764" t="str">
            <v>9R220703</v>
          </cell>
          <cell r="B12764">
            <v>0</v>
          </cell>
        </row>
        <row r="12765">
          <cell r="A12765" t="str">
            <v>9R220794</v>
          </cell>
          <cell r="B12765">
            <v>0</v>
          </cell>
        </row>
        <row r="12766">
          <cell r="A12766" t="str">
            <v>9R220798</v>
          </cell>
          <cell r="B12766">
            <v>0</v>
          </cell>
        </row>
        <row r="12767">
          <cell r="A12767" t="str">
            <v>9R220799</v>
          </cell>
          <cell r="B12767">
            <v>0</v>
          </cell>
        </row>
        <row r="12768">
          <cell r="A12768" t="str">
            <v>9R220805</v>
          </cell>
          <cell r="B12768">
            <v>0</v>
          </cell>
        </row>
        <row r="12769">
          <cell r="A12769" t="str">
            <v>9R220886</v>
          </cell>
          <cell r="B12769">
            <v>0</v>
          </cell>
        </row>
        <row r="12770">
          <cell r="A12770" t="str">
            <v>9R220902</v>
          </cell>
          <cell r="B12770">
            <v>0</v>
          </cell>
        </row>
        <row r="12771">
          <cell r="A12771" t="str">
            <v>9R220904</v>
          </cell>
          <cell r="B12771">
            <v>0</v>
          </cell>
        </row>
        <row r="12772">
          <cell r="A12772" t="str">
            <v>9R220908</v>
          </cell>
          <cell r="B12772">
            <v>0</v>
          </cell>
        </row>
        <row r="12773">
          <cell r="A12773" t="str">
            <v>9R220997</v>
          </cell>
          <cell r="B12773">
            <v>0</v>
          </cell>
        </row>
        <row r="12774">
          <cell r="A12774" t="str">
            <v>9R221000</v>
          </cell>
          <cell r="B12774">
            <v>0</v>
          </cell>
        </row>
        <row r="12775">
          <cell r="A12775" t="str">
            <v>9R221001</v>
          </cell>
          <cell r="B12775">
            <v>0</v>
          </cell>
        </row>
        <row r="12776">
          <cell r="A12776" t="str">
            <v>9R221004</v>
          </cell>
          <cell r="B12776">
            <v>0</v>
          </cell>
        </row>
        <row r="12777">
          <cell r="A12777" t="str">
            <v>9R221005</v>
          </cell>
          <cell r="B12777">
            <v>0</v>
          </cell>
        </row>
        <row r="12778">
          <cell r="A12778" t="str">
            <v>9R221007</v>
          </cell>
          <cell r="B12778">
            <v>0</v>
          </cell>
        </row>
        <row r="12779">
          <cell r="A12779" t="str">
            <v>9R221075</v>
          </cell>
          <cell r="B12779">
            <v>0</v>
          </cell>
        </row>
        <row r="12780">
          <cell r="A12780" t="str">
            <v>9R221096</v>
          </cell>
          <cell r="B12780">
            <v>0</v>
          </cell>
        </row>
        <row r="12781">
          <cell r="A12781" t="str">
            <v>9R221097</v>
          </cell>
          <cell r="B12781">
            <v>0</v>
          </cell>
        </row>
        <row r="12782">
          <cell r="A12782" t="str">
            <v>9R221099</v>
          </cell>
          <cell r="B12782">
            <v>0</v>
          </cell>
        </row>
        <row r="12783">
          <cell r="A12783" t="str">
            <v>9R221100</v>
          </cell>
          <cell r="B12783">
            <v>0</v>
          </cell>
        </row>
        <row r="12784">
          <cell r="A12784" t="str">
            <v>9R221102</v>
          </cell>
          <cell r="B12784">
            <v>0</v>
          </cell>
        </row>
        <row r="12785">
          <cell r="A12785" t="str">
            <v>9R221106</v>
          </cell>
          <cell r="B12785">
            <v>0</v>
          </cell>
        </row>
        <row r="12786">
          <cell r="A12786" t="str">
            <v>9R221189</v>
          </cell>
          <cell r="B12786">
            <v>0</v>
          </cell>
        </row>
        <row r="12787">
          <cell r="A12787" t="str">
            <v>9R221198</v>
          </cell>
          <cell r="B12787">
            <v>0</v>
          </cell>
        </row>
        <row r="12788">
          <cell r="A12788" t="str">
            <v>9R221200</v>
          </cell>
          <cell r="B12788">
            <v>0</v>
          </cell>
        </row>
        <row r="12789">
          <cell r="A12789" t="str">
            <v>9R221285</v>
          </cell>
          <cell r="B12789">
            <v>0</v>
          </cell>
        </row>
        <row r="12790">
          <cell r="A12790" t="str">
            <v>9R221293</v>
          </cell>
          <cell r="B12790">
            <v>0</v>
          </cell>
        </row>
        <row r="12791">
          <cell r="A12791" t="str">
            <v>9R221294</v>
          </cell>
          <cell r="B12791">
            <v>0</v>
          </cell>
        </row>
        <row r="12792">
          <cell r="A12792" t="str">
            <v>9R221299</v>
          </cell>
          <cell r="B12792">
            <v>0</v>
          </cell>
        </row>
        <row r="12793">
          <cell r="A12793" t="str">
            <v>9R221305</v>
          </cell>
          <cell r="B12793">
            <v>0</v>
          </cell>
        </row>
        <row r="12794">
          <cell r="A12794" t="str">
            <v>9R221402</v>
          </cell>
          <cell r="B12794">
            <v>0</v>
          </cell>
        </row>
        <row r="12795">
          <cell r="A12795" t="str">
            <v>9R221494</v>
          </cell>
          <cell r="B12795">
            <v>0</v>
          </cell>
        </row>
        <row r="12796">
          <cell r="A12796" t="str">
            <v>9R221500</v>
          </cell>
          <cell r="B12796">
            <v>0</v>
          </cell>
        </row>
        <row r="12797">
          <cell r="A12797" t="str">
            <v>9R221501</v>
          </cell>
          <cell r="B12797">
            <v>0</v>
          </cell>
        </row>
        <row r="12798">
          <cell r="A12798" t="str">
            <v>9R221596</v>
          </cell>
          <cell r="B12798">
            <v>0</v>
          </cell>
        </row>
        <row r="12799">
          <cell r="A12799" t="str">
            <v>9R221598</v>
          </cell>
          <cell r="B12799">
            <v>0</v>
          </cell>
        </row>
        <row r="12800">
          <cell r="A12800" t="str">
            <v>9R221601</v>
          </cell>
          <cell r="B12800">
            <v>0</v>
          </cell>
        </row>
        <row r="12801">
          <cell r="A12801" t="str">
            <v>9R221603</v>
          </cell>
          <cell r="B12801">
            <v>0</v>
          </cell>
        </row>
        <row r="12802">
          <cell r="A12802" t="str">
            <v>9R221706</v>
          </cell>
          <cell r="B12802">
            <v>0</v>
          </cell>
        </row>
        <row r="12803">
          <cell r="A12803" t="str">
            <v>9R221790</v>
          </cell>
          <cell r="B12803">
            <v>0</v>
          </cell>
        </row>
        <row r="12804">
          <cell r="A12804" t="str">
            <v>9R221794</v>
          </cell>
          <cell r="B12804">
            <v>0</v>
          </cell>
        </row>
        <row r="12805">
          <cell r="A12805" t="str">
            <v>9R221795</v>
          </cell>
          <cell r="B12805">
            <v>0</v>
          </cell>
        </row>
        <row r="12806">
          <cell r="A12806" t="str">
            <v>9R221797</v>
          </cell>
          <cell r="B12806">
            <v>0</v>
          </cell>
        </row>
        <row r="12807">
          <cell r="A12807" t="str">
            <v>9R221799</v>
          </cell>
          <cell r="B12807">
            <v>0</v>
          </cell>
        </row>
        <row r="12808">
          <cell r="A12808" t="str">
            <v>9R221803</v>
          </cell>
          <cell r="B12808">
            <v>0</v>
          </cell>
        </row>
        <row r="12809">
          <cell r="A12809" t="str">
            <v>9R221807</v>
          </cell>
          <cell r="B12809">
            <v>0</v>
          </cell>
        </row>
        <row r="12810">
          <cell r="A12810" t="str">
            <v>9R221897</v>
          </cell>
          <cell r="B12810">
            <v>0</v>
          </cell>
        </row>
        <row r="12811">
          <cell r="A12811" t="str">
            <v>9R221898</v>
          </cell>
          <cell r="B12811">
            <v>0</v>
          </cell>
        </row>
        <row r="12812">
          <cell r="A12812" t="str">
            <v>9R221907</v>
          </cell>
          <cell r="B12812">
            <v>0</v>
          </cell>
        </row>
        <row r="12813">
          <cell r="A12813" t="str">
            <v>9R221978</v>
          </cell>
          <cell r="B12813">
            <v>0</v>
          </cell>
        </row>
        <row r="12814">
          <cell r="A12814" t="str">
            <v>9R221994</v>
          </cell>
          <cell r="B12814">
            <v>0</v>
          </cell>
        </row>
        <row r="12815">
          <cell r="A12815" t="str">
            <v>9R221997</v>
          </cell>
          <cell r="B12815">
            <v>0</v>
          </cell>
        </row>
        <row r="12816">
          <cell r="A12816" t="str">
            <v>9R222091</v>
          </cell>
          <cell r="B12816">
            <v>0</v>
          </cell>
        </row>
        <row r="12817">
          <cell r="A12817" t="str">
            <v>9R222101</v>
          </cell>
          <cell r="B12817">
            <v>0</v>
          </cell>
        </row>
        <row r="12818">
          <cell r="A12818" t="str">
            <v>9R222103</v>
          </cell>
          <cell r="B12818">
            <v>0</v>
          </cell>
        </row>
        <row r="12819">
          <cell r="A12819" t="str">
            <v>9R222185</v>
          </cell>
          <cell r="B12819">
            <v>0</v>
          </cell>
        </row>
        <row r="12820">
          <cell r="A12820" t="str">
            <v>9R222198</v>
          </cell>
          <cell r="B12820">
            <v>0</v>
          </cell>
        </row>
        <row r="12821">
          <cell r="A12821" t="str">
            <v>9R222200</v>
          </cell>
          <cell r="B12821">
            <v>0</v>
          </cell>
        </row>
        <row r="12822">
          <cell r="A12822" t="str">
            <v>9R222204</v>
          </cell>
          <cell r="B12822">
            <v>0</v>
          </cell>
        </row>
        <row r="12823">
          <cell r="A12823" t="str">
            <v>9R222284</v>
          </cell>
          <cell r="B12823">
            <v>0</v>
          </cell>
        </row>
        <row r="12824">
          <cell r="A12824" t="str">
            <v>9R222302</v>
          </cell>
          <cell r="B12824">
            <v>0</v>
          </cell>
        </row>
        <row r="12825">
          <cell r="A12825" t="str">
            <v>9R222303</v>
          </cell>
          <cell r="B12825">
            <v>0</v>
          </cell>
        </row>
        <row r="12826">
          <cell r="A12826" t="str">
            <v>9R222304</v>
          </cell>
          <cell r="B12826">
            <v>0</v>
          </cell>
        </row>
        <row r="12827">
          <cell r="A12827" t="str">
            <v>9R222308</v>
          </cell>
          <cell r="B12827">
            <v>0</v>
          </cell>
        </row>
        <row r="12828">
          <cell r="A12828" t="str">
            <v>9R222402</v>
          </cell>
          <cell r="B12828">
            <v>0</v>
          </cell>
        </row>
        <row r="12829">
          <cell r="A12829" t="str">
            <v>9R222404</v>
          </cell>
          <cell r="B12829">
            <v>0</v>
          </cell>
        </row>
        <row r="12830">
          <cell r="A12830" t="str">
            <v>9R222406</v>
          </cell>
          <cell r="B12830">
            <v>0</v>
          </cell>
        </row>
        <row r="12831">
          <cell r="A12831" t="str">
            <v>9R222476</v>
          </cell>
          <cell r="B12831">
            <v>0</v>
          </cell>
        </row>
        <row r="12832">
          <cell r="A12832" t="str">
            <v>9R222482</v>
          </cell>
          <cell r="B12832">
            <v>0</v>
          </cell>
        </row>
        <row r="12833">
          <cell r="A12833" t="str">
            <v>9R222486</v>
          </cell>
          <cell r="B12833">
            <v>0</v>
          </cell>
        </row>
        <row r="12834">
          <cell r="A12834" t="str">
            <v>9R222489</v>
          </cell>
          <cell r="B12834">
            <v>0</v>
          </cell>
        </row>
        <row r="12835">
          <cell r="A12835" t="str">
            <v>9R222495</v>
          </cell>
          <cell r="B12835">
            <v>0</v>
          </cell>
        </row>
        <row r="12836">
          <cell r="A12836" t="str">
            <v>9R222496</v>
          </cell>
          <cell r="B12836">
            <v>0</v>
          </cell>
        </row>
        <row r="12837">
          <cell r="A12837" t="str">
            <v>9R222498</v>
          </cell>
          <cell r="B12837">
            <v>0</v>
          </cell>
        </row>
        <row r="12838">
          <cell r="A12838" t="str">
            <v>9R222503</v>
          </cell>
          <cell r="B12838">
            <v>0</v>
          </cell>
        </row>
        <row r="12839">
          <cell r="A12839" t="str">
            <v>9R222578</v>
          </cell>
          <cell r="B12839">
            <v>0</v>
          </cell>
        </row>
        <row r="12840">
          <cell r="A12840" t="str">
            <v>9R222581</v>
          </cell>
          <cell r="B12840">
            <v>0</v>
          </cell>
        </row>
        <row r="12841">
          <cell r="A12841" t="str">
            <v>9R222583</v>
          </cell>
          <cell r="B12841">
            <v>0</v>
          </cell>
        </row>
        <row r="12842">
          <cell r="A12842" t="str">
            <v>9R222588</v>
          </cell>
          <cell r="B12842">
            <v>0</v>
          </cell>
        </row>
        <row r="12843">
          <cell r="A12843" t="str">
            <v>9R222595</v>
          </cell>
          <cell r="B12843">
            <v>0</v>
          </cell>
        </row>
        <row r="12844">
          <cell r="A12844" t="str">
            <v>9R222687</v>
          </cell>
          <cell r="B12844">
            <v>0</v>
          </cell>
        </row>
        <row r="12845">
          <cell r="A12845" t="str">
            <v>9R222697</v>
          </cell>
          <cell r="B12845">
            <v>0</v>
          </cell>
        </row>
        <row r="12846">
          <cell r="A12846" t="str">
            <v>9R222751</v>
          </cell>
          <cell r="B12846">
            <v>0</v>
          </cell>
        </row>
        <row r="12847">
          <cell r="A12847" t="str">
            <v>9R222752</v>
          </cell>
          <cell r="B12847">
            <v>0</v>
          </cell>
        </row>
        <row r="12848">
          <cell r="A12848" t="str">
            <v>9R222753</v>
          </cell>
          <cell r="B12848">
            <v>0</v>
          </cell>
        </row>
        <row r="12849">
          <cell r="A12849" t="str">
            <v>9R222778</v>
          </cell>
          <cell r="B12849">
            <v>0</v>
          </cell>
        </row>
        <row r="12850">
          <cell r="A12850" t="str">
            <v>9R222792</v>
          </cell>
          <cell r="B12850">
            <v>0</v>
          </cell>
        </row>
        <row r="12851">
          <cell r="A12851" t="str">
            <v>9R222809</v>
          </cell>
          <cell r="B12851">
            <v>0</v>
          </cell>
        </row>
        <row r="12852">
          <cell r="A12852" t="str">
            <v>9R222894</v>
          </cell>
          <cell r="B12852">
            <v>0</v>
          </cell>
        </row>
        <row r="12853">
          <cell r="A12853" t="str">
            <v>9R222901</v>
          </cell>
          <cell r="B12853">
            <v>0</v>
          </cell>
        </row>
        <row r="12854">
          <cell r="A12854" t="str">
            <v>9R222907</v>
          </cell>
          <cell r="B12854">
            <v>0</v>
          </cell>
        </row>
        <row r="12855">
          <cell r="A12855" t="str">
            <v>9R222908</v>
          </cell>
          <cell r="B12855">
            <v>0</v>
          </cell>
        </row>
        <row r="12856">
          <cell r="A12856" t="str">
            <v>9R223008</v>
          </cell>
          <cell r="B12856">
            <v>0</v>
          </cell>
        </row>
        <row r="12857">
          <cell r="A12857" t="str">
            <v>9R223096</v>
          </cell>
          <cell r="B12857">
            <v>0</v>
          </cell>
        </row>
        <row r="12858">
          <cell r="A12858" t="str">
            <v>9R223098</v>
          </cell>
          <cell r="B12858">
            <v>0</v>
          </cell>
        </row>
        <row r="12859">
          <cell r="A12859" t="str">
            <v>9R223286</v>
          </cell>
          <cell r="B12859">
            <v>0</v>
          </cell>
        </row>
        <row r="12860">
          <cell r="A12860" t="str">
            <v>9R223301</v>
          </cell>
          <cell r="B12860">
            <v>0</v>
          </cell>
        </row>
        <row r="12861">
          <cell r="A12861" t="str">
            <v>9R223305</v>
          </cell>
          <cell r="B12861">
            <v>0</v>
          </cell>
        </row>
        <row r="12862">
          <cell r="A12862" t="str">
            <v>9R223405</v>
          </cell>
          <cell r="B12862">
            <v>0</v>
          </cell>
        </row>
        <row r="12863">
          <cell r="A12863" t="str">
            <v>9R223598</v>
          </cell>
          <cell r="B12863">
            <v>0</v>
          </cell>
        </row>
        <row r="12864">
          <cell r="A12864" t="str">
            <v>9R223788</v>
          </cell>
          <cell r="B12864">
            <v>0</v>
          </cell>
        </row>
        <row r="12865">
          <cell r="A12865" t="str">
            <v>9R223806</v>
          </cell>
          <cell r="B12865">
            <v>0</v>
          </cell>
        </row>
        <row r="12866">
          <cell r="A12866" t="str">
            <v>9R223807</v>
          </cell>
          <cell r="B12866">
            <v>0</v>
          </cell>
        </row>
        <row r="12867">
          <cell r="A12867" t="str">
            <v>9R223808</v>
          </cell>
          <cell r="B12867">
            <v>0</v>
          </cell>
        </row>
        <row r="12868">
          <cell r="A12868" t="str">
            <v>9R223994</v>
          </cell>
          <cell r="B12868">
            <v>0</v>
          </cell>
        </row>
        <row r="12869">
          <cell r="A12869" t="str">
            <v>9R224098</v>
          </cell>
          <cell r="B12869">
            <v>0</v>
          </cell>
        </row>
        <row r="12870">
          <cell r="A12870" t="str">
            <v>9R224099</v>
          </cell>
          <cell r="B12870">
            <v>0</v>
          </cell>
        </row>
        <row r="12871">
          <cell r="A12871" t="str">
            <v>9R224190</v>
          </cell>
          <cell r="B12871">
            <v>0</v>
          </cell>
        </row>
        <row r="12872">
          <cell r="A12872" t="str">
            <v>9R224394</v>
          </cell>
          <cell r="B12872">
            <v>0</v>
          </cell>
        </row>
        <row r="12873">
          <cell r="A12873" t="str">
            <v>9R224405</v>
          </cell>
          <cell r="B12873">
            <v>0</v>
          </cell>
        </row>
        <row r="12874">
          <cell r="A12874" t="str">
            <v>9R224505</v>
          </cell>
          <cell r="B12874">
            <v>0</v>
          </cell>
        </row>
        <row r="12875">
          <cell r="A12875" t="str">
            <v>9R224605</v>
          </cell>
          <cell r="B12875">
            <v>0</v>
          </cell>
        </row>
        <row r="12876">
          <cell r="A12876" t="str">
            <v>9R224703</v>
          </cell>
          <cell r="B12876">
            <v>0</v>
          </cell>
        </row>
        <row r="12877">
          <cell r="A12877" t="str">
            <v>9R224807</v>
          </cell>
          <cell r="B12877">
            <v>0</v>
          </cell>
        </row>
        <row r="12878">
          <cell r="A12878" t="str">
            <v>9R224908</v>
          </cell>
          <cell r="B12878">
            <v>0</v>
          </cell>
        </row>
        <row r="12879">
          <cell r="A12879" t="str">
            <v>9R225000</v>
          </cell>
          <cell r="B12879">
            <v>0</v>
          </cell>
        </row>
        <row r="12880">
          <cell r="A12880" t="str">
            <v>9R225007</v>
          </cell>
          <cell r="B12880">
            <v>0</v>
          </cell>
        </row>
        <row r="12881">
          <cell r="A12881" t="str">
            <v>9R225196</v>
          </cell>
          <cell r="B12881">
            <v>0</v>
          </cell>
        </row>
        <row r="12882">
          <cell r="A12882" t="str">
            <v>9R225205</v>
          </cell>
          <cell r="B12882">
            <v>0</v>
          </cell>
        </row>
        <row r="12883">
          <cell r="A12883" t="str">
            <v>9R225306</v>
          </cell>
          <cell r="B12883">
            <v>0</v>
          </cell>
        </row>
        <row r="12884">
          <cell r="A12884" t="str">
            <v>9R230009</v>
          </cell>
          <cell r="B12884">
            <v>0</v>
          </cell>
        </row>
        <row r="12885">
          <cell r="A12885" t="str">
            <v>9R240002</v>
          </cell>
          <cell r="B12885">
            <v>0</v>
          </cell>
        </row>
        <row r="12886">
          <cell r="A12886" t="str">
            <v>9R240003</v>
          </cell>
          <cell r="B12886">
            <v>0</v>
          </cell>
        </row>
        <row r="12887">
          <cell r="A12887" t="str">
            <v>9R240005</v>
          </cell>
          <cell r="B12887">
            <v>0</v>
          </cell>
        </row>
        <row r="12888">
          <cell r="A12888" t="str">
            <v>9R240201</v>
          </cell>
          <cell r="B12888">
            <v>0</v>
          </cell>
        </row>
        <row r="12889">
          <cell r="A12889" t="str">
            <v>9R240497</v>
          </cell>
          <cell r="B12889">
            <v>0</v>
          </cell>
        </row>
        <row r="12890">
          <cell r="A12890" t="str">
            <v>9R240601</v>
          </cell>
          <cell r="B12890">
            <v>0</v>
          </cell>
        </row>
        <row r="12891">
          <cell r="A12891" t="str">
            <v>9R240690</v>
          </cell>
          <cell r="B12891">
            <v>0</v>
          </cell>
        </row>
        <row r="12892">
          <cell r="A12892" t="str">
            <v>9R240696</v>
          </cell>
          <cell r="B12892">
            <v>0</v>
          </cell>
        </row>
        <row r="12893">
          <cell r="A12893" t="str">
            <v>9R240698</v>
          </cell>
          <cell r="B12893">
            <v>0</v>
          </cell>
        </row>
        <row r="12894">
          <cell r="A12894" t="str">
            <v>9R240701</v>
          </cell>
          <cell r="B12894">
            <v>0</v>
          </cell>
        </row>
        <row r="12895">
          <cell r="A12895" t="str">
            <v>9R240798</v>
          </cell>
          <cell r="B12895">
            <v>0</v>
          </cell>
        </row>
        <row r="12896">
          <cell r="A12896" t="str">
            <v>9R240866</v>
          </cell>
          <cell r="B12896">
            <v>0</v>
          </cell>
        </row>
        <row r="12897">
          <cell r="A12897" t="str">
            <v>9R240886</v>
          </cell>
          <cell r="B12897">
            <v>0</v>
          </cell>
        </row>
        <row r="12898">
          <cell r="A12898" t="str">
            <v>9R240901</v>
          </cell>
          <cell r="B12898">
            <v>0</v>
          </cell>
        </row>
        <row r="12899">
          <cell r="A12899" t="str">
            <v>9R240905</v>
          </cell>
          <cell r="B12899">
            <v>0</v>
          </cell>
        </row>
        <row r="12900">
          <cell r="A12900" t="str">
            <v>9R241041</v>
          </cell>
          <cell r="B12900">
            <v>0</v>
          </cell>
        </row>
        <row r="12901">
          <cell r="A12901" t="str">
            <v>9R241088</v>
          </cell>
          <cell r="B12901">
            <v>0</v>
          </cell>
        </row>
        <row r="12902">
          <cell r="A12902" t="str">
            <v>9R241189</v>
          </cell>
          <cell r="B12902">
            <v>0</v>
          </cell>
        </row>
        <row r="12903">
          <cell r="A12903" t="str">
            <v>9R241295</v>
          </cell>
          <cell r="B12903">
            <v>0</v>
          </cell>
        </row>
        <row r="12904">
          <cell r="A12904" t="str">
            <v>9R241298</v>
          </cell>
          <cell r="B12904">
            <v>0</v>
          </cell>
        </row>
        <row r="12905">
          <cell r="A12905" t="str">
            <v>9R241303</v>
          </cell>
          <cell r="B12905">
            <v>0</v>
          </cell>
        </row>
        <row r="12906">
          <cell r="A12906" t="str">
            <v>9R241394</v>
          </cell>
          <cell r="B12906">
            <v>0</v>
          </cell>
        </row>
        <row r="12907">
          <cell r="A12907" t="str">
            <v>9R241399</v>
          </cell>
          <cell r="B12907">
            <v>0</v>
          </cell>
        </row>
        <row r="12908">
          <cell r="A12908" t="str">
            <v>9R241490</v>
          </cell>
          <cell r="B12908">
            <v>0</v>
          </cell>
        </row>
        <row r="12909">
          <cell r="A12909" t="str">
            <v>9R241590</v>
          </cell>
          <cell r="B12909">
            <v>0</v>
          </cell>
        </row>
        <row r="12910">
          <cell r="A12910" t="str">
            <v>9R241705</v>
          </cell>
          <cell r="B12910">
            <v>0</v>
          </cell>
        </row>
        <row r="12911">
          <cell r="A12911" t="str">
            <v>9R241777</v>
          </cell>
          <cell r="B12911">
            <v>0</v>
          </cell>
        </row>
        <row r="12912">
          <cell r="A12912" t="str">
            <v>9R241793</v>
          </cell>
          <cell r="B12912">
            <v>0</v>
          </cell>
        </row>
        <row r="12913">
          <cell r="A12913" t="str">
            <v>9R241805</v>
          </cell>
          <cell r="B12913">
            <v>0</v>
          </cell>
        </row>
        <row r="12914">
          <cell r="A12914" t="str">
            <v>9R241901</v>
          </cell>
          <cell r="B12914">
            <v>0</v>
          </cell>
        </row>
        <row r="12915">
          <cell r="A12915" t="str">
            <v>9R242001</v>
          </cell>
          <cell r="B12915">
            <v>0</v>
          </cell>
        </row>
        <row r="12916">
          <cell r="A12916" t="str">
            <v>9R242194</v>
          </cell>
          <cell r="B12916">
            <v>0</v>
          </cell>
        </row>
        <row r="12917">
          <cell r="A12917" t="str">
            <v>9R242205</v>
          </cell>
          <cell r="B12917">
            <v>0</v>
          </cell>
        </row>
        <row r="12918">
          <cell r="A12918" t="str">
            <v>9R242289</v>
          </cell>
          <cell r="B12918">
            <v>0</v>
          </cell>
        </row>
        <row r="12919">
          <cell r="A12919" t="str">
            <v>9R242398</v>
          </cell>
          <cell r="B12919">
            <v>0</v>
          </cell>
        </row>
        <row r="12920">
          <cell r="A12920" t="str">
            <v>9R242401</v>
          </cell>
          <cell r="B12920">
            <v>0</v>
          </cell>
        </row>
        <row r="12921">
          <cell r="A12921" t="str">
            <v>9R242496</v>
          </cell>
          <cell r="B12921">
            <v>0</v>
          </cell>
        </row>
        <row r="12922">
          <cell r="A12922" t="str">
            <v>9R242605</v>
          </cell>
          <cell r="B12922">
            <v>0</v>
          </cell>
        </row>
        <row r="12923">
          <cell r="A12923" t="str">
            <v>9R242700</v>
          </cell>
          <cell r="B12923">
            <v>0</v>
          </cell>
        </row>
        <row r="12924">
          <cell r="A12924" t="str">
            <v>9R242736</v>
          </cell>
          <cell r="B12924">
            <v>0</v>
          </cell>
        </row>
        <row r="12925">
          <cell r="A12925" t="str">
            <v>9R242786</v>
          </cell>
          <cell r="B12925">
            <v>0</v>
          </cell>
        </row>
        <row r="12926">
          <cell r="A12926" t="str">
            <v>9R242793</v>
          </cell>
          <cell r="B12926">
            <v>0</v>
          </cell>
        </row>
        <row r="12927">
          <cell r="A12927" t="str">
            <v>9R242898</v>
          </cell>
          <cell r="B12927">
            <v>0</v>
          </cell>
        </row>
        <row r="12928">
          <cell r="A12928" t="str">
            <v>9R243001</v>
          </cell>
          <cell r="B12928">
            <v>0</v>
          </cell>
        </row>
        <row r="12929">
          <cell r="A12929" t="str">
            <v>9R243124</v>
          </cell>
          <cell r="B12929">
            <v>0</v>
          </cell>
        </row>
        <row r="12930">
          <cell r="A12930" t="str">
            <v>9R243143</v>
          </cell>
          <cell r="B12930">
            <v>0</v>
          </cell>
        </row>
        <row r="12931">
          <cell r="A12931" t="str">
            <v>9R243509</v>
          </cell>
          <cell r="B12931">
            <v>0</v>
          </cell>
        </row>
        <row r="12932">
          <cell r="A12932" t="str">
            <v>9R260005</v>
          </cell>
          <cell r="B12932">
            <v>0</v>
          </cell>
        </row>
        <row r="12933">
          <cell r="A12933" t="str">
            <v>9R260097</v>
          </cell>
          <cell r="B12933">
            <v>0</v>
          </cell>
        </row>
        <row r="12934">
          <cell r="A12934" t="str">
            <v>9R260098</v>
          </cell>
          <cell r="B12934">
            <v>0</v>
          </cell>
        </row>
        <row r="12935">
          <cell r="A12935" t="str">
            <v>9R260099</v>
          </cell>
          <cell r="B12935">
            <v>0</v>
          </cell>
        </row>
        <row r="12936">
          <cell r="A12936" t="str">
            <v>9R260103</v>
          </cell>
          <cell r="B12936">
            <v>0</v>
          </cell>
        </row>
        <row r="12937">
          <cell r="A12937" t="str">
            <v>9R260198</v>
          </cell>
          <cell r="B12937">
            <v>0</v>
          </cell>
        </row>
        <row r="12938">
          <cell r="A12938" t="str">
            <v>9R260200</v>
          </cell>
          <cell r="B12938">
            <v>0</v>
          </cell>
        </row>
        <row r="12939">
          <cell r="A12939" t="str">
            <v>9R260202</v>
          </cell>
          <cell r="B12939">
            <v>0</v>
          </cell>
        </row>
        <row r="12940">
          <cell r="A12940" t="str">
            <v>9R260204</v>
          </cell>
          <cell r="B12940">
            <v>0</v>
          </cell>
        </row>
        <row r="12941">
          <cell r="A12941" t="str">
            <v>9R260297</v>
          </cell>
          <cell r="B12941">
            <v>0</v>
          </cell>
        </row>
        <row r="12942">
          <cell r="A12942" t="str">
            <v>9R260396</v>
          </cell>
          <cell r="B12942">
            <v>0</v>
          </cell>
        </row>
        <row r="12943">
          <cell r="A12943" t="str">
            <v>9R260399</v>
          </cell>
          <cell r="B12943">
            <v>0</v>
          </cell>
        </row>
        <row r="12944">
          <cell r="A12944" t="str">
            <v>9R260402</v>
          </cell>
          <cell r="B12944">
            <v>0</v>
          </cell>
        </row>
        <row r="12945">
          <cell r="A12945" t="str">
            <v>9R260404</v>
          </cell>
          <cell r="B12945">
            <v>0</v>
          </cell>
        </row>
        <row r="12946">
          <cell r="A12946" t="str">
            <v>9R260482</v>
          </cell>
          <cell r="B12946">
            <v>0</v>
          </cell>
        </row>
        <row r="12947">
          <cell r="A12947" t="str">
            <v>9R260487</v>
          </cell>
          <cell r="B12947">
            <v>0</v>
          </cell>
        </row>
        <row r="12948">
          <cell r="A12948" t="str">
            <v>9R260490</v>
          </cell>
          <cell r="B12948">
            <v>0</v>
          </cell>
        </row>
        <row r="12949">
          <cell r="A12949" t="str">
            <v>9R260498</v>
          </cell>
          <cell r="B12949">
            <v>0</v>
          </cell>
        </row>
        <row r="12950">
          <cell r="A12950" t="str">
            <v>9R260501</v>
          </cell>
          <cell r="B12950">
            <v>0</v>
          </cell>
        </row>
        <row r="12951">
          <cell r="A12951" t="str">
            <v>9R260596</v>
          </cell>
          <cell r="B12951">
            <v>0</v>
          </cell>
        </row>
        <row r="12952">
          <cell r="A12952" t="str">
            <v>9R260602</v>
          </cell>
          <cell r="B12952">
            <v>0</v>
          </cell>
        </row>
        <row r="12953">
          <cell r="A12953" t="str">
            <v>9R260698</v>
          </cell>
          <cell r="B12953">
            <v>0</v>
          </cell>
        </row>
        <row r="12954">
          <cell r="A12954" t="str">
            <v>9R260699</v>
          </cell>
          <cell r="B12954">
            <v>0</v>
          </cell>
        </row>
        <row r="12955">
          <cell r="A12955" t="str">
            <v>9R260785</v>
          </cell>
          <cell r="B12955">
            <v>0</v>
          </cell>
        </row>
        <row r="12956">
          <cell r="A12956" t="str">
            <v>9R260804</v>
          </cell>
          <cell r="B12956">
            <v>0</v>
          </cell>
        </row>
        <row r="12957">
          <cell r="A12957" t="str">
            <v>9R260889</v>
          </cell>
          <cell r="B12957">
            <v>0</v>
          </cell>
        </row>
        <row r="12958">
          <cell r="A12958" t="str">
            <v>9R260890</v>
          </cell>
          <cell r="B12958">
            <v>0</v>
          </cell>
        </row>
        <row r="12959">
          <cell r="A12959" t="str">
            <v>9R260899</v>
          </cell>
          <cell r="B12959">
            <v>0</v>
          </cell>
        </row>
        <row r="12960">
          <cell r="A12960" t="str">
            <v>9R260996</v>
          </cell>
          <cell r="B12960">
            <v>0</v>
          </cell>
        </row>
        <row r="12961">
          <cell r="A12961" t="str">
            <v>9R261000</v>
          </cell>
          <cell r="B12961">
            <v>0</v>
          </cell>
        </row>
        <row r="12962">
          <cell r="A12962" t="str">
            <v>9R261099</v>
          </cell>
          <cell r="B12962">
            <v>0</v>
          </cell>
        </row>
        <row r="12963">
          <cell r="A12963" t="str">
            <v>9R261100</v>
          </cell>
          <cell r="B12963">
            <v>0</v>
          </cell>
        </row>
        <row r="12964">
          <cell r="A12964" t="str">
            <v>9R261108</v>
          </cell>
          <cell r="B12964">
            <v>0</v>
          </cell>
        </row>
        <row r="12965">
          <cell r="A12965" t="str">
            <v>9R261195</v>
          </cell>
          <cell r="B12965">
            <v>0</v>
          </cell>
        </row>
        <row r="12966">
          <cell r="A12966" t="str">
            <v>9R261196</v>
          </cell>
          <cell r="B12966">
            <v>0</v>
          </cell>
        </row>
        <row r="12967">
          <cell r="A12967" t="str">
            <v>9R261198</v>
          </cell>
          <cell r="B12967">
            <v>0</v>
          </cell>
        </row>
        <row r="12968">
          <cell r="A12968" t="str">
            <v>9R261203</v>
          </cell>
          <cell r="B12968">
            <v>0</v>
          </cell>
        </row>
        <row r="12969">
          <cell r="A12969" t="str">
            <v>9R261303</v>
          </cell>
          <cell r="B12969">
            <v>0</v>
          </cell>
        </row>
        <row r="12970">
          <cell r="A12970" t="str">
            <v>9R261304</v>
          </cell>
          <cell r="B12970">
            <v>0</v>
          </cell>
        </row>
        <row r="12971">
          <cell r="A12971" t="str">
            <v>9R261398</v>
          </cell>
          <cell r="B12971">
            <v>0</v>
          </cell>
        </row>
        <row r="12972">
          <cell r="A12972" t="str">
            <v>9R261399</v>
          </cell>
          <cell r="B12972">
            <v>0</v>
          </cell>
        </row>
        <row r="12973">
          <cell r="A12973" t="str">
            <v>9R261400</v>
          </cell>
          <cell r="B12973">
            <v>0</v>
          </cell>
        </row>
        <row r="12974">
          <cell r="A12974" t="str">
            <v>9R261401</v>
          </cell>
          <cell r="B12974">
            <v>0</v>
          </cell>
        </row>
        <row r="12975">
          <cell r="A12975" t="str">
            <v>9R261405</v>
          </cell>
          <cell r="B12975">
            <v>0</v>
          </cell>
        </row>
        <row r="12976">
          <cell r="A12976" t="str">
            <v>9R261497</v>
          </cell>
          <cell r="B12976">
            <v>0</v>
          </cell>
        </row>
        <row r="12977">
          <cell r="A12977" t="str">
            <v>9R261501</v>
          </cell>
          <cell r="B12977">
            <v>0</v>
          </cell>
        </row>
        <row r="12978">
          <cell r="A12978" t="str">
            <v>9R261502</v>
          </cell>
          <cell r="B12978">
            <v>0</v>
          </cell>
        </row>
        <row r="12979">
          <cell r="A12979" t="str">
            <v>9R261504</v>
          </cell>
          <cell r="B12979">
            <v>0</v>
          </cell>
        </row>
        <row r="12980">
          <cell r="A12980" t="str">
            <v>9R261592</v>
          </cell>
          <cell r="B12980">
            <v>0</v>
          </cell>
        </row>
        <row r="12981">
          <cell r="A12981" t="str">
            <v>9R261593</v>
          </cell>
          <cell r="B12981">
            <v>0</v>
          </cell>
        </row>
        <row r="12982">
          <cell r="A12982" t="str">
            <v>9R261594</v>
          </cell>
          <cell r="B12982">
            <v>0</v>
          </cell>
        </row>
        <row r="12983">
          <cell r="A12983" t="str">
            <v>9R261599</v>
          </cell>
          <cell r="B12983">
            <v>0</v>
          </cell>
        </row>
        <row r="12984">
          <cell r="A12984" t="str">
            <v>9R261601</v>
          </cell>
          <cell r="B12984">
            <v>0</v>
          </cell>
        </row>
        <row r="12985">
          <cell r="A12985" t="str">
            <v>9R261693</v>
          </cell>
          <cell r="B12985">
            <v>0</v>
          </cell>
        </row>
        <row r="12986">
          <cell r="A12986" t="str">
            <v>9R261694</v>
          </cell>
          <cell r="B12986">
            <v>0</v>
          </cell>
        </row>
        <row r="12987">
          <cell r="A12987" t="str">
            <v>9R261697</v>
          </cell>
          <cell r="B12987">
            <v>0</v>
          </cell>
        </row>
        <row r="12988">
          <cell r="A12988" t="str">
            <v>9R261698</v>
          </cell>
          <cell r="B12988">
            <v>0</v>
          </cell>
        </row>
        <row r="12989">
          <cell r="A12989" t="str">
            <v>9R261800</v>
          </cell>
          <cell r="B12989">
            <v>0</v>
          </cell>
        </row>
        <row r="12990">
          <cell r="A12990" t="str">
            <v>9R261882</v>
          </cell>
          <cell r="B12990">
            <v>0</v>
          </cell>
        </row>
        <row r="12991">
          <cell r="A12991" t="str">
            <v>9R261886</v>
          </cell>
          <cell r="B12991">
            <v>0</v>
          </cell>
        </row>
        <row r="12992">
          <cell r="A12992" t="str">
            <v>9R261889</v>
          </cell>
          <cell r="B12992">
            <v>0</v>
          </cell>
        </row>
        <row r="12993">
          <cell r="A12993" t="str">
            <v>9R261890</v>
          </cell>
          <cell r="B12993">
            <v>0</v>
          </cell>
        </row>
        <row r="12994">
          <cell r="A12994" t="str">
            <v>9R261894</v>
          </cell>
          <cell r="B12994">
            <v>0</v>
          </cell>
        </row>
        <row r="12995">
          <cell r="A12995" t="str">
            <v>9R261896</v>
          </cell>
          <cell r="B12995">
            <v>0</v>
          </cell>
        </row>
        <row r="12996">
          <cell r="A12996" t="str">
            <v>9R261900</v>
          </cell>
          <cell r="B12996">
            <v>0</v>
          </cell>
        </row>
        <row r="12997">
          <cell r="A12997" t="str">
            <v>9R261902</v>
          </cell>
          <cell r="B12997">
            <v>0</v>
          </cell>
        </row>
        <row r="12998">
          <cell r="A12998" t="str">
            <v>9R261905</v>
          </cell>
          <cell r="B12998">
            <v>0</v>
          </cell>
        </row>
        <row r="12999">
          <cell r="A12999" t="str">
            <v>9R261906</v>
          </cell>
          <cell r="B12999">
            <v>0</v>
          </cell>
        </row>
        <row r="13000">
          <cell r="A13000" t="str">
            <v>9R261996</v>
          </cell>
          <cell r="B13000">
            <v>0</v>
          </cell>
        </row>
        <row r="13001">
          <cell r="A13001" t="str">
            <v>9R261997</v>
          </cell>
          <cell r="B13001">
            <v>0</v>
          </cell>
        </row>
        <row r="13002">
          <cell r="A13002" t="str">
            <v>9R261998</v>
          </cell>
          <cell r="B13002">
            <v>0</v>
          </cell>
        </row>
        <row r="13003">
          <cell r="A13003" t="str">
            <v>9R262000</v>
          </cell>
          <cell r="B13003">
            <v>0</v>
          </cell>
        </row>
        <row r="13004">
          <cell r="A13004" t="str">
            <v>9R262001</v>
          </cell>
          <cell r="B13004">
            <v>0</v>
          </cell>
        </row>
        <row r="13005">
          <cell r="A13005" t="str">
            <v>9R262002</v>
          </cell>
          <cell r="B13005">
            <v>0</v>
          </cell>
        </row>
        <row r="13006">
          <cell r="A13006" t="str">
            <v>9R262085</v>
          </cell>
          <cell r="B13006">
            <v>0</v>
          </cell>
        </row>
        <row r="13007">
          <cell r="A13007" t="str">
            <v>9R262087</v>
          </cell>
          <cell r="B13007">
            <v>0</v>
          </cell>
        </row>
        <row r="13008">
          <cell r="A13008" t="str">
            <v>9R262094</v>
          </cell>
          <cell r="B13008">
            <v>0</v>
          </cell>
        </row>
        <row r="13009">
          <cell r="A13009" t="str">
            <v>9R262096</v>
          </cell>
          <cell r="B13009">
            <v>0</v>
          </cell>
        </row>
        <row r="13010">
          <cell r="A13010" t="str">
            <v>9R262097</v>
          </cell>
          <cell r="B13010">
            <v>0</v>
          </cell>
        </row>
        <row r="13011">
          <cell r="A13011" t="str">
            <v>9R262101</v>
          </cell>
          <cell r="B13011">
            <v>0</v>
          </cell>
        </row>
        <row r="13012">
          <cell r="A13012" t="str">
            <v>9R262102</v>
          </cell>
          <cell r="B13012">
            <v>0</v>
          </cell>
        </row>
        <row r="13013">
          <cell r="A13013" t="str">
            <v>9R262103</v>
          </cell>
          <cell r="B13013">
            <v>0</v>
          </cell>
        </row>
        <row r="13014">
          <cell r="A13014" t="str">
            <v>9R262105</v>
          </cell>
          <cell r="B13014">
            <v>0</v>
          </cell>
        </row>
        <row r="13015">
          <cell r="A13015" t="str">
            <v>9R262301</v>
          </cell>
          <cell r="B13015">
            <v>0</v>
          </cell>
        </row>
        <row r="13016">
          <cell r="A13016" t="str">
            <v>9R262309</v>
          </cell>
          <cell r="B13016">
            <v>0</v>
          </cell>
        </row>
        <row r="13017">
          <cell r="A13017" t="str">
            <v>9R262394</v>
          </cell>
          <cell r="B13017">
            <v>0</v>
          </cell>
        </row>
        <row r="13018">
          <cell r="A13018" t="str">
            <v>9R262395</v>
          </cell>
          <cell r="B13018">
            <v>0</v>
          </cell>
        </row>
        <row r="13019">
          <cell r="A13019" t="str">
            <v>9R262405</v>
          </cell>
          <cell r="B13019">
            <v>0</v>
          </cell>
        </row>
        <row r="13020">
          <cell r="A13020" t="str">
            <v>9R262406</v>
          </cell>
          <cell r="B13020">
            <v>0</v>
          </cell>
        </row>
        <row r="13021">
          <cell r="A13021" t="str">
            <v>9R262501</v>
          </cell>
          <cell r="B13021">
            <v>0</v>
          </cell>
        </row>
        <row r="13022">
          <cell r="A13022" t="str">
            <v>9R262504</v>
          </cell>
          <cell r="B13022">
            <v>0</v>
          </cell>
        </row>
        <row r="13023">
          <cell r="A13023" t="str">
            <v>9R262505</v>
          </cell>
          <cell r="B13023">
            <v>0</v>
          </cell>
        </row>
        <row r="13024">
          <cell r="A13024" t="str">
            <v>9R262506</v>
          </cell>
          <cell r="B13024">
            <v>0</v>
          </cell>
        </row>
        <row r="13025">
          <cell r="A13025" t="str">
            <v>9R262507</v>
          </cell>
          <cell r="B13025">
            <v>0</v>
          </cell>
        </row>
        <row r="13026">
          <cell r="A13026" t="str">
            <v>9R262508</v>
          </cell>
          <cell r="B13026">
            <v>0</v>
          </cell>
        </row>
        <row r="13027">
          <cell r="A13027" t="str">
            <v>9R262594</v>
          </cell>
          <cell r="B13027">
            <v>0</v>
          </cell>
        </row>
        <row r="13028">
          <cell r="A13028" t="str">
            <v>9R262598</v>
          </cell>
          <cell r="B13028">
            <v>0</v>
          </cell>
        </row>
        <row r="13029">
          <cell r="A13029" t="str">
            <v>9R262599</v>
          </cell>
          <cell r="B13029">
            <v>0</v>
          </cell>
        </row>
        <row r="13030">
          <cell r="A13030" t="str">
            <v>9R262606</v>
          </cell>
          <cell r="B13030">
            <v>0</v>
          </cell>
        </row>
        <row r="13031">
          <cell r="A13031" t="str">
            <v>9R262674</v>
          </cell>
          <cell r="B13031">
            <v>0</v>
          </cell>
        </row>
        <row r="13032">
          <cell r="A13032" t="str">
            <v>9R262694</v>
          </cell>
          <cell r="B13032">
            <v>0</v>
          </cell>
        </row>
        <row r="13033">
          <cell r="A13033" t="str">
            <v>9R262695</v>
          </cell>
          <cell r="B13033">
            <v>0</v>
          </cell>
        </row>
        <row r="13034">
          <cell r="A13034" t="str">
            <v>9R262698</v>
          </cell>
          <cell r="B13034">
            <v>0</v>
          </cell>
        </row>
        <row r="13035">
          <cell r="A13035" t="str">
            <v>9R262783</v>
          </cell>
          <cell r="B13035">
            <v>0</v>
          </cell>
        </row>
        <row r="13036">
          <cell r="A13036" t="str">
            <v>9R262786</v>
          </cell>
          <cell r="B13036">
            <v>0</v>
          </cell>
        </row>
        <row r="13037">
          <cell r="A13037" t="str">
            <v>9R262790</v>
          </cell>
          <cell r="B13037">
            <v>0</v>
          </cell>
        </row>
        <row r="13038">
          <cell r="A13038" t="str">
            <v>9R262794</v>
          </cell>
          <cell r="B13038">
            <v>0</v>
          </cell>
        </row>
        <row r="13039">
          <cell r="A13039" t="str">
            <v>9R262796</v>
          </cell>
          <cell r="B13039">
            <v>0</v>
          </cell>
        </row>
        <row r="13040">
          <cell r="A13040" t="str">
            <v>9R262803</v>
          </cell>
          <cell r="B13040">
            <v>0</v>
          </cell>
        </row>
        <row r="13041">
          <cell r="A13041" t="str">
            <v>9R262805</v>
          </cell>
          <cell r="B13041">
            <v>0</v>
          </cell>
        </row>
        <row r="13042">
          <cell r="A13042" t="str">
            <v>9R262878</v>
          </cell>
          <cell r="B13042">
            <v>0</v>
          </cell>
        </row>
        <row r="13043">
          <cell r="A13043" t="str">
            <v>9R262887</v>
          </cell>
          <cell r="B13043">
            <v>0</v>
          </cell>
        </row>
        <row r="13044">
          <cell r="A13044" t="str">
            <v>9R262888</v>
          </cell>
          <cell r="B13044">
            <v>0</v>
          </cell>
        </row>
        <row r="13045">
          <cell r="A13045" t="str">
            <v>9R262889</v>
          </cell>
          <cell r="B13045">
            <v>0</v>
          </cell>
        </row>
        <row r="13046">
          <cell r="A13046" t="str">
            <v>9R262892</v>
          </cell>
          <cell r="B13046">
            <v>0</v>
          </cell>
        </row>
        <row r="13047">
          <cell r="A13047" t="str">
            <v>9R262893</v>
          </cell>
          <cell r="B13047">
            <v>0</v>
          </cell>
        </row>
        <row r="13048">
          <cell r="A13048" t="str">
            <v>9R262894</v>
          </cell>
          <cell r="B13048">
            <v>0</v>
          </cell>
        </row>
        <row r="13049">
          <cell r="A13049" t="str">
            <v>9R262895</v>
          </cell>
          <cell r="B13049">
            <v>0</v>
          </cell>
        </row>
        <row r="13050">
          <cell r="A13050" t="str">
            <v>9R262896</v>
          </cell>
          <cell r="B13050">
            <v>0</v>
          </cell>
        </row>
        <row r="13051">
          <cell r="A13051" t="str">
            <v>9R262902</v>
          </cell>
          <cell r="B13051">
            <v>0</v>
          </cell>
        </row>
        <row r="13052">
          <cell r="A13052" t="str">
            <v>9R262903</v>
          </cell>
          <cell r="B13052">
            <v>0</v>
          </cell>
        </row>
        <row r="13053">
          <cell r="A13053" t="str">
            <v>9R262904</v>
          </cell>
          <cell r="B13053">
            <v>0</v>
          </cell>
        </row>
        <row r="13054">
          <cell r="A13054" t="str">
            <v>9R262908</v>
          </cell>
          <cell r="B13054">
            <v>0</v>
          </cell>
        </row>
        <row r="13055">
          <cell r="A13055" t="str">
            <v>9R262975</v>
          </cell>
          <cell r="B13055">
            <v>0</v>
          </cell>
        </row>
        <row r="13056">
          <cell r="A13056" t="str">
            <v>9R262982</v>
          </cell>
          <cell r="B13056">
            <v>0</v>
          </cell>
        </row>
        <row r="13057">
          <cell r="A13057" t="str">
            <v>9R262988</v>
          </cell>
          <cell r="B13057">
            <v>0</v>
          </cell>
        </row>
        <row r="13058">
          <cell r="A13058" t="str">
            <v>9R262989</v>
          </cell>
          <cell r="B13058">
            <v>0</v>
          </cell>
        </row>
        <row r="13059">
          <cell r="A13059" t="str">
            <v>9R262991</v>
          </cell>
          <cell r="B13059">
            <v>0</v>
          </cell>
        </row>
        <row r="13060">
          <cell r="A13060" t="str">
            <v>9R262994</v>
          </cell>
          <cell r="B13060">
            <v>0</v>
          </cell>
        </row>
        <row r="13061">
          <cell r="A13061" t="str">
            <v>9R262997</v>
          </cell>
          <cell r="B13061">
            <v>0</v>
          </cell>
        </row>
        <row r="13062">
          <cell r="A13062" t="str">
            <v>9R263000</v>
          </cell>
          <cell r="B13062">
            <v>0</v>
          </cell>
        </row>
        <row r="13063">
          <cell r="A13063" t="str">
            <v>9R263002</v>
          </cell>
          <cell r="B13063">
            <v>0</v>
          </cell>
        </row>
        <row r="13064">
          <cell r="A13064" t="str">
            <v>9R263003</v>
          </cell>
          <cell r="B13064">
            <v>0</v>
          </cell>
        </row>
        <row r="13065">
          <cell r="A13065" t="str">
            <v>9R263004</v>
          </cell>
          <cell r="B13065">
            <v>0</v>
          </cell>
        </row>
        <row r="13066">
          <cell r="A13066" t="str">
            <v>9R263005</v>
          </cell>
          <cell r="B13066">
            <v>0</v>
          </cell>
        </row>
        <row r="13067">
          <cell r="A13067" t="str">
            <v>9R263075</v>
          </cell>
          <cell r="B13067">
            <v>0</v>
          </cell>
        </row>
        <row r="13068">
          <cell r="A13068" t="str">
            <v>9R263078</v>
          </cell>
          <cell r="B13068">
            <v>0</v>
          </cell>
        </row>
        <row r="13069">
          <cell r="A13069" t="str">
            <v>9R263083</v>
          </cell>
          <cell r="B13069">
            <v>0</v>
          </cell>
        </row>
        <row r="13070">
          <cell r="A13070" t="str">
            <v>9R263084</v>
          </cell>
          <cell r="B13070">
            <v>0</v>
          </cell>
        </row>
        <row r="13071">
          <cell r="A13071" t="str">
            <v>9R263085</v>
          </cell>
          <cell r="B13071">
            <v>0</v>
          </cell>
        </row>
        <row r="13072">
          <cell r="A13072" t="str">
            <v>9R263089</v>
          </cell>
          <cell r="B13072">
            <v>0</v>
          </cell>
        </row>
        <row r="13073">
          <cell r="A13073" t="str">
            <v>9R263090</v>
          </cell>
          <cell r="B13073">
            <v>0</v>
          </cell>
        </row>
        <row r="13074">
          <cell r="A13074" t="str">
            <v>9R263093</v>
          </cell>
          <cell r="B13074">
            <v>0</v>
          </cell>
        </row>
        <row r="13075">
          <cell r="A13075" t="str">
            <v>9R263097</v>
          </cell>
          <cell r="B13075">
            <v>0</v>
          </cell>
        </row>
        <row r="13076">
          <cell r="A13076" t="str">
            <v>9R263098</v>
          </cell>
          <cell r="B13076">
            <v>0</v>
          </cell>
        </row>
        <row r="13077">
          <cell r="A13077" t="str">
            <v>9R263102</v>
          </cell>
          <cell r="B13077">
            <v>0</v>
          </cell>
        </row>
        <row r="13078">
          <cell r="A13078" t="str">
            <v>9R263105</v>
          </cell>
          <cell r="B13078">
            <v>0</v>
          </cell>
        </row>
        <row r="13079">
          <cell r="A13079" t="str">
            <v>9R263107</v>
          </cell>
          <cell r="B13079">
            <v>0</v>
          </cell>
        </row>
        <row r="13080">
          <cell r="A13080" t="str">
            <v>9R263182</v>
          </cell>
          <cell r="B13080">
            <v>0</v>
          </cell>
        </row>
        <row r="13081">
          <cell r="A13081" t="str">
            <v>9R263190</v>
          </cell>
          <cell r="B13081">
            <v>0</v>
          </cell>
        </row>
        <row r="13082">
          <cell r="A13082" t="str">
            <v>9R263194</v>
          </cell>
          <cell r="B13082">
            <v>0</v>
          </cell>
        </row>
        <row r="13083">
          <cell r="A13083" t="str">
            <v>9R263195</v>
          </cell>
          <cell r="B13083">
            <v>0</v>
          </cell>
        </row>
        <row r="13084">
          <cell r="A13084" t="str">
            <v>9R263267</v>
          </cell>
          <cell r="B13084">
            <v>0</v>
          </cell>
        </row>
        <row r="13085">
          <cell r="A13085" t="str">
            <v>9R263286</v>
          </cell>
          <cell r="B13085">
            <v>0</v>
          </cell>
        </row>
        <row r="13086">
          <cell r="A13086" t="str">
            <v>9R263290</v>
          </cell>
          <cell r="B13086">
            <v>0</v>
          </cell>
        </row>
        <row r="13087">
          <cell r="A13087" t="str">
            <v>9R263295</v>
          </cell>
          <cell r="B13087">
            <v>0</v>
          </cell>
        </row>
        <row r="13088">
          <cell r="A13088" t="str">
            <v>9R263305</v>
          </cell>
          <cell r="B13088">
            <v>0</v>
          </cell>
        </row>
        <row r="13089">
          <cell r="A13089" t="str">
            <v>9R263308</v>
          </cell>
          <cell r="B13089">
            <v>0</v>
          </cell>
        </row>
        <row r="13090">
          <cell r="A13090" t="str">
            <v>9R263394</v>
          </cell>
          <cell r="B13090">
            <v>0</v>
          </cell>
        </row>
        <row r="13091">
          <cell r="A13091" t="str">
            <v>9R263397</v>
          </cell>
          <cell r="B13091">
            <v>0</v>
          </cell>
        </row>
        <row r="13092">
          <cell r="A13092" t="str">
            <v>9R263399</v>
          </cell>
          <cell r="B13092">
            <v>0</v>
          </cell>
        </row>
        <row r="13093">
          <cell r="A13093" t="str">
            <v>9R263486</v>
          </cell>
          <cell r="B13093">
            <v>0</v>
          </cell>
        </row>
        <row r="13094">
          <cell r="A13094" t="str">
            <v>9R263494</v>
          </cell>
          <cell r="B13094">
            <v>0</v>
          </cell>
        </row>
        <row r="13095">
          <cell r="A13095" t="str">
            <v>9R263496</v>
          </cell>
          <cell r="B13095">
            <v>0</v>
          </cell>
        </row>
        <row r="13096">
          <cell r="A13096" t="str">
            <v>9R263497</v>
          </cell>
          <cell r="B13096">
            <v>0</v>
          </cell>
        </row>
        <row r="13097">
          <cell r="A13097" t="str">
            <v>9R263502</v>
          </cell>
          <cell r="B13097">
            <v>0</v>
          </cell>
        </row>
        <row r="13098">
          <cell r="A13098" t="str">
            <v>9R263579</v>
          </cell>
          <cell r="B13098">
            <v>0</v>
          </cell>
        </row>
        <row r="13099">
          <cell r="A13099" t="str">
            <v>9R263581</v>
          </cell>
          <cell r="B13099">
            <v>0</v>
          </cell>
        </row>
        <row r="13100">
          <cell r="A13100" t="str">
            <v>9R263587</v>
          </cell>
          <cell r="B13100">
            <v>0</v>
          </cell>
        </row>
        <row r="13101">
          <cell r="A13101" t="str">
            <v>9R263600</v>
          </cell>
          <cell r="B13101">
            <v>0</v>
          </cell>
        </row>
        <row r="13102">
          <cell r="A13102" t="str">
            <v>9R263701</v>
          </cell>
          <cell r="B13102">
            <v>0</v>
          </cell>
        </row>
        <row r="13103">
          <cell r="A13103" t="str">
            <v>9R263799</v>
          </cell>
          <cell r="B13103">
            <v>0</v>
          </cell>
        </row>
        <row r="13104">
          <cell r="A13104" t="str">
            <v>9R263886</v>
          </cell>
          <cell r="B13104">
            <v>0</v>
          </cell>
        </row>
        <row r="13105">
          <cell r="A13105" t="str">
            <v>9R263998</v>
          </cell>
          <cell r="B13105">
            <v>0</v>
          </cell>
        </row>
        <row r="13106">
          <cell r="A13106" t="str">
            <v>9R264000</v>
          </cell>
          <cell r="B13106">
            <v>0</v>
          </cell>
        </row>
        <row r="13107">
          <cell r="A13107" t="str">
            <v>9R264100</v>
          </cell>
          <cell r="B13107">
            <v>0</v>
          </cell>
        </row>
        <row r="13108">
          <cell r="A13108" t="str">
            <v>9R264288</v>
          </cell>
          <cell r="B13108">
            <v>0</v>
          </cell>
        </row>
        <row r="13109">
          <cell r="A13109" t="str">
            <v>9R264301</v>
          </cell>
          <cell r="B13109">
            <v>0</v>
          </cell>
        </row>
        <row r="13110">
          <cell r="A13110" t="str">
            <v>9R264400</v>
          </cell>
          <cell r="B13110">
            <v>0</v>
          </cell>
        </row>
        <row r="13111">
          <cell r="A13111" t="str">
            <v>9R264503</v>
          </cell>
          <cell r="B13111">
            <v>0</v>
          </cell>
        </row>
        <row r="13112">
          <cell r="A13112" t="str">
            <v>9R264598</v>
          </cell>
          <cell r="B13112">
            <v>0</v>
          </cell>
        </row>
        <row r="13113">
          <cell r="A13113" t="str">
            <v>9R264603</v>
          </cell>
          <cell r="B13113">
            <v>0</v>
          </cell>
        </row>
        <row r="13114">
          <cell r="A13114" t="str">
            <v>9R264606</v>
          </cell>
          <cell r="B13114">
            <v>0</v>
          </cell>
        </row>
        <row r="13115">
          <cell r="A13115" t="str">
            <v>9R264699</v>
          </cell>
          <cell r="B13115">
            <v>0</v>
          </cell>
        </row>
        <row r="13116">
          <cell r="A13116" t="str">
            <v>9R264782</v>
          </cell>
          <cell r="B13116">
            <v>0</v>
          </cell>
        </row>
        <row r="13117">
          <cell r="A13117" t="str">
            <v>9R264882</v>
          </cell>
          <cell r="B13117">
            <v>0</v>
          </cell>
        </row>
        <row r="13118">
          <cell r="A13118" t="str">
            <v>9R264888</v>
          </cell>
          <cell r="B13118">
            <v>0</v>
          </cell>
        </row>
        <row r="13119">
          <cell r="A13119" t="str">
            <v>9R264988</v>
          </cell>
          <cell r="B13119">
            <v>0</v>
          </cell>
        </row>
        <row r="13120">
          <cell r="A13120" t="str">
            <v>9R264995</v>
          </cell>
          <cell r="B13120">
            <v>0</v>
          </cell>
        </row>
        <row r="13121">
          <cell r="A13121" t="str">
            <v>9R265000</v>
          </cell>
          <cell r="B13121">
            <v>0</v>
          </cell>
        </row>
        <row r="13122">
          <cell r="A13122" t="str">
            <v>9R265198</v>
          </cell>
          <cell r="B13122">
            <v>0</v>
          </cell>
        </row>
        <row r="13123">
          <cell r="A13123" t="str">
            <v>9R265595</v>
          </cell>
          <cell r="B13123">
            <v>0</v>
          </cell>
        </row>
        <row r="13124">
          <cell r="A13124" t="str">
            <v>9R265602</v>
          </cell>
          <cell r="B13124">
            <v>0</v>
          </cell>
        </row>
        <row r="13125">
          <cell r="A13125" t="str">
            <v>9R265686</v>
          </cell>
          <cell r="B13125">
            <v>0</v>
          </cell>
        </row>
        <row r="13126">
          <cell r="A13126" t="str">
            <v>9R265690</v>
          </cell>
          <cell r="B13126">
            <v>0</v>
          </cell>
        </row>
        <row r="13127">
          <cell r="A13127" t="str">
            <v>9R265695</v>
          </cell>
          <cell r="B13127">
            <v>0</v>
          </cell>
        </row>
        <row r="13128">
          <cell r="A13128" t="str">
            <v>9R265806</v>
          </cell>
          <cell r="B13128">
            <v>0</v>
          </cell>
        </row>
        <row r="13129">
          <cell r="A13129" t="str">
            <v>9R265982</v>
          </cell>
          <cell r="B13129">
            <v>0</v>
          </cell>
        </row>
        <row r="13130">
          <cell r="A13130" t="str">
            <v>9R265997</v>
          </cell>
          <cell r="B13130">
            <v>0</v>
          </cell>
        </row>
        <row r="13131">
          <cell r="A13131" t="str">
            <v>9R266006</v>
          </cell>
          <cell r="B13131">
            <v>0</v>
          </cell>
        </row>
        <row r="13132">
          <cell r="A13132" t="str">
            <v>9R266007</v>
          </cell>
          <cell r="B13132">
            <v>0</v>
          </cell>
        </row>
        <row r="13133">
          <cell r="A13133" t="str">
            <v>9R266186</v>
          </cell>
          <cell r="B13133">
            <v>0</v>
          </cell>
        </row>
        <row r="13134">
          <cell r="A13134" t="str">
            <v>9R266204</v>
          </cell>
          <cell r="B13134">
            <v>0</v>
          </cell>
        </row>
        <row r="13135">
          <cell r="A13135" t="str">
            <v>9R266207</v>
          </cell>
          <cell r="B13135">
            <v>0</v>
          </cell>
        </row>
        <row r="13136">
          <cell r="A13136" t="str">
            <v>9R266295</v>
          </cell>
          <cell r="B13136">
            <v>0</v>
          </cell>
        </row>
        <row r="13137">
          <cell r="A13137" t="str">
            <v>9R266297</v>
          </cell>
          <cell r="B13137">
            <v>0</v>
          </cell>
        </row>
        <row r="13138">
          <cell r="A13138" t="str">
            <v>9R266400</v>
          </cell>
          <cell r="B13138">
            <v>0</v>
          </cell>
        </row>
        <row r="13139">
          <cell r="A13139" t="str">
            <v>9R266500</v>
          </cell>
          <cell r="B13139">
            <v>0</v>
          </cell>
        </row>
        <row r="13140">
          <cell r="A13140" t="str">
            <v>9R266589</v>
          </cell>
          <cell r="B13140">
            <v>0</v>
          </cell>
        </row>
        <row r="13141">
          <cell r="A13141" t="str">
            <v>9R266594</v>
          </cell>
          <cell r="B13141">
            <v>0</v>
          </cell>
        </row>
        <row r="13142">
          <cell r="A13142" t="str">
            <v>9R266595</v>
          </cell>
          <cell r="B13142">
            <v>0</v>
          </cell>
        </row>
        <row r="13143">
          <cell r="A13143" t="str">
            <v>9R266598</v>
          </cell>
          <cell r="B13143">
            <v>0</v>
          </cell>
        </row>
        <row r="13144">
          <cell r="A13144" t="str">
            <v>9R266605</v>
          </cell>
          <cell r="B13144">
            <v>0</v>
          </cell>
        </row>
        <row r="13145">
          <cell r="A13145" t="str">
            <v>9R266782</v>
          </cell>
          <cell r="B13145">
            <v>0</v>
          </cell>
        </row>
        <row r="13146">
          <cell r="A13146" t="str">
            <v>9R266898</v>
          </cell>
          <cell r="B13146">
            <v>0</v>
          </cell>
        </row>
        <row r="13147">
          <cell r="A13147" t="str">
            <v>9R266906</v>
          </cell>
          <cell r="B13147">
            <v>0</v>
          </cell>
        </row>
        <row r="13148">
          <cell r="A13148" t="str">
            <v>9R267003</v>
          </cell>
          <cell r="B13148">
            <v>0</v>
          </cell>
        </row>
        <row r="13149">
          <cell r="A13149" t="str">
            <v>9R267105</v>
          </cell>
          <cell r="B13149">
            <v>0</v>
          </cell>
        </row>
        <row r="13150">
          <cell r="A13150" t="str">
            <v>9R267205</v>
          </cell>
          <cell r="B13150">
            <v>0</v>
          </cell>
        </row>
        <row r="13151">
          <cell r="A13151" t="str">
            <v>9R267295</v>
          </cell>
          <cell r="B13151">
            <v>0</v>
          </cell>
        </row>
        <row r="13152">
          <cell r="A13152" t="str">
            <v>9R267299</v>
          </cell>
          <cell r="B13152">
            <v>0</v>
          </cell>
        </row>
        <row r="13153">
          <cell r="A13153" t="str">
            <v>9R267352</v>
          </cell>
          <cell r="B13153">
            <v>0</v>
          </cell>
        </row>
        <row r="13154">
          <cell r="A13154" t="str">
            <v>9R267400</v>
          </cell>
          <cell r="B13154">
            <v>0</v>
          </cell>
        </row>
        <row r="13155">
          <cell r="A13155" t="str">
            <v>9R267403</v>
          </cell>
          <cell r="B13155">
            <v>0</v>
          </cell>
        </row>
        <row r="13156">
          <cell r="A13156" t="str">
            <v>9R267404</v>
          </cell>
          <cell r="B13156">
            <v>0</v>
          </cell>
        </row>
        <row r="13157">
          <cell r="A13157" t="str">
            <v>9R267405</v>
          </cell>
          <cell r="B13157">
            <v>0</v>
          </cell>
        </row>
        <row r="13158">
          <cell r="A13158" t="str">
            <v>9R267500</v>
          </cell>
          <cell r="B13158">
            <v>0</v>
          </cell>
        </row>
        <row r="13159">
          <cell r="A13159" t="str">
            <v>9R267606</v>
          </cell>
          <cell r="B13159">
            <v>0</v>
          </cell>
        </row>
        <row r="13160">
          <cell r="A13160" t="str">
            <v>9R267790</v>
          </cell>
          <cell r="B13160">
            <v>0</v>
          </cell>
        </row>
        <row r="13161">
          <cell r="A13161" t="str">
            <v>9R267898</v>
          </cell>
          <cell r="B13161">
            <v>0</v>
          </cell>
        </row>
        <row r="13162">
          <cell r="A13162" t="str">
            <v>9R267905</v>
          </cell>
          <cell r="B13162">
            <v>0</v>
          </cell>
        </row>
        <row r="13163">
          <cell r="A13163" t="str">
            <v>9R267906</v>
          </cell>
          <cell r="B13163">
            <v>0</v>
          </cell>
        </row>
        <row r="13164">
          <cell r="A13164" t="str">
            <v>9R267909</v>
          </cell>
          <cell r="B13164">
            <v>0</v>
          </cell>
        </row>
        <row r="13165">
          <cell r="A13165" t="str">
            <v>9R268008</v>
          </cell>
          <cell r="B13165">
            <v>0</v>
          </cell>
        </row>
        <row r="13166">
          <cell r="A13166" t="str">
            <v>9R268100</v>
          </cell>
          <cell r="B13166">
            <v>0</v>
          </cell>
        </row>
        <row r="13167">
          <cell r="A13167" t="str">
            <v>9R268304</v>
          </cell>
          <cell r="B13167">
            <v>0</v>
          </cell>
        </row>
        <row r="13168">
          <cell r="A13168" t="str">
            <v>9R268403</v>
          </cell>
          <cell r="B13168">
            <v>0</v>
          </cell>
        </row>
        <row r="13169">
          <cell r="A13169" t="str">
            <v>9R268506</v>
          </cell>
          <cell r="B13169">
            <v>0</v>
          </cell>
        </row>
        <row r="13170">
          <cell r="A13170" t="str">
            <v>9R268605</v>
          </cell>
          <cell r="B13170">
            <v>0</v>
          </cell>
        </row>
        <row r="13171">
          <cell r="A13171" t="str">
            <v>9R268873</v>
          </cell>
          <cell r="B13171">
            <v>0</v>
          </cell>
        </row>
        <row r="13172">
          <cell r="A13172" t="str">
            <v>9R268876</v>
          </cell>
          <cell r="B13172">
            <v>0</v>
          </cell>
        </row>
        <row r="13173">
          <cell r="A13173" t="str">
            <v>9R268905</v>
          </cell>
          <cell r="B13173">
            <v>0</v>
          </cell>
        </row>
        <row r="13174">
          <cell r="A13174" t="str">
            <v>9R269006</v>
          </cell>
          <cell r="B13174">
            <v>0</v>
          </cell>
        </row>
        <row r="13175">
          <cell r="A13175" t="str">
            <v>9R269108</v>
          </cell>
          <cell r="B13175">
            <v>0</v>
          </cell>
        </row>
        <row r="13176">
          <cell r="A13176" t="str">
            <v>9R269209</v>
          </cell>
          <cell r="B13176">
            <v>0</v>
          </cell>
        </row>
        <row r="13177">
          <cell r="A13177" t="str">
            <v>9R269409</v>
          </cell>
          <cell r="B13177">
            <v>0</v>
          </cell>
        </row>
        <row r="13178">
          <cell r="A13178" t="str">
            <v>9R269709</v>
          </cell>
          <cell r="B13178">
            <v>0</v>
          </cell>
        </row>
        <row r="13179">
          <cell r="A13179" t="str">
            <v>9R270404</v>
          </cell>
          <cell r="B13179">
            <v>0</v>
          </cell>
        </row>
        <row r="13180">
          <cell r="A13180" t="str">
            <v>9R290000</v>
          </cell>
          <cell r="B13180">
            <v>0</v>
          </cell>
        </row>
        <row r="13181">
          <cell r="A13181" t="str">
            <v>9R290002</v>
          </cell>
          <cell r="B13181">
            <v>0</v>
          </cell>
        </row>
        <row r="13182">
          <cell r="A13182" t="str">
            <v>9R290003</v>
          </cell>
          <cell r="B13182">
            <v>0</v>
          </cell>
        </row>
        <row r="13183">
          <cell r="A13183" t="str">
            <v>9R290004</v>
          </cell>
          <cell r="B13183">
            <v>0</v>
          </cell>
        </row>
        <row r="13184">
          <cell r="A13184" t="str">
            <v>9R290005</v>
          </cell>
          <cell r="B13184">
            <v>0</v>
          </cell>
        </row>
        <row r="13185">
          <cell r="A13185" t="str">
            <v>9R290006</v>
          </cell>
          <cell r="B13185">
            <v>0</v>
          </cell>
        </row>
        <row r="13186">
          <cell r="A13186" t="str">
            <v>9R290099</v>
          </cell>
          <cell r="B13186">
            <v>0</v>
          </cell>
        </row>
        <row r="13187">
          <cell r="A13187" t="str">
            <v>9R290103</v>
          </cell>
          <cell r="B13187">
            <v>0</v>
          </cell>
        </row>
        <row r="13188">
          <cell r="A13188" t="str">
            <v>9R290299</v>
          </cell>
          <cell r="B13188">
            <v>0</v>
          </cell>
        </row>
        <row r="13189">
          <cell r="A13189" t="str">
            <v>9R290304</v>
          </cell>
          <cell r="B13189">
            <v>0</v>
          </cell>
        </row>
        <row r="13190">
          <cell r="A13190" t="str">
            <v>9R290305</v>
          </cell>
          <cell r="B13190">
            <v>0</v>
          </cell>
        </row>
        <row r="13191">
          <cell r="A13191" t="str">
            <v>9R290375</v>
          </cell>
          <cell r="B13191">
            <v>0</v>
          </cell>
        </row>
        <row r="13192">
          <cell r="A13192" t="str">
            <v>9R290388</v>
          </cell>
          <cell r="B13192">
            <v>0</v>
          </cell>
        </row>
        <row r="13193">
          <cell r="A13193" t="str">
            <v>9R290390</v>
          </cell>
          <cell r="B13193">
            <v>0</v>
          </cell>
        </row>
        <row r="13194">
          <cell r="A13194" t="str">
            <v>9R290394</v>
          </cell>
          <cell r="B13194">
            <v>0</v>
          </cell>
        </row>
        <row r="13195">
          <cell r="A13195" t="str">
            <v>9R290395</v>
          </cell>
          <cell r="B13195">
            <v>0</v>
          </cell>
        </row>
        <row r="13196">
          <cell r="A13196" t="str">
            <v>9R290398</v>
          </cell>
          <cell r="B13196">
            <v>0</v>
          </cell>
        </row>
        <row r="13197">
          <cell r="A13197" t="str">
            <v>9R290399</v>
          </cell>
          <cell r="B13197">
            <v>0</v>
          </cell>
        </row>
        <row r="13198">
          <cell r="A13198" t="str">
            <v>9R290493</v>
          </cell>
          <cell r="B13198">
            <v>0</v>
          </cell>
        </row>
        <row r="13199">
          <cell r="A13199" t="str">
            <v>9R290494</v>
          </cell>
          <cell r="B13199">
            <v>0</v>
          </cell>
        </row>
        <row r="13200">
          <cell r="A13200" t="str">
            <v>9R290497</v>
          </cell>
          <cell r="B13200">
            <v>0</v>
          </cell>
        </row>
        <row r="13201">
          <cell r="A13201" t="str">
            <v>9R290501</v>
          </cell>
          <cell r="B13201">
            <v>0</v>
          </cell>
        </row>
        <row r="13202">
          <cell r="A13202" t="str">
            <v>9R290599</v>
          </cell>
          <cell r="B13202">
            <v>0</v>
          </cell>
        </row>
        <row r="13203">
          <cell r="A13203" t="str">
            <v>9R290600</v>
          </cell>
          <cell r="B13203">
            <v>0</v>
          </cell>
        </row>
        <row r="13204">
          <cell r="A13204" t="str">
            <v>9R290700</v>
          </cell>
          <cell r="B13204">
            <v>0</v>
          </cell>
        </row>
        <row r="13205">
          <cell r="A13205" t="str">
            <v>9R290701</v>
          </cell>
          <cell r="B13205">
            <v>0</v>
          </cell>
        </row>
        <row r="13206">
          <cell r="A13206" t="str">
            <v>9R290703</v>
          </cell>
          <cell r="B13206">
            <v>0</v>
          </cell>
        </row>
        <row r="13207">
          <cell r="A13207" t="str">
            <v>9R290705</v>
          </cell>
          <cell r="B13207">
            <v>0</v>
          </cell>
        </row>
        <row r="13208">
          <cell r="A13208" t="str">
            <v>9R290706</v>
          </cell>
          <cell r="B13208">
            <v>0</v>
          </cell>
        </row>
        <row r="13209">
          <cell r="A13209" t="str">
            <v>9R290800</v>
          </cell>
          <cell r="B13209">
            <v>0</v>
          </cell>
        </row>
        <row r="13210">
          <cell r="A13210" t="str">
            <v>9R290805</v>
          </cell>
          <cell r="B13210">
            <v>0</v>
          </cell>
        </row>
        <row r="13211">
          <cell r="A13211" t="str">
            <v>9R290807</v>
          </cell>
          <cell r="B13211">
            <v>0</v>
          </cell>
        </row>
        <row r="13212">
          <cell r="A13212" t="str">
            <v>9R290809</v>
          </cell>
          <cell r="B13212">
            <v>0</v>
          </cell>
        </row>
        <row r="13213">
          <cell r="A13213" t="str">
            <v>9R290881</v>
          </cell>
          <cell r="B13213">
            <v>0</v>
          </cell>
        </row>
        <row r="13214">
          <cell r="A13214" t="str">
            <v>9R290896</v>
          </cell>
          <cell r="B13214">
            <v>0</v>
          </cell>
        </row>
        <row r="13215">
          <cell r="A13215" t="str">
            <v>9R290897</v>
          </cell>
          <cell r="B13215">
            <v>0</v>
          </cell>
        </row>
        <row r="13216">
          <cell r="A13216" t="str">
            <v>9R290903</v>
          </cell>
          <cell r="B13216">
            <v>0</v>
          </cell>
        </row>
        <row r="13217">
          <cell r="A13217" t="str">
            <v>9R290904</v>
          </cell>
          <cell r="B13217">
            <v>0</v>
          </cell>
        </row>
        <row r="13218">
          <cell r="A13218" t="str">
            <v>9R290978</v>
          </cell>
          <cell r="B13218">
            <v>0</v>
          </cell>
        </row>
        <row r="13219">
          <cell r="A13219" t="str">
            <v>9R290993</v>
          </cell>
          <cell r="B13219">
            <v>0</v>
          </cell>
        </row>
        <row r="13220">
          <cell r="A13220" t="str">
            <v>9R290994</v>
          </cell>
          <cell r="B13220">
            <v>0</v>
          </cell>
        </row>
        <row r="13221">
          <cell r="A13221" t="str">
            <v>9R290995</v>
          </cell>
          <cell r="B13221">
            <v>0</v>
          </cell>
        </row>
        <row r="13222">
          <cell r="A13222" t="str">
            <v>9R290996</v>
          </cell>
          <cell r="B13222">
            <v>0</v>
          </cell>
        </row>
        <row r="13223">
          <cell r="A13223" t="str">
            <v>9R291003</v>
          </cell>
          <cell r="B13223">
            <v>0</v>
          </cell>
        </row>
        <row r="13224">
          <cell r="A13224" t="str">
            <v>9R291006</v>
          </cell>
          <cell r="B13224">
            <v>0</v>
          </cell>
        </row>
        <row r="13225">
          <cell r="A13225" t="str">
            <v>9R291099</v>
          </cell>
          <cell r="B13225">
            <v>0</v>
          </cell>
        </row>
        <row r="13226">
          <cell r="A13226" t="str">
            <v>9R291101</v>
          </cell>
          <cell r="B13226">
            <v>0</v>
          </cell>
        </row>
        <row r="13227">
          <cell r="A13227" t="str">
            <v>9R291104</v>
          </cell>
          <cell r="B13227">
            <v>0</v>
          </cell>
        </row>
        <row r="13228">
          <cell r="A13228" t="str">
            <v>9R291108</v>
          </cell>
          <cell r="B13228">
            <v>0</v>
          </cell>
        </row>
        <row r="13229">
          <cell r="A13229" t="str">
            <v>9R291200</v>
          </cell>
          <cell r="B13229">
            <v>0</v>
          </cell>
        </row>
        <row r="13230">
          <cell r="A13230" t="str">
            <v>9R291204</v>
          </cell>
          <cell r="B13230">
            <v>0</v>
          </cell>
        </row>
        <row r="13231">
          <cell r="A13231" t="str">
            <v>9R291206</v>
          </cell>
          <cell r="B13231">
            <v>0</v>
          </cell>
        </row>
        <row r="13232">
          <cell r="A13232" t="str">
            <v>9R291208</v>
          </cell>
          <cell r="B13232">
            <v>0</v>
          </cell>
        </row>
        <row r="13233">
          <cell r="A13233" t="str">
            <v>9R291282</v>
          </cell>
          <cell r="B13233">
            <v>0</v>
          </cell>
        </row>
        <row r="13234">
          <cell r="A13234" t="str">
            <v>9R291287</v>
          </cell>
          <cell r="B13234">
            <v>0</v>
          </cell>
        </row>
        <row r="13235">
          <cell r="A13235" t="str">
            <v>9R291292</v>
          </cell>
          <cell r="B13235">
            <v>0</v>
          </cell>
        </row>
        <row r="13236">
          <cell r="A13236" t="str">
            <v>9R291298</v>
          </cell>
          <cell r="B13236">
            <v>0</v>
          </cell>
        </row>
        <row r="13237">
          <cell r="A13237" t="str">
            <v>9R291301</v>
          </cell>
          <cell r="B13237">
            <v>0</v>
          </cell>
        </row>
        <row r="13238">
          <cell r="A13238" t="str">
            <v>9R291304</v>
          </cell>
          <cell r="B13238">
            <v>0</v>
          </cell>
        </row>
        <row r="13239">
          <cell r="A13239" t="str">
            <v>9R291306</v>
          </cell>
          <cell r="B13239">
            <v>0</v>
          </cell>
        </row>
        <row r="13240">
          <cell r="A13240" t="str">
            <v>9R291307</v>
          </cell>
          <cell r="B13240">
            <v>0</v>
          </cell>
        </row>
        <row r="13241">
          <cell r="A13241" t="str">
            <v>9R291381</v>
          </cell>
          <cell r="B13241">
            <v>0</v>
          </cell>
        </row>
        <row r="13242">
          <cell r="A13242" t="str">
            <v>9R291388</v>
          </cell>
          <cell r="B13242">
            <v>0</v>
          </cell>
        </row>
        <row r="13243">
          <cell r="A13243" t="str">
            <v>9R291389</v>
          </cell>
          <cell r="B13243">
            <v>0</v>
          </cell>
        </row>
        <row r="13244">
          <cell r="A13244" t="str">
            <v>9R291390</v>
          </cell>
          <cell r="B13244">
            <v>0</v>
          </cell>
        </row>
        <row r="13245">
          <cell r="A13245" t="str">
            <v>9R291392</v>
          </cell>
          <cell r="B13245">
            <v>0</v>
          </cell>
        </row>
        <row r="13246">
          <cell r="A13246" t="str">
            <v>9R291398</v>
          </cell>
          <cell r="B13246">
            <v>0</v>
          </cell>
        </row>
        <row r="13247">
          <cell r="A13247" t="str">
            <v>9R291485</v>
          </cell>
          <cell r="B13247">
            <v>0</v>
          </cell>
        </row>
        <row r="13248">
          <cell r="A13248" t="str">
            <v>9R291486</v>
          </cell>
          <cell r="B13248">
            <v>0</v>
          </cell>
        </row>
        <row r="13249">
          <cell r="A13249" t="str">
            <v>9R291488</v>
          </cell>
          <cell r="B13249">
            <v>0</v>
          </cell>
        </row>
        <row r="13250">
          <cell r="A13250" t="str">
            <v>9R291492</v>
          </cell>
          <cell r="B13250">
            <v>0</v>
          </cell>
        </row>
        <row r="13251">
          <cell r="A13251" t="str">
            <v>9R291493</v>
          </cell>
          <cell r="B13251">
            <v>0</v>
          </cell>
        </row>
        <row r="13252">
          <cell r="A13252" t="str">
            <v>9R291582</v>
          </cell>
          <cell r="B13252">
            <v>0</v>
          </cell>
        </row>
        <row r="13253">
          <cell r="A13253" t="str">
            <v>9R291606</v>
          </cell>
          <cell r="B13253">
            <v>0</v>
          </cell>
        </row>
        <row r="13254">
          <cell r="A13254" t="str">
            <v>9R291678</v>
          </cell>
          <cell r="B13254">
            <v>0</v>
          </cell>
        </row>
        <row r="13255">
          <cell r="A13255" t="str">
            <v>9R291682</v>
          </cell>
          <cell r="B13255">
            <v>0</v>
          </cell>
        </row>
        <row r="13256">
          <cell r="A13256" t="str">
            <v>9R291683</v>
          </cell>
          <cell r="B13256">
            <v>0</v>
          </cell>
        </row>
        <row r="13257">
          <cell r="A13257" t="str">
            <v>9R291700</v>
          </cell>
          <cell r="B13257">
            <v>0</v>
          </cell>
        </row>
        <row r="13258">
          <cell r="A13258" t="str">
            <v>9R291702</v>
          </cell>
          <cell r="B13258">
            <v>0</v>
          </cell>
        </row>
        <row r="13259">
          <cell r="A13259" t="str">
            <v>9R291779</v>
          </cell>
          <cell r="B13259">
            <v>0</v>
          </cell>
        </row>
        <row r="13260">
          <cell r="A13260" t="str">
            <v>9R291782</v>
          </cell>
          <cell r="B13260">
            <v>0</v>
          </cell>
        </row>
        <row r="13261">
          <cell r="A13261" t="str">
            <v>9R291789</v>
          </cell>
          <cell r="B13261">
            <v>0</v>
          </cell>
        </row>
        <row r="13262">
          <cell r="A13262" t="str">
            <v>9R291796</v>
          </cell>
          <cell r="B13262">
            <v>0</v>
          </cell>
        </row>
        <row r="13263">
          <cell r="A13263" t="str">
            <v>9R291797</v>
          </cell>
          <cell r="B13263">
            <v>0</v>
          </cell>
        </row>
        <row r="13264">
          <cell r="A13264" t="str">
            <v>9R291890</v>
          </cell>
          <cell r="B13264">
            <v>0</v>
          </cell>
        </row>
        <row r="13265">
          <cell r="A13265" t="str">
            <v>9R291893</v>
          </cell>
          <cell r="B13265">
            <v>0</v>
          </cell>
        </row>
        <row r="13266">
          <cell r="A13266" t="str">
            <v>9R291895</v>
          </cell>
          <cell r="B13266">
            <v>0</v>
          </cell>
        </row>
        <row r="13267">
          <cell r="A13267" t="str">
            <v>9R291898</v>
          </cell>
          <cell r="B13267">
            <v>0</v>
          </cell>
        </row>
        <row r="13268">
          <cell r="A13268" t="str">
            <v>9R291899</v>
          </cell>
          <cell r="B13268">
            <v>0</v>
          </cell>
        </row>
        <row r="13269">
          <cell r="A13269" t="str">
            <v>9R291991</v>
          </cell>
          <cell r="B13269">
            <v>0</v>
          </cell>
        </row>
        <row r="13270">
          <cell r="A13270" t="str">
            <v>9R291998</v>
          </cell>
          <cell r="B13270">
            <v>0</v>
          </cell>
        </row>
        <row r="13271">
          <cell r="A13271" t="str">
            <v>9R292003</v>
          </cell>
          <cell r="B13271">
            <v>0</v>
          </cell>
        </row>
        <row r="13272">
          <cell r="A13272" t="str">
            <v>9R292005</v>
          </cell>
          <cell r="B13272">
            <v>0</v>
          </cell>
        </row>
        <row r="13273">
          <cell r="A13273" t="str">
            <v>9R292078</v>
          </cell>
          <cell r="B13273">
            <v>0</v>
          </cell>
        </row>
        <row r="13274">
          <cell r="A13274" t="str">
            <v>9R292082</v>
          </cell>
          <cell r="B13274">
            <v>0</v>
          </cell>
        </row>
        <row r="13275">
          <cell r="A13275" t="str">
            <v>9R292085</v>
          </cell>
          <cell r="B13275">
            <v>0</v>
          </cell>
        </row>
        <row r="13276">
          <cell r="A13276" t="str">
            <v>9R292097</v>
          </cell>
          <cell r="B13276">
            <v>0</v>
          </cell>
        </row>
        <row r="13277">
          <cell r="A13277" t="str">
            <v>9R292155</v>
          </cell>
          <cell r="B13277">
            <v>0</v>
          </cell>
        </row>
        <row r="13278">
          <cell r="A13278" t="str">
            <v>9R292171</v>
          </cell>
          <cell r="B13278">
            <v>0</v>
          </cell>
        </row>
        <row r="13279">
          <cell r="A13279" t="str">
            <v>9R292175</v>
          </cell>
          <cell r="B13279">
            <v>0</v>
          </cell>
        </row>
        <row r="13280">
          <cell r="A13280" t="str">
            <v>9R292180</v>
          </cell>
          <cell r="B13280">
            <v>0</v>
          </cell>
        </row>
        <row r="13281">
          <cell r="A13281" t="str">
            <v>9R292183</v>
          </cell>
          <cell r="B13281">
            <v>0</v>
          </cell>
        </row>
        <row r="13282">
          <cell r="A13282" t="str">
            <v>9R292196</v>
          </cell>
          <cell r="B13282">
            <v>0</v>
          </cell>
        </row>
        <row r="13283">
          <cell r="A13283" t="str">
            <v>9R292197</v>
          </cell>
          <cell r="B13283">
            <v>0</v>
          </cell>
        </row>
        <row r="13284">
          <cell r="A13284" t="str">
            <v>9R292199</v>
          </cell>
          <cell r="B13284">
            <v>0</v>
          </cell>
        </row>
        <row r="13285">
          <cell r="A13285" t="str">
            <v>9R292294</v>
          </cell>
          <cell r="B13285">
            <v>0</v>
          </cell>
        </row>
        <row r="13286">
          <cell r="A13286" t="str">
            <v>9R292404</v>
          </cell>
          <cell r="B13286">
            <v>0</v>
          </cell>
        </row>
        <row r="13287">
          <cell r="A13287" t="str">
            <v>9R292406</v>
          </cell>
          <cell r="B13287">
            <v>0</v>
          </cell>
        </row>
        <row r="13288">
          <cell r="A13288" t="str">
            <v>9R292409</v>
          </cell>
          <cell r="B13288">
            <v>0</v>
          </cell>
        </row>
        <row r="13289">
          <cell r="A13289" t="str">
            <v>9R292498</v>
          </cell>
          <cell r="B13289">
            <v>0</v>
          </cell>
        </row>
        <row r="13290">
          <cell r="A13290" t="str">
            <v>9R292503</v>
          </cell>
          <cell r="B13290">
            <v>0</v>
          </cell>
        </row>
        <row r="13291">
          <cell r="A13291" t="str">
            <v>9R292596</v>
          </cell>
          <cell r="B13291">
            <v>0</v>
          </cell>
        </row>
        <row r="13292">
          <cell r="A13292" t="str">
            <v>9R292597</v>
          </cell>
          <cell r="B13292">
            <v>0</v>
          </cell>
        </row>
        <row r="13293">
          <cell r="A13293" t="str">
            <v>9R292598</v>
          </cell>
          <cell r="B13293">
            <v>0</v>
          </cell>
        </row>
        <row r="13294">
          <cell r="A13294" t="str">
            <v>9R292601</v>
          </cell>
          <cell r="B13294">
            <v>0</v>
          </cell>
        </row>
        <row r="13295">
          <cell r="A13295" t="str">
            <v>9R292604</v>
          </cell>
          <cell r="B13295">
            <v>0</v>
          </cell>
        </row>
        <row r="13296">
          <cell r="A13296" t="str">
            <v>9R292608</v>
          </cell>
          <cell r="B13296">
            <v>0</v>
          </cell>
        </row>
        <row r="13297">
          <cell r="A13297" t="str">
            <v>9R292670</v>
          </cell>
          <cell r="B13297">
            <v>0</v>
          </cell>
        </row>
        <row r="13298">
          <cell r="A13298" t="str">
            <v>9R292671</v>
          </cell>
          <cell r="B13298">
            <v>0</v>
          </cell>
        </row>
        <row r="13299">
          <cell r="A13299" t="str">
            <v>9R292675</v>
          </cell>
          <cell r="B13299">
            <v>0</v>
          </cell>
        </row>
        <row r="13300">
          <cell r="A13300" t="str">
            <v>9R292683</v>
          </cell>
          <cell r="B13300">
            <v>0</v>
          </cell>
        </row>
        <row r="13301">
          <cell r="A13301" t="str">
            <v>9R292689</v>
          </cell>
          <cell r="B13301">
            <v>0</v>
          </cell>
        </row>
        <row r="13302">
          <cell r="A13302" t="str">
            <v>9R292694</v>
          </cell>
          <cell r="B13302">
            <v>0</v>
          </cell>
        </row>
        <row r="13303">
          <cell r="A13303" t="str">
            <v>9R292698</v>
          </cell>
          <cell r="B13303">
            <v>0</v>
          </cell>
        </row>
        <row r="13304">
          <cell r="A13304" t="str">
            <v>9R292798</v>
          </cell>
          <cell r="B13304">
            <v>0</v>
          </cell>
        </row>
        <row r="13305">
          <cell r="A13305" t="str">
            <v>9R292801</v>
          </cell>
          <cell r="B13305">
            <v>0</v>
          </cell>
        </row>
        <row r="13306">
          <cell r="A13306" t="str">
            <v>9R292889</v>
          </cell>
          <cell r="B13306">
            <v>0</v>
          </cell>
        </row>
        <row r="13307">
          <cell r="A13307" t="str">
            <v>9R292892</v>
          </cell>
          <cell r="B13307">
            <v>0</v>
          </cell>
        </row>
        <row r="13308">
          <cell r="A13308" t="str">
            <v>9R292901</v>
          </cell>
          <cell r="B13308">
            <v>0</v>
          </cell>
        </row>
        <row r="13309">
          <cell r="A13309" t="str">
            <v>9R292908</v>
          </cell>
          <cell r="B13309">
            <v>0</v>
          </cell>
        </row>
        <row r="13310">
          <cell r="A13310" t="str">
            <v>9R292992</v>
          </cell>
          <cell r="B13310">
            <v>0</v>
          </cell>
        </row>
        <row r="13311">
          <cell r="A13311" t="str">
            <v>9R292995</v>
          </cell>
          <cell r="B13311">
            <v>0</v>
          </cell>
        </row>
        <row r="13312">
          <cell r="A13312" t="str">
            <v>9R292996</v>
          </cell>
          <cell r="B13312">
            <v>0</v>
          </cell>
        </row>
        <row r="13313">
          <cell r="A13313" t="str">
            <v>9R292999</v>
          </cell>
          <cell r="B13313">
            <v>0</v>
          </cell>
        </row>
        <row r="13314">
          <cell r="A13314" t="str">
            <v>9R293093</v>
          </cell>
          <cell r="B13314">
            <v>0</v>
          </cell>
        </row>
        <row r="13315">
          <cell r="A13315" t="str">
            <v>9R293100</v>
          </cell>
          <cell r="B13315">
            <v>0</v>
          </cell>
        </row>
        <row r="13316">
          <cell r="A13316" t="str">
            <v>9R293106</v>
          </cell>
          <cell r="B13316">
            <v>0</v>
          </cell>
        </row>
        <row r="13317">
          <cell r="A13317" t="str">
            <v>9R293198</v>
          </cell>
          <cell r="B13317">
            <v>0</v>
          </cell>
        </row>
        <row r="13318">
          <cell r="A13318" t="str">
            <v>9R293200</v>
          </cell>
          <cell r="B13318">
            <v>0</v>
          </cell>
        </row>
        <row r="13319">
          <cell r="A13319" t="str">
            <v>9R293206</v>
          </cell>
          <cell r="B13319">
            <v>0</v>
          </cell>
        </row>
        <row r="13320">
          <cell r="A13320" t="str">
            <v>9R293282</v>
          </cell>
          <cell r="B13320">
            <v>0</v>
          </cell>
        </row>
        <row r="13321">
          <cell r="A13321" t="str">
            <v>9R293299</v>
          </cell>
          <cell r="B13321">
            <v>0</v>
          </cell>
        </row>
        <row r="13322">
          <cell r="A13322" t="str">
            <v>9R293302</v>
          </cell>
          <cell r="B13322">
            <v>0</v>
          </cell>
        </row>
        <row r="13323">
          <cell r="A13323" t="str">
            <v>9R293386</v>
          </cell>
          <cell r="B13323">
            <v>0</v>
          </cell>
        </row>
        <row r="13324">
          <cell r="A13324" t="str">
            <v>9R293391</v>
          </cell>
          <cell r="B13324">
            <v>0</v>
          </cell>
        </row>
        <row r="13325">
          <cell r="A13325" t="str">
            <v>9R293394</v>
          </cell>
          <cell r="B13325">
            <v>0</v>
          </cell>
        </row>
        <row r="13326">
          <cell r="A13326" t="str">
            <v>9R293395</v>
          </cell>
          <cell r="B13326">
            <v>0</v>
          </cell>
        </row>
        <row r="13327">
          <cell r="A13327" t="str">
            <v>9R293396</v>
          </cell>
          <cell r="B13327">
            <v>0</v>
          </cell>
        </row>
        <row r="13328">
          <cell r="A13328" t="str">
            <v>9R293399</v>
          </cell>
          <cell r="B13328">
            <v>0</v>
          </cell>
        </row>
        <row r="13329">
          <cell r="A13329" t="str">
            <v>9R293497</v>
          </cell>
          <cell r="B13329">
            <v>0</v>
          </cell>
        </row>
        <row r="13330">
          <cell r="A13330" t="str">
            <v>9R293503</v>
          </cell>
          <cell r="B13330">
            <v>0</v>
          </cell>
        </row>
        <row r="13331">
          <cell r="A13331" t="str">
            <v>9R293507</v>
          </cell>
          <cell r="B13331">
            <v>0</v>
          </cell>
        </row>
        <row r="13332">
          <cell r="A13332" t="str">
            <v>9R293509</v>
          </cell>
          <cell r="B13332">
            <v>0</v>
          </cell>
        </row>
        <row r="13333">
          <cell r="A13333" t="str">
            <v>9R293581</v>
          </cell>
          <cell r="B13333">
            <v>0</v>
          </cell>
        </row>
        <row r="13334">
          <cell r="A13334" t="str">
            <v>9R293595</v>
          </cell>
          <cell r="B13334">
            <v>0</v>
          </cell>
        </row>
        <row r="13335">
          <cell r="A13335" t="str">
            <v>9R293596</v>
          </cell>
          <cell r="B13335">
            <v>0</v>
          </cell>
        </row>
        <row r="13336">
          <cell r="A13336" t="str">
            <v>9R293606</v>
          </cell>
          <cell r="B13336">
            <v>0</v>
          </cell>
        </row>
        <row r="13337">
          <cell r="A13337" t="str">
            <v>9R293790</v>
          </cell>
          <cell r="B13337">
            <v>0</v>
          </cell>
        </row>
        <row r="13338">
          <cell r="A13338" t="str">
            <v>9R293998</v>
          </cell>
          <cell r="B13338">
            <v>0</v>
          </cell>
        </row>
        <row r="13339">
          <cell r="A13339" t="str">
            <v>9R294067</v>
          </cell>
          <cell r="B13339">
            <v>0</v>
          </cell>
        </row>
        <row r="13340">
          <cell r="A13340" t="str">
            <v>9R294198</v>
          </cell>
          <cell r="B13340">
            <v>0</v>
          </cell>
        </row>
        <row r="13341">
          <cell r="A13341" t="str">
            <v>9R294202</v>
          </cell>
          <cell r="B13341">
            <v>0</v>
          </cell>
        </row>
        <row r="13342">
          <cell r="A13342" t="str">
            <v>9R294207</v>
          </cell>
          <cell r="B13342">
            <v>0</v>
          </cell>
        </row>
        <row r="13343">
          <cell r="A13343" t="str">
            <v>9R294300</v>
          </cell>
          <cell r="B13343">
            <v>0</v>
          </cell>
        </row>
        <row r="13344">
          <cell r="A13344" t="str">
            <v>9R294306</v>
          </cell>
          <cell r="B13344">
            <v>0</v>
          </cell>
        </row>
        <row r="13345">
          <cell r="A13345" t="str">
            <v>9R294307</v>
          </cell>
          <cell r="B13345">
            <v>0</v>
          </cell>
        </row>
        <row r="13346">
          <cell r="A13346" t="str">
            <v>9R294308</v>
          </cell>
          <cell r="B13346">
            <v>0</v>
          </cell>
        </row>
        <row r="13347">
          <cell r="A13347" t="str">
            <v>9R294309</v>
          </cell>
          <cell r="B13347">
            <v>0</v>
          </cell>
        </row>
        <row r="13348">
          <cell r="A13348" t="str">
            <v>9R294405</v>
          </cell>
          <cell r="B13348">
            <v>0</v>
          </cell>
        </row>
        <row r="13349">
          <cell r="A13349" t="str">
            <v>9R294505</v>
          </cell>
          <cell r="B13349">
            <v>0</v>
          </cell>
        </row>
        <row r="13350">
          <cell r="A13350" t="str">
            <v>9R294700</v>
          </cell>
          <cell r="B13350">
            <v>0</v>
          </cell>
        </row>
        <row r="13351">
          <cell r="A13351" t="str">
            <v>9R294705</v>
          </cell>
          <cell r="B13351">
            <v>0</v>
          </cell>
        </row>
        <row r="13352">
          <cell r="A13352" t="str">
            <v>9R294708</v>
          </cell>
          <cell r="B13352">
            <v>0</v>
          </cell>
        </row>
        <row r="13353">
          <cell r="A13353" t="str">
            <v>9R294796</v>
          </cell>
          <cell r="B13353">
            <v>0</v>
          </cell>
        </row>
        <row r="13354">
          <cell r="A13354" t="str">
            <v>9R294798</v>
          </cell>
          <cell r="B13354">
            <v>0</v>
          </cell>
        </row>
        <row r="13355">
          <cell r="A13355" t="str">
            <v>9R294806</v>
          </cell>
          <cell r="B13355">
            <v>0</v>
          </cell>
        </row>
        <row r="13356">
          <cell r="A13356" t="str">
            <v>9R294909</v>
          </cell>
          <cell r="B13356">
            <v>0</v>
          </cell>
        </row>
        <row r="13357">
          <cell r="A13357" t="str">
            <v>9R295286</v>
          </cell>
          <cell r="B13357">
            <v>0</v>
          </cell>
        </row>
        <row r="13358">
          <cell r="A13358" t="str">
            <v>9R295309</v>
          </cell>
          <cell r="B13358">
            <v>0</v>
          </cell>
        </row>
        <row r="13359">
          <cell r="A13359" t="str">
            <v>9R300008</v>
          </cell>
          <cell r="B13359">
            <v>0</v>
          </cell>
        </row>
        <row r="13360">
          <cell r="A13360" t="str">
            <v>9R340000</v>
          </cell>
          <cell r="B13360">
            <v>0</v>
          </cell>
        </row>
        <row r="13361">
          <cell r="A13361" t="str">
            <v>9R343689</v>
          </cell>
          <cell r="B13361">
            <v>0</v>
          </cell>
        </row>
        <row r="13362">
          <cell r="A13362" t="str">
            <v>9R360099</v>
          </cell>
          <cell r="B13362">
            <v>0</v>
          </cell>
        </row>
        <row r="13363">
          <cell r="A13363" t="str">
            <v>9R360299</v>
          </cell>
          <cell r="B13363">
            <v>0</v>
          </cell>
        </row>
        <row r="13364">
          <cell r="A13364" t="str">
            <v>9R360399</v>
          </cell>
          <cell r="B13364">
            <v>0</v>
          </cell>
        </row>
        <row r="13365">
          <cell r="A13365" t="str">
            <v>9R360464</v>
          </cell>
          <cell r="B13365">
            <v>0</v>
          </cell>
        </row>
        <row r="13366">
          <cell r="A13366" t="str">
            <v>9R360467</v>
          </cell>
          <cell r="B13366">
            <v>0</v>
          </cell>
        </row>
        <row r="13367">
          <cell r="A13367" t="str">
            <v>9R360479</v>
          </cell>
          <cell r="B13367">
            <v>0</v>
          </cell>
        </row>
        <row r="13368">
          <cell r="A13368" t="str">
            <v>9R360481</v>
          </cell>
          <cell r="B13368">
            <v>0</v>
          </cell>
        </row>
        <row r="13369">
          <cell r="A13369" t="str">
            <v>9R360489</v>
          </cell>
          <cell r="B13369">
            <v>0</v>
          </cell>
        </row>
        <row r="13370">
          <cell r="A13370" t="str">
            <v>9R360490</v>
          </cell>
          <cell r="B13370">
            <v>0</v>
          </cell>
        </row>
        <row r="13371">
          <cell r="A13371" t="str">
            <v>9R360500</v>
          </cell>
          <cell r="B13371">
            <v>0</v>
          </cell>
        </row>
        <row r="13372">
          <cell r="A13372" t="str">
            <v>9R360502</v>
          </cell>
          <cell r="B13372">
            <v>0</v>
          </cell>
        </row>
        <row r="13373">
          <cell r="A13373" t="str">
            <v>9R360598</v>
          </cell>
          <cell r="B13373">
            <v>0</v>
          </cell>
        </row>
        <row r="13374">
          <cell r="A13374" t="str">
            <v>9R360599</v>
          </cell>
          <cell r="B13374">
            <v>0</v>
          </cell>
        </row>
        <row r="13375">
          <cell r="A13375" t="str">
            <v>9R360694</v>
          </cell>
          <cell r="B13375">
            <v>0</v>
          </cell>
        </row>
        <row r="13376">
          <cell r="A13376" t="str">
            <v>9R360785</v>
          </cell>
          <cell r="B13376">
            <v>0</v>
          </cell>
        </row>
        <row r="13377">
          <cell r="A13377" t="str">
            <v>9R360786</v>
          </cell>
          <cell r="B13377">
            <v>0</v>
          </cell>
        </row>
        <row r="13378">
          <cell r="A13378" t="str">
            <v>9R360788</v>
          </cell>
          <cell r="B13378">
            <v>0</v>
          </cell>
        </row>
        <row r="13379">
          <cell r="A13379" t="str">
            <v>9R360890</v>
          </cell>
          <cell r="B13379">
            <v>0</v>
          </cell>
        </row>
        <row r="13380">
          <cell r="A13380" t="str">
            <v>9R380002</v>
          </cell>
          <cell r="B13380">
            <v>0</v>
          </cell>
        </row>
        <row r="13381">
          <cell r="A13381" t="str">
            <v>9R380003</v>
          </cell>
          <cell r="B13381">
            <v>0</v>
          </cell>
        </row>
        <row r="13382">
          <cell r="A13382" t="str">
            <v>9R380004</v>
          </cell>
          <cell r="B13382">
            <v>0</v>
          </cell>
        </row>
        <row r="13383">
          <cell r="A13383" t="str">
            <v>9R380103</v>
          </cell>
          <cell r="B13383">
            <v>0</v>
          </cell>
        </row>
        <row r="13384">
          <cell r="A13384" t="str">
            <v>9R380200</v>
          </cell>
          <cell r="B13384">
            <v>0</v>
          </cell>
        </row>
        <row r="13385">
          <cell r="A13385" t="str">
            <v>9R380400</v>
          </cell>
          <cell r="B13385">
            <v>0</v>
          </cell>
        </row>
        <row r="13386">
          <cell r="A13386" t="str">
            <v>9R400008</v>
          </cell>
          <cell r="B13386">
            <v>0</v>
          </cell>
        </row>
        <row r="13387">
          <cell r="A13387" t="str">
            <v>9R400196</v>
          </cell>
          <cell r="B13387">
            <v>0</v>
          </cell>
        </row>
        <row r="13388">
          <cell r="A13388" t="str">
            <v>9R400202</v>
          </cell>
          <cell r="B13388">
            <v>0</v>
          </cell>
        </row>
        <row r="13389">
          <cell r="A13389" t="str">
            <v>9R400203</v>
          </cell>
          <cell r="B13389">
            <v>0</v>
          </cell>
        </row>
        <row r="13390">
          <cell r="A13390" t="str">
            <v>9R400204</v>
          </cell>
          <cell r="B13390">
            <v>0</v>
          </cell>
        </row>
        <row r="13391">
          <cell r="A13391" t="str">
            <v>9R400206</v>
          </cell>
          <cell r="B13391">
            <v>0</v>
          </cell>
        </row>
        <row r="13392">
          <cell r="A13392" t="str">
            <v>9R400306</v>
          </cell>
          <cell r="B13392">
            <v>0</v>
          </cell>
        </row>
        <row r="13393">
          <cell r="A13393" t="str">
            <v>9R420097</v>
          </cell>
          <cell r="B13393">
            <v>0</v>
          </cell>
        </row>
        <row r="13394">
          <cell r="A13394" t="str">
            <v>9R990088</v>
          </cell>
          <cell r="B13394">
            <v>0</v>
          </cell>
        </row>
        <row r="13395">
          <cell r="A13395" t="str">
            <v>9S000002</v>
          </cell>
          <cell r="B13395">
            <v>0</v>
          </cell>
        </row>
        <row r="13396">
          <cell r="A13396" t="str">
            <v>9S000102</v>
          </cell>
          <cell r="B13396">
            <v>0</v>
          </cell>
        </row>
        <row r="13397">
          <cell r="A13397" t="str">
            <v>9S000202</v>
          </cell>
          <cell r="B13397">
            <v>0</v>
          </cell>
        </row>
        <row r="13398">
          <cell r="A13398" t="str">
            <v>9S000302</v>
          </cell>
          <cell r="B13398">
            <v>0</v>
          </cell>
        </row>
        <row r="13399">
          <cell r="A13399" t="str">
            <v>9S000400</v>
          </cell>
          <cell r="B13399">
            <v>0</v>
          </cell>
        </row>
        <row r="13400">
          <cell r="A13400" t="str">
            <v>9S000602</v>
          </cell>
          <cell r="B13400">
            <v>0</v>
          </cell>
        </row>
        <row r="13401">
          <cell r="A13401" t="str">
            <v>9S000700</v>
          </cell>
          <cell r="B13401">
            <v>0</v>
          </cell>
        </row>
        <row r="13402">
          <cell r="A13402" t="str">
            <v>9S000702</v>
          </cell>
          <cell r="B13402">
            <v>0</v>
          </cell>
        </row>
        <row r="13403">
          <cell r="A13403" t="str">
            <v>9S000899</v>
          </cell>
          <cell r="B13403">
            <v>0</v>
          </cell>
        </row>
        <row r="13404">
          <cell r="A13404" t="str">
            <v>9S010002</v>
          </cell>
          <cell r="B13404">
            <v>0</v>
          </cell>
        </row>
        <row r="13405">
          <cell r="A13405" t="str">
            <v>9S010102</v>
          </cell>
          <cell r="B13405">
            <v>0</v>
          </cell>
        </row>
        <row r="13406">
          <cell r="A13406" t="str">
            <v>9S010106</v>
          </cell>
          <cell r="B13406">
            <v>0</v>
          </cell>
        </row>
        <row r="13407">
          <cell r="A13407" t="str">
            <v>9S010202</v>
          </cell>
          <cell r="B13407">
            <v>0</v>
          </cell>
        </row>
        <row r="13408">
          <cell r="A13408" t="str">
            <v>9S010204</v>
          </cell>
          <cell r="B13408">
            <v>0</v>
          </cell>
        </row>
        <row r="13409">
          <cell r="A13409" t="str">
            <v>9S010207</v>
          </cell>
          <cell r="B13409">
            <v>0</v>
          </cell>
        </row>
        <row r="13410">
          <cell r="A13410" t="str">
            <v>9S010270</v>
          </cell>
          <cell r="B13410">
            <v>0</v>
          </cell>
        </row>
        <row r="13411">
          <cell r="A13411" t="str">
            <v>9S010279</v>
          </cell>
          <cell r="B13411">
            <v>0</v>
          </cell>
        </row>
        <row r="13412">
          <cell r="A13412" t="str">
            <v>9S010283</v>
          </cell>
          <cell r="B13412">
            <v>0</v>
          </cell>
        </row>
        <row r="13413">
          <cell r="A13413" t="str">
            <v>9S010375</v>
          </cell>
          <cell r="B13413">
            <v>0</v>
          </cell>
        </row>
        <row r="13414">
          <cell r="A13414" t="str">
            <v>9S010386</v>
          </cell>
          <cell r="B13414">
            <v>0</v>
          </cell>
        </row>
        <row r="13415">
          <cell r="A13415" t="str">
            <v>9S010400</v>
          </cell>
          <cell r="B13415">
            <v>0</v>
          </cell>
        </row>
        <row r="13416">
          <cell r="A13416" t="str">
            <v>9S010402</v>
          </cell>
          <cell r="B13416">
            <v>0</v>
          </cell>
        </row>
        <row r="13417">
          <cell r="A13417" t="str">
            <v>9S010486</v>
          </cell>
          <cell r="B13417">
            <v>0</v>
          </cell>
        </row>
        <row r="13418">
          <cell r="A13418" t="str">
            <v>9S010508</v>
          </cell>
          <cell r="B13418">
            <v>0</v>
          </cell>
        </row>
        <row r="13419">
          <cell r="A13419" t="str">
            <v>9S010587</v>
          </cell>
          <cell r="B13419">
            <v>0</v>
          </cell>
        </row>
        <row r="13420">
          <cell r="A13420" t="str">
            <v>9S010604</v>
          </cell>
          <cell r="B13420">
            <v>0</v>
          </cell>
        </row>
        <row r="13421">
          <cell r="A13421" t="str">
            <v>9S010667</v>
          </cell>
          <cell r="B13421">
            <v>0</v>
          </cell>
        </row>
        <row r="13422">
          <cell r="A13422" t="str">
            <v>9S010672</v>
          </cell>
          <cell r="B13422">
            <v>0</v>
          </cell>
        </row>
        <row r="13423">
          <cell r="A13423" t="str">
            <v>9S010689</v>
          </cell>
          <cell r="B13423">
            <v>0</v>
          </cell>
        </row>
        <row r="13424">
          <cell r="A13424" t="str">
            <v>9S010695</v>
          </cell>
          <cell r="B13424">
            <v>0</v>
          </cell>
        </row>
        <row r="13425">
          <cell r="A13425" t="str">
            <v>9S010697</v>
          </cell>
          <cell r="B13425">
            <v>0</v>
          </cell>
        </row>
        <row r="13426">
          <cell r="A13426" t="str">
            <v>9S010700</v>
          </cell>
          <cell r="B13426">
            <v>0</v>
          </cell>
        </row>
        <row r="13427">
          <cell r="A13427" t="str">
            <v>9S010701</v>
          </cell>
          <cell r="B13427">
            <v>0</v>
          </cell>
        </row>
        <row r="13428">
          <cell r="A13428" t="str">
            <v>9S010703</v>
          </cell>
          <cell r="B13428">
            <v>0</v>
          </cell>
        </row>
        <row r="13429">
          <cell r="A13429" t="str">
            <v>9S010704</v>
          </cell>
          <cell r="B13429">
            <v>0</v>
          </cell>
        </row>
        <row r="13430">
          <cell r="A13430" t="str">
            <v>9S010767</v>
          </cell>
          <cell r="B13430">
            <v>0</v>
          </cell>
        </row>
        <row r="13431">
          <cell r="A13431" t="str">
            <v>9S010776</v>
          </cell>
          <cell r="B13431">
            <v>0</v>
          </cell>
        </row>
        <row r="13432">
          <cell r="A13432" t="str">
            <v>9S010780</v>
          </cell>
          <cell r="B13432">
            <v>0</v>
          </cell>
        </row>
        <row r="13433">
          <cell r="A13433" t="str">
            <v>9S010783</v>
          </cell>
          <cell r="B13433">
            <v>0</v>
          </cell>
        </row>
        <row r="13434">
          <cell r="A13434" t="str">
            <v>9S010786</v>
          </cell>
          <cell r="B13434">
            <v>0</v>
          </cell>
        </row>
        <row r="13435">
          <cell r="A13435" t="str">
            <v>9S010793</v>
          </cell>
          <cell r="B13435">
            <v>0</v>
          </cell>
        </row>
        <row r="13436">
          <cell r="A13436" t="str">
            <v>9S010796</v>
          </cell>
          <cell r="B13436">
            <v>0</v>
          </cell>
        </row>
        <row r="13437">
          <cell r="A13437" t="str">
            <v>9S010799</v>
          </cell>
          <cell r="B13437">
            <v>0</v>
          </cell>
        </row>
        <row r="13438">
          <cell r="A13438" t="str">
            <v>9S010802</v>
          </cell>
          <cell r="B13438">
            <v>0</v>
          </cell>
        </row>
        <row r="13439">
          <cell r="A13439" t="str">
            <v>9S010804</v>
          </cell>
          <cell r="B13439">
            <v>0</v>
          </cell>
        </row>
        <row r="13440">
          <cell r="A13440" t="str">
            <v>9S010805</v>
          </cell>
          <cell r="B13440">
            <v>0</v>
          </cell>
        </row>
        <row r="13441">
          <cell r="A13441" t="str">
            <v>9S010806</v>
          </cell>
          <cell r="B13441">
            <v>0</v>
          </cell>
        </row>
        <row r="13442">
          <cell r="A13442" t="str">
            <v>9S010888</v>
          </cell>
          <cell r="B13442">
            <v>0</v>
          </cell>
        </row>
        <row r="13443">
          <cell r="A13443" t="str">
            <v>9S010891</v>
          </cell>
          <cell r="B13443">
            <v>0</v>
          </cell>
        </row>
        <row r="13444">
          <cell r="A13444" t="str">
            <v>9S010894</v>
          </cell>
          <cell r="B13444">
            <v>0</v>
          </cell>
        </row>
        <row r="13445">
          <cell r="A13445" t="str">
            <v>9S020000</v>
          </cell>
          <cell r="B13445">
            <v>0</v>
          </cell>
        </row>
        <row r="13446">
          <cell r="A13446" t="str">
            <v>9S020097</v>
          </cell>
          <cell r="B13446">
            <v>0</v>
          </cell>
        </row>
        <row r="13447">
          <cell r="A13447" t="str">
            <v>9S020105</v>
          </cell>
          <cell r="B13447">
            <v>0</v>
          </cell>
        </row>
        <row r="13448">
          <cell r="A13448" t="str">
            <v>9S020197</v>
          </cell>
          <cell r="B13448">
            <v>0</v>
          </cell>
        </row>
        <row r="13449">
          <cell r="A13449" t="str">
            <v>9S020199</v>
          </cell>
          <cell r="B13449">
            <v>0</v>
          </cell>
        </row>
        <row r="13450">
          <cell r="A13450" t="str">
            <v>9S020297</v>
          </cell>
          <cell r="B13450">
            <v>0</v>
          </cell>
        </row>
        <row r="13451">
          <cell r="A13451" t="str">
            <v>9S020299</v>
          </cell>
          <cell r="B13451">
            <v>0</v>
          </cell>
        </row>
        <row r="13452">
          <cell r="A13452" t="str">
            <v>9S020300</v>
          </cell>
          <cell r="B13452">
            <v>0</v>
          </cell>
        </row>
        <row r="13453">
          <cell r="A13453" t="str">
            <v>9S020306</v>
          </cell>
          <cell r="B13453">
            <v>0</v>
          </cell>
        </row>
        <row r="13454">
          <cell r="A13454" t="str">
            <v>9S020399</v>
          </cell>
          <cell r="B13454">
            <v>0</v>
          </cell>
        </row>
        <row r="13455">
          <cell r="A13455" t="str">
            <v>9S020405</v>
          </cell>
          <cell r="B13455">
            <v>0</v>
          </cell>
        </row>
        <row r="13456">
          <cell r="A13456" t="str">
            <v>9S020599</v>
          </cell>
          <cell r="B13456">
            <v>0</v>
          </cell>
        </row>
        <row r="13457">
          <cell r="A13457" t="str">
            <v>9S020604</v>
          </cell>
          <cell r="B13457">
            <v>0</v>
          </cell>
        </row>
        <row r="13458">
          <cell r="A13458" t="str">
            <v>9S020606</v>
          </cell>
          <cell r="B13458">
            <v>0</v>
          </cell>
        </row>
        <row r="13459">
          <cell r="A13459" t="str">
            <v>9S020799</v>
          </cell>
          <cell r="B13459">
            <v>0</v>
          </cell>
        </row>
        <row r="13460">
          <cell r="A13460" t="str">
            <v>9S020909</v>
          </cell>
          <cell r="B13460">
            <v>0</v>
          </cell>
        </row>
        <row r="13461">
          <cell r="A13461" t="str">
            <v>9S021009</v>
          </cell>
          <cell r="B13461">
            <v>0</v>
          </cell>
        </row>
        <row r="13462">
          <cell r="A13462" t="str">
            <v>9S021010</v>
          </cell>
          <cell r="B13462">
            <v>0</v>
          </cell>
        </row>
        <row r="13463">
          <cell r="A13463" t="str">
            <v>9S030000</v>
          </cell>
          <cell r="B13463">
            <v>0</v>
          </cell>
        </row>
        <row r="13464">
          <cell r="A13464" t="str">
            <v>9S030003</v>
          </cell>
          <cell r="B13464">
            <v>0</v>
          </cell>
        </row>
        <row r="13465">
          <cell r="A13465" t="str">
            <v>9S030004</v>
          </cell>
          <cell r="B13465">
            <v>0</v>
          </cell>
        </row>
        <row r="13466">
          <cell r="A13466" t="str">
            <v>9S030005</v>
          </cell>
          <cell r="B13466">
            <v>0</v>
          </cell>
        </row>
        <row r="13467">
          <cell r="A13467" t="str">
            <v>9S030006</v>
          </cell>
          <cell r="B13467">
            <v>0</v>
          </cell>
        </row>
        <row r="13468">
          <cell r="A13468" t="str">
            <v>9S030089</v>
          </cell>
          <cell r="B13468">
            <v>0</v>
          </cell>
        </row>
        <row r="13469">
          <cell r="A13469" t="str">
            <v>9S030100</v>
          </cell>
          <cell r="B13469">
            <v>0</v>
          </cell>
        </row>
        <row r="13470">
          <cell r="A13470" t="str">
            <v>9S030106</v>
          </cell>
          <cell r="B13470">
            <v>0</v>
          </cell>
        </row>
        <row r="13471">
          <cell r="A13471" t="str">
            <v>9S030108</v>
          </cell>
          <cell r="B13471">
            <v>0</v>
          </cell>
        </row>
        <row r="13472">
          <cell r="A13472" t="str">
            <v>9S030204</v>
          </cell>
          <cell r="B13472">
            <v>0</v>
          </cell>
        </row>
        <row r="13473">
          <cell r="A13473" t="str">
            <v>9S030206</v>
          </cell>
          <cell r="B13473">
            <v>0</v>
          </cell>
        </row>
        <row r="13474">
          <cell r="A13474" t="str">
            <v>9S030300</v>
          </cell>
          <cell r="B13474">
            <v>0</v>
          </cell>
        </row>
        <row r="13475">
          <cell r="A13475" t="str">
            <v>9S030301</v>
          </cell>
          <cell r="B13475">
            <v>0</v>
          </cell>
        </row>
        <row r="13476">
          <cell r="A13476" t="str">
            <v>9S030303</v>
          </cell>
          <cell r="B13476">
            <v>0</v>
          </cell>
        </row>
        <row r="13477">
          <cell r="A13477" t="str">
            <v>9S030304</v>
          </cell>
          <cell r="B13477">
            <v>0</v>
          </cell>
        </row>
        <row r="13478">
          <cell r="A13478" t="str">
            <v>9S030401</v>
          </cell>
          <cell r="B13478">
            <v>0</v>
          </cell>
        </row>
        <row r="13479">
          <cell r="A13479" t="str">
            <v>9S030404</v>
          </cell>
          <cell r="B13479">
            <v>0</v>
          </cell>
        </row>
        <row r="13480">
          <cell r="A13480" t="str">
            <v>9S030407</v>
          </cell>
          <cell r="B13480">
            <v>0</v>
          </cell>
        </row>
        <row r="13481">
          <cell r="A13481" t="str">
            <v>9S030496</v>
          </cell>
          <cell r="B13481">
            <v>0</v>
          </cell>
        </row>
        <row r="13482">
          <cell r="A13482" t="str">
            <v>9S030500</v>
          </cell>
          <cell r="B13482">
            <v>0</v>
          </cell>
        </row>
        <row r="13483">
          <cell r="A13483" t="str">
            <v>9S030501</v>
          </cell>
          <cell r="B13483">
            <v>0</v>
          </cell>
        </row>
        <row r="13484">
          <cell r="A13484" t="str">
            <v>9S030503</v>
          </cell>
          <cell r="B13484">
            <v>0</v>
          </cell>
        </row>
        <row r="13485">
          <cell r="A13485" t="str">
            <v>9S030505</v>
          </cell>
          <cell r="B13485">
            <v>0</v>
          </cell>
        </row>
        <row r="13486">
          <cell r="A13486" t="str">
            <v>9S030507</v>
          </cell>
          <cell r="B13486">
            <v>0</v>
          </cell>
        </row>
        <row r="13487">
          <cell r="A13487" t="str">
            <v>9S030600</v>
          </cell>
          <cell r="B13487">
            <v>0</v>
          </cell>
        </row>
        <row r="13488">
          <cell r="A13488" t="str">
            <v>9S030601</v>
          </cell>
          <cell r="B13488">
            <v>0</v>
          </cell>
        </row>
        <row r="13489">
          <cell r="A13489" t="str">
            <v>9S030604</v>
          </cell>
          <cell r="B13489">
            <v>0</v>
          </cell>
        </row>
        <row r="13490">
          <cell r="A13490" t="str">
            <v>9S030607</v>
          </cell>
          <cell r="B13490">
            <v>0</v>
          </cell>
        </row>
        <row r="13491">
          <cell r="A13491" t="str">
            <v>9S030608</v>
          </cell>
          <cell r="B13491">
            <v>0</v>
          </cell>
        </row>
        <row r="13492">
          <cell r="A13492" t="str">
            <v>9S030688</v>
          </cell>
          <cell r="B13492">
            <v>0</v>
          </cell>
        </row>
        <row r="13493">
          <cell r="A13493" t="str">
            <v>9S030692</v>
          </cell>
          <cell r="B13493">
            <v>0</v>
          </cell>
        </row>
        <row r="13494">
          <cell r="A13494" t="str">
            <v>9S030699</v>
          </cell>
          <cell r="B13494">
            <v>0</v>
          </cell>
        </row>
        <row r="13495">
          <cell r="A13495" t="str">
            <v>9S030700</v>
          </cell>
          <cell r="B13495">
            <v>0</v>
          </cell>
        </row>
        <row r="13496">
          <cell r="A13496" t="str">
            <v>9S030704</v>
          </cell>
          <cell r="B13496">
            <v>0</v>
          </cell>
        </row>
        <row r="13497">
          <cell r="A13497" t="str">
            <v>9S030706</v>
          </cell>
          <cell r="B13497">
            <v>0</v>
          </cell>
        </row>
        <row r="13498">
          <cell r="A13498" t="str">
            <v>9S030707</v>
          </cell>
          <cell r="B13498">
            <v>0</v>
          </cell>
        </row>
        <row r="13499">
          <cell r="A13499" t="str">
            <v>9S030800</v>
          </cell>
          <cell r="B13499">
            <v>0</v>
          </cell>
        </row>
        <row r="13500">
          <cell r="A13500" t="str">
            <v>9S030804</v>
          </cell>
          <cell r="B13500">
            <v>0</v>
          </cell>
        </row>
        <row r="13501">
          <cell r="A13501" t="str">
            <v>9S030806</v>
          </cell>
          <cell r="B13501">
            <v>0</v>
          </cell>
        </row>
        <row r="13502">
          <cell r="A13502" t="str">
            <v>9S030887</v>
          </cell>
          <cell r="B13502">
            <v>0</v>
          </cell>
        </row>
        <row r="13503">
          <cell r="A13503" t="str">
            <v>9S030902</v>
          </cell>
          <cell r="B13503">
            <v>0</v>
          </cell>
        </row>
        <row r="13504">
          <cell r="A13504" t="str">
            <v>9S030906</v>
          </cell>
          <cell r="B13504">
            <v>0</v>
          </cell>
        </row>
        <row r="13505">
          <cell r="A13505" t="str">
            <v>9S030909</v>
          </cell>
          <cell r="B13505">
            <v>0</v>
          </cell>
        </row>
        <row r="13506">
          <cell r="A13506" t="str">
            <v>9S030984</v>
          </cell>
          <cell r="B13506">
            <v>0</v>
          </cell>
        </row>
        <row r="13507">
          <cell r="A13507" t="str">
            <v>9S030987</v>
          </cell>
          <cell r="B13507">
            <v>0</v>
          </cell>
        </row>
        <row r="13508">
          <cell r="A13508" t="str">
            <v>9S031004</v>
          </cell>
          <cell r="B13508">
            <v>0</v>
          </cell>
        </row>
        <row r="13509">
          <cell r="A13509" t="str">
            <v>9S031097</v>
          </cell>
          <cell r="B13509">
            <v>0</v>
          </cell>
        </row>
        <row r="13510">
          <cell r="A13510" t="str">
            <v>9S031099</v>
          </cell>
          <cell r="B13510">
            <v>0</v>
          </cell>
        </row>
        <row r="13511">
          <cell r="A13511" t="str">
            <v>9S040003</v>
          </cell>
          <cell r="B13511">
            <v>0</v>
          </cell>
        </row>
        <row r="13512">
          <cell r="A13512" t="str">
            <v>9S040004</v>
          </cell>
          <cell r="B13512">
            <v>0</v>
          </cell>
        </row>
        <row r="13513">
          <cell r="A13513" t="str">
            <v>9S040005</v>
          </cell>
          <cell r="B13513">
            <v>0</v>
          </cell>
        </row>
        <row r="13514">
          <cell r="A13514" t="str">
            <v>9S040006</v>
          </cell>
          <cell r="B13514">
            <v>0</v>
          </cell>
        </row>
        <row r="13515">
          <cell r="A13515" t="str">
            <v>9S040007</v>
          </cell>
          <cell r="B13515">
            <v>0</v>
          </cell>
        </row>
        <row r="13516">
          <cell r="A13516" t="str">
            <v>9S040008</v>
          </cell>
          <cell r="B13516">
            <v>0</v>
          </cell>
        </row>
        <row r="13517">
          <cell r="A13517" t="str">
            <v>9S040009</v>
          </cell>
          <cell r="B13517">
            <v>0</v>
          </cell>
        </row>
        <row r="13518">
          <cell r="A13518" t="str">
            <v>9S040010</v>
          </cell>
          <cell r="B13518">
            <v>0</v>
          </cell>
        </row>
        <row r="13519">
          <cell r="A13519" t="str">
            <v>9S040105</v>
          </cell>
          <cell r="B13519">
            <v>0</v>
          </cell>
        </row>
        <row r="13520">
          <cell r="A13520" t="str">
            <v>9S040106</v>
          </cell>
          <cell r="B13520">
            <v>0</v>
          </cell>
        </row>
        <row r="13521">
          <cell r="A13521" t="str">
            <v>9S040107</v>
          </cell>
          <cell r="B13521">
            <v>0</v>
          </cell>
        </row>
        <row r="13522">
          <cell r="A13522" t="str">
            <v>9S040108</v>
          </cell>
          <cell r="B13522">
            <v>0</v>
          </cell>
        </row>
        <row r="13523">
          <cell r="A13523" t="str">
            <v>9S040109</v>
          </cell>
          <cell r="B13523">
            <v>0</v>
          </cell>
        </row>
        <row r="13524">
          <cell r="A13524" t="str">
            <v>9S040110</v>
          </cell>
          <cell r="B13524">
            <v>0</v>
          </cell>
        </row>
        <row r="13525">
          <cell r="A13525" t="str">
            <v>9S040204</v>
          </cell>
          <cell r="B13525">
            <v>0</v>
          </cell>
        </row>
        <row r="13526">
          <cell r="A13526" t="str">
            <v>9S040205</v>
          </cell>
          <cell r="B13526">
            <v>0</v>
          </cell>
        </row>
        <row r="13527">
          <cell r="A13527" t="str">
            <v>9S040206</v>
          </cell>
          <cell r="B13527">
            <v>0</v>
          </cell>
        </row>
        <row r="13528">
          <cell r="A13528" t="str">
            <v>9S040207</v>
          </cell>
          <cell r="B13528">
            <v>0</v>
          </cell>
        </row>
        <row r="13529">
          <cell r="A13529" t="str">
            <v>9S040208</v>
          </cell>
          <cell r="B13529">
            <v>0</v>
          </cell>
        </row>
        <row r="13530">
          <cell r="A13530" t="str">
            <v>9S040209</v>
          </cell>
          <cell r="B13530">
            <v>0</v>
          </cell>
        </row>
        <row r="13531">
          <cell r="A13531" t="str">
            <v>9S040210</v>
          </cell>
          <cell r="B13531">
            <v>0</v>
          </cell>
        </row>
        <row r="13532">
          <cell r="A13532" t="str">
            <v>9S040305</v>
          </cell>
          <cell r="B13532">
            <v>0</v>
          </cell>
        </row>
        <row r="13533">
          <cell r="A13533" t="str">
            <v>9S040306</v>
          </cell>
          <cell r="B13533">
            <v>0</v>
          </cell>
        </row>
        <row r="13534">
          <cell r="A13534" t="str">
            <v>9S040307</v>
          </cell>
          <cell r="B13534">
            <v>0</v>
          </cell>
        </row>
        <row r="13535">
          <cell r="A13535" t="str">
            <v>9S040308</v>
          </cell>
          <cell r="B13535">
            <v>0</v>
          </cell>
        </row>
        <row r="13536">
          <cell r="A13536" t="str">
            <v>9S040309</v>
          </cell>
          <cell r="B13536">
            <v>0</v>
          </cell>
        </row>
        <row r="13537">
          <cell r="A13537" t="str">
            <v>9S040310</v>
          </cell>
          <cell r="B13537">
            <v>0</v>
          </cell>
        </row>
        <row r="13538">
          <cell r="A13538" t="str">
            <v>9S040403</v>
          </cell>
          <cell r="B13538">
            <v>0</v>
          </cell>
        </row>
        <row r="13539">
          <cell r="A13539" t="str">
            <v>9S040404</v>
          </cell>
          <cell r="B13539">
            <v>0</v>
          </cell>
        </row>
        <row r="13540">
          <cell r="A13540" t="str">
            <v>9S040406</v>
          </cell>
          <cell r="B13540">
            <v>0</v>
          </cell>
        </row>
        <row r="13541">
          <cell r="A13541" t="str">
            <v>9S040407</v>
          </cell>
          <cell r="B13541">
            <v>0</v>
          </cell>
        </row>
        <row r="13542">
          <cell r="A13542" t="str">
            <v>9S040408</v>
          </cell>
          <cell r="B13542">
            <v>0</v>
          </cell>
        </row>
        <row r="13543">
          <cell r="A13543" t="str">
            <v>9S040409</v>
          </cell>
          <cell r="B13543">
            <v>0</v>
          </cell>
        </row>
        <row r="13544">
          <cell r="A13544" t="str">
            <v>9S040410</v>
          </cell>
          <cell r="B13544">
            <v>0</v>
          </cell>
        </row>
        <row r="13545">
          <cell r="A13545" t="str">
            <v>9S040501</v>
          </cell>
          <cell r="B13545">
            <v>0</v>
          </cell>
        </row>
        <row r="13546">
          <cell r="A13546" t="str">
            <v>9S040503</v>
          </cell>
          <cell r="B13546">
            <v>0</v>
          </cell>
        </row>
        <row r="13547">
          <cell r="A13547" t="str">
            <v>9S040504</v>
          </cell>
          <cell r="B13547">
            <v>0</v>
          </cell>
        </row>
        <row r="13548">
          <cell r="A13548" t="str">
            <v>9S040505</v>
          </cell>
          <cell r="B13548">
            <v>0</v>
          </cell>
        </row>
        <row r="13549">
          <cell r="A13549" t="str">
            <v>9S040506</v>
          </cell>
          <cell r="B13549">
            <v>0</v>
          </cell>
        </row>
        <row r="13550">
          <cell r="A13550" t="str">
            <v>9S040507</v>
          </cell>
          <cell r="B13550">
            <v>0</v>
          </cell>
        </row>
        <row r="13551">
          <cell r="A13551" t="str">
            <v>9S040508</v>
          </cell>
          <cell r="B13551">
            <v>0</v>
          </cell>
        </row>
        <row r="13552">
          <cell r="A13552" t="str">
            <v>9S040509</v>
          </cell>
          <cell r="B13552">
            <v>0</v>
          </cell>
        </row>
        <row r="13553">
          <cell r="A13553" t="str">
            <v>9S040510</v>
          </cell>
          <cell r="B13553">
            <v>0</v>
          </cell>
        </row>
        <row r="13554">
          <cell r="A13554" t="str">
            <v>9S040605</v>
          </cell>
          <cell r="B13554">
            <v>0</v>
          </cell>
        </row>
        <row r="13555">
          <cell r="A13555" t="str">
            <v>9S040606</v>
          </cell>
          <cell r="B13555">
            <v>0</v>
          </cell>
        </row>
        <row r="13556">
          <cell r="A13556" t="str">
            <v>9S040607</v>
          </cell>
          <cell r="B13556">
            <v>0</v>
          </cell>
        </row>
        <row r="13557">
          <cell r="A13557" t="str">
            <v>9S040608</v>
          </cell>
          <cell r="B13557">
            <v>0</v>
          </cell>
        </row>
        <row r="13558">
          <cell r="A13558" t="str">
            <v>9S040707</v>
          </cell>
          <cell r="B13558">
            <v>0</v>
          </cell>
        </row>
        <row r="13559">
          <cell r="A13559" t="str">
            <v>9S040708</v>
          </cell>
          <cell r="B13559">
            <v>0</v>
          </cell>
        </row>
        <row r="13560">
          <cell r="A13560" t="str">
            <v>9S040709</v>
          </cell>
          <cell r="B13560">
            <v>0</v>
          </cell>
        </row>
        <row r="13561">
          <cell r="A13561" t="str">
            <v>9S040710</v>
          </cell>
          <cell r="B13561">
            <v>0</v>
          </cell>
        </row>
        <row r="13562">
          <cell r="A13562" t="str">
            <v>9S050001</v>
          </cell>
          <cell r="B13562">
            <v>0</v>
          </cell>
        </row>
        <row r="13563">
          <cell r="A13563" t="str">
            <v>9S050003</v>
          </cell>
          <cell r="B13563">
            <v>0</v>
          </cell>
        </row>
        <row r="13564">
          <cell r="A13564" t="str">
            <v>9S050004</v>
          </cell>
          <cell r="B13564">
            <v>0</v>
          </cell>
        </row>
        <row r="13565">
          <cell r="A13565" t="str">
            <v>9S050007</v>
          </cell>
          <cell r="B13565">
            <v>0</v>
          </cell>
        </row>
        <row r="13566">
          <cell r="A13566" t="str">
            <v>9S050096</v>
          </cell>
          <cell r="B13566">
            <v>0</v>
          </cell>
        </row>
        <row r="13567">
          <cell r="A13567" t="str">
            <v>9S050099</v>
          </cell>
          <cell r="B13567">
            <v>0</v>
          </cell>
        </row>
        <row r="13568">
          <cell r="A13568" t="str">
            <v>9S050102</v>
          </cell>
          <cell r="B13568">
            <v>0</v>
          </cell>
        </row>
        <row r="13569">
          <cell r="A13569" t="str">
            <v>9S050103</v>
          </cell>
          <cell r="B13569">
            <v>0</v>
          </cell>
        </row>
        <row r="13570">
          <cell r="A13570" t="str">
            <v>9S050104</v>
          </cell>
          <cell r="B13570">
            <v>0</v>
          </cell>
        </row>
        <row r="13571">
          <cell r="A13571" t="str">
            <v>9S050105</v>
          </cell>
          <cell r="B13571">
            <v>0</v>
          </cell>
        </row>
        <row r="13572">
          <cell r="A13572" t="str">
            <v>9S050203</v>
          </cell>
          <cell r="B13572">
            <v>0</v>
          </cell>
        </row>
        <row r="13573">
          <cell r="A13573" t="str">
            <v>9S050302</v>
          </cell>
          <cell r="B13573">
            <v>0</v>
          </cell>
        </row>
        <row r="13574">
          <cell r="A13574" t="str">
            <v>9S050303</v>
          </cell>
          <cell r="B13574">
            <v>0</v>
          </cell>
        </row>
        <row r="13575">
          <cell r="A13575" t="str">
            <v>9S050304</v>
          </cell>
          <cell r="B13575">
            <v>0</v>
          </cell>
        </row>
        <row r="13576">
          <cell r="A13576" t="str">
            <v>9S050305</v>
          </cell>
          <cell r="B13576">
            <v>0</v>
          </cell>
        </row>
        <row r="13577">
          <cell r="A13577" t="str">
            <v>9S050307</v>
          </cell>
          <cell r="B13577">
            <v>0</v>
          </cell>
        </row>
        <row r="13578">
          <cell r="A13578" t="str">
            <v>9S060093</v>
          </cell>
          <cell r="B13578">
            <v>0</v>
          </cell>
        </row>
        <row r="13579">
          <cell r="A13579" t="str">
            <v>9S060094</v>
          </cell>
          <cell r="B13579">
            <v>0</v>
          </cell>
        </row>
        <row r="13580">
          <cell r="A13580" t="str">
            <v>9S060100</v>
          </cell>
          <cell r="B13580">
            <v>0</v>
          </cell>
        </row>
        <row r="13581">
          <cell r="A13581" t="str">
            <v>9S060105</v>
          </cell>
          <cell r="B13581">
            <v>0</v>
          </cell>
        </row>
        <row r="13582">
          <cell r="A13582" t="str">
            <v>9S060106</v>
          </cell>
          <cell r="B13582">
            <v>0</v>
          </cell>
        </row>
        <row r="13583">
          <cell r="A13583" t="str">
            <v>9S070000</v>
          </cell>
          <cell r="B13583">
            <v>0</v>
          </cell>
        </row>
        <row r="13584">
          <cell r="A13584" t="str">
            <v>9S070196</v>
          </cell>
          <cell r="B13584">
            <v>0</v>
          </cell>
        </row>
        <row r="13585">
          <cell r="A13585" t="str">
            <v>9S070296</v>
          </cell>
          <cell r="B13585">
            <v>0</v>
          </cell>
        </row>
        <row r="13586">
          <cell r="A13586" t="str">
            <v>9S070508</v>
          </cell>
          <cell r="B13586">
            <v>0</v>
          </cell>
        </row>
        <row r="13587">
          <cell r="A13587" t="str">
            <v>9S072000</v>
          </cell>
          <cell r="B13587">
            <v>0</v>
          </cell>
        </row>
        <row r="13588">
          <cell r="A13588" t="str">
            <v>9S072099</v>
          </cell>
          <cell r="B13588">
            <v>0</v>
          </cell>
        </row>
        <row r="13589">
          <cell r="A13589" t="str">
            <v>9S072199</v>
          </cell>
          <cell r="B13589">
            <v>0</v>
          </cell>
        </row>
        <row r="13590">
          <cell r="A13590" t="str">
            <v>9S072299</v>
          </cell>
          <cell r="B13590">
            <v>0</v>
          </cell>
        </row>
        <row r="13591">
          <cell r="A13591" t="str">
            <v>9S075009</v>
          </cell>
          <cell r="B13591">
            <v>0</v>
          </cell>
        </row>
        <row r="13592">
          <cell r="A13592" t="str">
            <v>9S080004</v>
          </cell>
          <cell r="B13592">
            <v>0</v>
          </cell>
        </row>
        <row r="13593">
          <cell r="A13593" t="str">
            <v>9S080102</v>
          </cell>
          <cell r="B13593">
            <v>0</v>
          </cell>
        </row>
        <row r="13594">
          <cell r="A13594" t="str">
            <v>9S080202</v>
          </cell>
          <cell r="B13594">
            <v>0</v>
          </cell>
        </row>
        <row r="13595">
          <cell r="A13595" t="str">
            <v>9S080303</v>
          </cell>
          <cell r="B13595">
            <v>0</v>
          </cell>
        </row>
        <row r="13596">
          <cell r="A13596" t="str">
            <v>9S080403</v>
          </cell>
          <cell r="B13596">
            <v>0</v>
          </cell>
        </row>
        <row r="13597">
          <cell r="A13597" t="str">
            <v>9S080506</v>
          </cell>
          <cell r="B13597">
            <v>0</v>
          </cell>
        </row>
        <row r="13598">
          <cell r="A13598" t="str">
            <v>9S080605</v>
          </cell>
          <cell r="B13598">
            <v>0</v>
          </cell>
        </row>
        <row r="13599">
          <cell r="A13599" t="str">
            <v>9S080705</v>
          </cell>
          <cell r="B13599">
            <v>0</v>
          </cell>
        </row>
        <row r="13600">
          <cell r="A13600" t="str">
            <v>9S080809</v>
          </cell>
          <cell r="B13600">
            <v>0</v>
          </cell>
        </row>
        <row r="13601">
          <cell r="A13601" t="str">
            <v>9S080900</v>
          </cell>
          <cell r="B13601">
            <v>0</v>
          </cell>
        </row>
        <row r="13602">
          <cell r="A13602" t="str">
            <v>9S081010</v>
          </cell>
          <cell r="B13602">
            <v>0</v>
          </cell>
        </row>
        <row r="13603">
          <cell r="A13603" t="str">
            <v>9S090105</v>
          </cell>
          <cell r="B13603">
            <v>0</v>
          </cell>
        </row>
        <row r="13604">
          <cell r="A13604" t="str">
            <v>9S090205</v>
          </cell>
          <cell r="B13604">
            <v>0</v>
          </cell>
        </row>
        <row r="13605">
          <cell r="A13605" t="str">
            <v>9S090300</v>
          </cell>
          <cell r="B13605">
            <v>0</v>
          </cell>
        </row>
        <row r="13606">
          <cell r="A13606" t="str">
            <v>9S090400</v>
          </cell>
          <cell r="B13606">
            <v>0</v>
          </cell>
        </row>
        <row r="13607">
          <cell r="A13607" t="str">
            <v>9S090500</v>
          </cell>
          <cell r="B13607">
            <v>0</v>
          </cell>
        </row>
        <row r="13608">
          <cell r="A13608" t="str">
            <v>9S090502</v>
          </cell>
          <cell r="B13608">
            <v>0</v>
          </cell>
        </row>
        <row r="13609">
          <cell r="A13609" t="str">
            <v>9S090605</v>
          </cell>
          <cell r="B13609">
            <v>0</v>
          </cell>
        </row>
        <row r="13610">
          <cell r="A13610" t="str">
            <v>9S090700</v>
          </cell>
          <cell r="B13610">
            <v>0</v>
          </cell>
        </row>
        <row r="13611">
          <cell r="A13611" t="str">
            <v>9S100004</v>
          </cell>
          <cell r="B13611">
            <v>0</v>
          </cell>
        </row>
        <row r="13612">
          <cell r="A13612" t="str">
            <v>9S100005</v>
          </cell>
          <cell r="B13612">
            <v>0</v>
          </cell>
        </row>
        <row r="13613">
          <cell r="A13613" t="str">
            <v>9S100009</v>
          </cell>
          <cell r="B13613">
            <v>0</v>
          </cell>
        </row>
        <row r="13614">
          <cell r="A13614" t="str">
            <v>9S100104</v>
          </cell>
          <cell r="B13614">
            <v>0</v>
          </cell>
        </row>
        <row r="13615">
          <cell r="A13615" t="str">
            <v>9S100105</v>
          </cell>
          <cell r="B13615">
            <v>0</v>
          </cell>
        </row>
        <row r="13616">
          <cell r="A13616" t="str">
            <v>9S100109</v>
          </cell>
          <cell r="B13616">
            <v>0</v>
          </cell>
        </row>
        <row r="13617">
          <cell r="A13617" t="str">
            <v>9S100204</v>
          </cell>
          <cell r="B13617">
            <v>0</v>
          </cell>
        </row>
        <row r="13618">
          <cell r="A13618" t="str">
            <v>9S100205</v>
          </cell>
          <cell r="B13618">
            <v>0</v>
          </cell>
        </row>
        <row r="13619">
          <cell r="A13619" t="str">
            <v>9S100304</v>
          </cell>
          <cell r="B13619">
            <v>0</v>
          </cell>
        </row>
        <row r="13620">
          <cell r="A13620" t="str">
            <v>9S100305</v>
          </cell>
          <cell r="B13620">
            <v>0</v>
          </cell>
        </row>
        <row r="13621">
          <cell r="A13621" t="str">
            <v>9S100507</v>
          </cell>
          <cell r="B13621">
            <v>0</v>
          </cell>
        </row>
        <row r="13622">
          <cell r="A13622" t="str">
            <v>9S110000</v>
          </cell>
          <cell r="B13622">
            <v>0</v>
          </cell>
        </row>
        <row r="13623">
          <cell r="A13623" t="str">
            <v>9S110102</v>
          </cell>
          <cell r="B13623">
            <v>0</v>
          </cell>
        </row>
        <row r="13624">
          <cell r="A13624" t="str">
            <v>9S110108</v>
          </cell>
          <cell r="B13624">
            <v>0</v>
          </cell>
        </row>
        <row r="13625">
          <cell r="A13625" t="str">
            <v>9S110195</v>
          </cell>
          <cell r="B13625">
            <v>0</v>
          </cell>
        </row>
        <row r="13626">
          <cell r="A13626" t="str">
            <v>9S110196</v>
          </cell>
          <cell r="B13626">
            <v>0</v>
          </cell>
        </row>
        <row r="13627">
          <cell r="A13627" t="str">
            <v>9S110294</v>
          </cell>
          <cell r="B13627">
            <v>0</v>
          </cell>
        </row>
        <row r="13628">
          <cell r="A13628" t="str">
            <v>9S110297</v>
          </cell>
          <cell r="B13628">
            <v>0</v>
          </cell>
        </row>
        <row r="13629">
          <cell r="A13629" t="str">
            <v>9S110302</v>
          </cell>
          <cell r="B13629">
            <v>0</v>
          </cell>
        </row>
        <row r="13630">
          <cell r="A13630" t="str">
            <v>9S110304</v>
          </cell>
          <cell r="B13630">
            <v>0</v>
          </cell>
        </row>
        <row r="13631">
          <cell r="A13631" t="str">
            <v>9S110305</v>
          </cell>
          <cell r="B13631">
            <v>0</v>
          </cell>
        </row>
        <row r="13632">
          <cell r="A13632" t="str">
            <v>9S110306</v>
          </cell>
          <cell r="B13632">
            <v>0</v>
          </cell>
        </row>
        <row r="13633">
          <cell r="A13633" t="str">
            <v>9S110307</v>
          </cell>
          <cell r="B13633">
            <v>0</v>
          </cell>
        </row>
        <row r="13634">
          <cell r="A13634" t="str">
            <v>9S110308</v>
          </cell>
          <cell r="B13634">
            <v>0</v>
          </cell>
        </row>
        <row r="13635">
          <cell r="A13635" t="str">
            <v>9S110494</v>
          </cell>
          <cell r="B13635">
            <v>0</v>
          </cell>
        </row>
        <row r="13636">
          <cell r="A13636" t="str">
            <v>9S110587</v>
          </cell>
          <cell r="B13636">
            <v>0</v>
          </cell>
        </row>
        <row r="13637">
          <cell r="A13637" t="str">
            <v>9S110597</v>
          </cell>
          <cell r="B13637">
            <v>0</v>
          </cell>
        </row>
        <row r="13638">
          <cell r="A13638" t="str">
            <v>9S110604</v>
          </cell>
          <cell r="B13638">
            <v>0</v>
          </cell>
        </row>
        <row r="13639">
          <cell r="A13639" t="str">
            <v>9S110680</v>
          </cell>
          <cell r="B13639">
            <v>0</v>
          </cell>
        </row>
        <row r="13640">
          <cell r="A13640" t="str">
            <v>9S110696</v>
          </cell>
          <cell r="B13640">
            <v>0</v>
          </cell>
        </row>
        <row r="13641">
          <cell r="A13641" t="str">
            <v>9S110700</v>
          </cell>
          <cell r="B13641">
            <v>0</v>
          </cell>
        </row>
        <row r="13642">
          <cell r="A13642" t="str">
            <v>9S110703</v>
          </cell>
          <cell r="B13642">
            <v>0</v>
          </cell>
        </row>
        <row r="13643">
          <cell r="A13643" t="str">
            <v>9S110795</v>
          </cell>
          <cell r="B13643">
            <v>0</v>
          </cell>
        </row>
        <row r="13644">
          <cell r="A13644" t="str">
            <v>9S110806</v>
          </cell>
          <cell r="B13644">
            <v>0</v>
          </cell>
        </row>
        <row r="13645">
          <cell r="A13645" t="str">
            <v>9S110904</v>
          </cell>
          <cell r="B13645">
            <v>0</v>
          </cell>
        </row>
        <row r="13646">
          <cell r="A13646" t="str">
            <v>9S111006</v>
          </cell>
          <cell r="B13646">
            <v>0</v>
          </cell>
        </row>
        <row r="13647">
          <cell r="A13647" t="str">
            <v>9S120004</v>
          </cell>
          <cell r="B13647">
            <v>0</v>
          </cell>
        </row>
        <row r="13648">
          <cell r="A13648" t="str">
            <v>9S120104</v>
          </cell>
          <cell r="B13648">
            <v>0</v>
          </cell>
        </row>
        <row r="13649">
          <cell r="A13649" t="str">
            <v>9S120206</v>
          </cell>
          <cell r="B13649">
            <v>0</v>
          </cell>
        </row>
        <row r="13650">
          <cell r="A13650" t="str">
            <v>9S120306</v>
          </cell>
          <cell r="B13650">
            <v>0</v>
          </cell>
        </row>
        <row r="13651">
          <cell r="A13651" t="str">
            <v>9S120408</v>
          </cell>
          <cell r="B13651">
            <v>0</v>
          </cell>
        </row>
        <row r="13652">
          <cell r="A13652" t="str">
            <v>9S130000</v>
          </cell>
          <cell r="B13652">
            <v>0</v>
          </cell>
        </row>
        <row r="13653">
          <cell r="A13653" t="str">
            <v>9S130197</v>
          </cell>
          <cell r="B13653">
            <v>0</v>
          </cell>
        </row>
        <row r="13654">
          <cell r="A13654" t="str">
            <v>9S130297</v>
          </cell>
          <cell r="B13654">
            <v>0</v>
          </cell>
        </row>
        <row r="13655">
          <cell r="A13655" t="str">
            <v>9S130397</v>
          </cell>
          <cell r="B13655">
            <v>0</v>
          </cell>
        </row>
        <row r="13656">
          <cell r="A13656" t="str">
            <v>9S130400</v>
          </cell>
          <cell r="B13656">
            <v>0</v>
          </cell>
        </row>
        <row r="13657">
          <cell r="A13657" t="str">
            <v>9S130500</v>
          </cell>
          <cell r="B13657">
            <v>0</v>
          </cell>
        </row>
        <row r="13658">
          <cell r="A13658" t="str">
            <v>9S130600</v>
          </cell>
          <cell r="B13658">
            <v>0</v>
          </cell>
        </row>
        <row r="13659">
          <cell r="A13659" t="str">
            <v>9S140004</v>
          </cell>
          <cell r="B13659">
            <v>0</v>
          </cell>
        </row>
        <row r="13660">
          <cell r="A13660" t="str">
            <v>9S140006</v>
          </cell>
          <cell r="B13660">
            <v>0</v>
          </cell>
        </row>
        <row r="13661">
          <cell r="A13661" t="str">
            <v>9S140007</v>
          </cell>
          <cell r="B13661">
            <v>0</v>
          </cell>
        </row>
        <row r="13662">
          <cell r="A13662" t="str">
            <v>9S140104</v>
          </cell>
          <cell r="B13662">
            <v>0</v>
          </cell>
        </row>
        <row r="13663">
          <cell r="A13663" t="str">
            <v>9S140106</v>
          </cell>
          <cell r="B13663">
            <v>0</v>
          </cell>
        </row>
        <row r="13664">
          <cell r="A13664" t="str">
            <v>9S140107</v>
          </cell>
          <cell r="B13664">
            <v>0</v>
          </cell>
        </row>
        <row r="13665">
          <cell r="A13665" t="str">
            <v>9S140108</v>
          </cell>
          <cell r="B13665">
            <v>0</v>
          </cell>
        </row>
        <row r="13666">
          <cell r="A13666" t="str">
            <v>9S140201</v>
          </cell>
          <cell r="B13666">
            <v>0</v>
          </cell>
        </row>
        <row r="13667">
          <cell r="A13667" t="str">
            <v>9S140206</v>
          </cell>
          <cell r="B13667">
            <v>0</v>
          </cell>
        </row>
        <row r="13668">
          <cell r="A13668" t="str">
            <v>9S140207</v>
          </cell>
          <cell r="B13668">
            <v>0</v>
          </cell>
        </row>
        <row r="13669">
          <cell r="A13669" t="str">
            <v>9S140208</v>
          </cell>
          <cell r="B13669">
            <v>0</v>
          </cell>
        </row>
        <row r="13670">
          <cell r="A13670" t="str">
            <v>9S140209</v>
          </cell>
          <cell r="B13670">
            <v>0</v>
          </cell>
        </row>
        <row r="13671">
          <cell r="A13671" t="str">
            <v>9S140300</v>
          </cell>
          <cell r="B13671">
            <v>0</v>
          </cell>
        </row>
        <row r="13672">
          <cell r="A13672" t="str">
            <v>9S140309</v>
          </cell>
          <cell r="B13672">
            <v>0</v>
          </cell>
        </row>
        <row r="13673">
          <cell r="A13673" t="str">
            <v>9S140400</v>
          </cell>
          <cell r="B13673">
            <v>0</v>
          </cell>
        </row>
        <row r="13674">
          <cell r="A13674" t="str">
            <v>9S140401</v>
          </cell>
          <cell r="B13674">
            <v>0</v>
          </cell>
        </row>
        <row r="13675">
          <cell r="A13675" t="str">
            <v>9S140406</v>
          </cell>
          <cell r="B13675">
            <v>0</v>
          </cell>
        </row>
        <row r="13676">
          <cell r="A13676" t="str">
            <v>9S140409</v>
          </cell>
          <cell r="B13676">
            <v>0</v>
          </cell>
        </row>
        <row r="13677">
          <cell r="A13677" t="str">
            <v>9S140604</v>
          </cell>
          <cell r="B13677">
            <v>0</v>
          </cell>
        </row>
        <row r="13678">
          <cell r="A13678" t="str">
            <v>9S140606</v>
          </cell>
          <cell r="B13678">
            <v>0</v>
          </cell>
        </row>
        <row r="13679">
          <cell r="A13679" t="str">
            <v>9S140704</v>
          </cell>
          <cell r="B13679">
            <v>0</v>
          </cell>
        </row>
        <row r="13680">
          <cell r="A13680" t="str">
            <v>9S140705</v>
          </cell>
          <cell r="B13680">
            <v>0</v>
          </cell>
        </row>
        <row r="13681">
          <cell r="A13681" t="str">
            <v>9S140706</v>
          </cell>
          <cell r="B13681">
            <v>0</v>
          </cell>
        </row>
        <row r="13682">
          <cell r="A13682" t="str">
            <v>9S140799</v>
          </cell>
          <cell r="B13682">
            <v>0</v>
          </cell>
        </row>
        <row r="13683">
          <cell r="A13683" t="str">
            <v>9S140801</v>
          </cell>
          <cell r="B13683">
            <v>0</v>
          </cell>
        </row>
        <row r="13684">
          <cell r="A13684" t="str">
            <v>9S140804</v>
          </cell>
          <cell r="B13684">
            <v>0</v>
          </cell>
        </row>
        <row r="13685">
          <cell r="A13685" t="str">
            <v>9S140887</v>
          </cell>
          <cell r="B13685">
            <v>0</v>
          </cell>
        </row>
        <row r="13686">
          <cell r="A13686" t="str">
            <v>9S140899</v>
          </cell>
          <cell r="B13686">
            <v>0</v>
          </cell>
        </row>
        <row r="13687">
          <cell r="A13687" t="str">
            <v>9S140903</v>
          </cell>
          <cell r="B13687">
            <v>0</v>
          </cell>
        </row>
        <row r="13688">
          <cell r="A13688" t="str">
            <v>9S141108</v>
          </cell>
          <cell r="B13688">
            <v>0</v>
          </cell>
        </row>
        <row r="13689">
          <cell r="A13689" t="str">
            <v>9S141208</v>
          </cell>
          <cell r="B13689">
            <v>0</v>
          </cell>
        </row>
        <row r="13690">
          <cell r="A13690" t="str">
            <v>9S141310</v>
          </cell>
          <cell r="B13690">
            <v>0</v>
          </cell>
        </row>
        <row r="13691">
          <cell r="A13691" t="str">
            <v>9S150006</v>
          </cell>
          <cell r="B13691">
            <v>0</v>
          </cell>
        </row>
        <row r="13692">
          <cell r="A13692" t="str">
            <v>9S150106</v>
          </cell>
          <cell r="B13692">
            <v>0</v>
          </cell>
        </row>
        <row r="13693">
          <cell r="A13693" t="str">
            <v>9S150108</v>
          </cell>
          <cell r="B13693">
            <v>0</v>
          </cell>
        </row>
        <row r="13694">
          <cell r="A13694" t="str">
            <v>9S150199</v>
          </cell>
          <cell r="B13694">
            <v>0</v>
          </cell>
        </row>
        <row r="13695">
          <cell r="A13695" t="str">
            <v>9S150203</v>
          </cell>
          <cell r="B13695">
            <v>0</v>
          </cell>
        </row>
        <row r="13696">
          <cell r="A13696" t="str">
            <v>9S150306</v>
          </cell>
          <cell r="B13696">
            <v>0</v>
          </cell>
        </row>
        <row r="13697">
          <cell r="A13697" t="str">
            <v>9S150307</v>
          </cell>
          <cell r="B13697">
            <v>0</v>
          </cell>
        </row>
        <row r="13698">
          <cell r="A13698" t="str">
            <v>9S150308</v>
          </cell>
          <cell r="B13698">
            <v>0</v>
          </cell>
        </row>
        <row r="13699">
          <cell r="A13699" t="str">
            <v>9S150398</v>
          </cell>
          <cell r="B13699">
            <v>0</v>
          </cell>
        </row>
        <row r="13700">
          <cell r="A13700" t="str">
            <v>9S150406</v>
          </cell>
          <cell r="B13700">
            <v>0</v>
          </cell>
        </row>
        <row r="13701">
          <cell r="A13701" t="str">
            <v>9S150407</v>
          </cell>
          <cell r="B13701">
            <v>0</v>
          </cell>
        </row>
        <row r="13702">
          <cell r="A13702" t="str">
            <v>9S150408</v>
          </cell>
          <cell r="B13702">
            <v>0</v>
          </cell>
        </row>
        <row r="13703">
          <cell r="A13703" t="str">
            <v>9S150507</v>
          </cell>
          <cell r="B13703">
            <v>0</v>
          </cell>
        </row>
        <row r="13704">
          <cell r="A13704" t="str">
            <v>9S150605</v>
          </cell>
          <cell r="B13704">
            <v>0</v>
          </cell>
        </row>
        <row r="13705">
          <cell r="A13705" t="str">
            <v>9S150606</v>
          </cell>
          <cell r="B13705">
            <v>0</v>
          </cell>
        </row>
        <row r="13706">
          <cell r="A13706" t="str">
            <v>9S150607</v>
          </cell>
          <cell r="B13706">
            <v>0</v>
          </cell>
        </row>
        <row r="13707">
          <cell r="A13707" t="str">
            <v>9S150608</v>
          </cell>
          <cell r="B13707">
            <v>0</v>
          </cell>
        </row>
        <row r="13708">
          <cell r="A13708" t="str">
            <v>9S150807</v>
          </cell>
          <cell r="B13708">
            <v>0</v>
          </cell>
        </row>
        <row r="13709">
          <cell r="A13709" t="str">
            <v>9S150903</v>
          </cell>
          <cell r="B13709">
            <v>0</v>
          </cell>
        </row>
        <row r="13710">
          <cell r="A13710" t="str">
            <v>9S151006</v>
          </cell>
          <cell r="B13710">
            <v>0</v>
          </cell>
        </row>
        <row r="13711">
          <cell r="A13711" t="str">
            <v>9S160002</v>
          </cell>
          <cell r="B13711">
            <v>0</v>
          </cell>
        </row>
        <row r="13712">
          <cell r="A13712" t="str">
            <v>9S160004</v>
          </cell>
          <cell r="B13712">
            <v>0</v>
          </cell>
        </row>
        <row r="13713">
          <cell r="A13713" t="str">
            <v>9S160005</v>
          </cell>
          <cell r="B13713">
            <v>0</v>
          </cell>
        </row>
        <row r="13714">
          <cell r="A13714" t="str">
            <v>9S160100</v>
          </cell>
          <cell r="B13714">
            <v>0</v>
          </cell>
        </row>
        <row r="13715">
          <cell r="A13715" t="str">
            <v>9S160101</v>
          </cell>
          <cell r="B13715">
            <v>0</v>
          </cell>
        </row>
        <row r="13716">
          <cell r="A13716" t="str">
            <v>9S160102</v>
          </cell>
          <cell r="B13716">
            <v>0</v>
          </cell>
        </row>
        <row r="13717">
          <cell r="A13717" t="str">
            <v>9S160103</v>
          </cell>
          <cell r="B13717">
            <v>0</v>
          </cell>
        </row>
        <row r="13718">
          <cell r="A13718" t="str">
            <v>9S160104</v>
          </cell>
          <cell r="B13718">
            <v>0</v>
          </cell>
        </row>
        <row r="13719">
          <cell r="A13719" t="str">
            <v>9S160105</v>
          </cell>
          <cell r="B13719">
            <v>0</v>
          </cell>
        </row>
        <row r="13720">
          <cell r="A13720" t="str">
            <v>9S160107</v>
          </cell>
          <cell r="B13720">
            <v>0</v>
          </cell>
        </row>
        <row r="13721">
          <cell r="A13721" t="str">
            <v>9S160202</v>
          </cell>
          <cell r="B13721">
            <v>0</v>
          </cell>
        </row>
        <row r="13722">
          <cell r="A13722" t="str">
            <v>9S160204</v>
          </cell>
          <cell r="B13722">
            <v>0</v>
          </cell>
        </row>
        <row r="13723">
          <cell r="A13723" t="str">
            <v>9S160205</v>
          </cell>
          <cell r="B13723">
            <v>0</v>
          </cell>
        </row>
        <row r="13724">
          <cell r="A13724" t="str">
            <v>9S160207</v>
          </cell>
          <cell r="B13724">
            <v>0</v>
          </cell>
        </row>
        <row r="13725">
          <cell r="A13725" t="str">
            <v>9S160287</v>
          </cell>
          <cell r="B13725">
            <v>0</v>
          </cell>
        </row>
        <row r="13726">
          <cell r="A13726" t="str">
            <v>9S160299</v>
          </cell>
          <cell r="B13726">
            <v>0</v>
          </cell>
        </row>
        <row r="13727">
          <cell r="A13727" t="str">
            <v>9S160399</v>
          </cell>
          <cell r="B13727">
            <v>0</v>
          </cell>
        </row>
        <row r="13728">
          <cell r="A13728" t="str">
            <v>9S160401</v>
          </cell>
          <cell r="B13728">
            <v>0</v>
          </cell>
        </row>
        <row r="13729">
          <cell r="A13729" t="str">
            <v>9S160404</v>
          </cell>
          <cell r="B13729">
            <v>0</v>
          </cell>
        </row>
        <row r="13730">
          <cell r="A13730" t="str">
            <v>9S160405</v>
          </cell>
          <cell r="B13730">
            <v>0</v>
          </cell>
        </row>
        <row r="13731">
          <cell r="A13731" t="str">
            <v>9S160499</v>
          </cell>
          <cell r="B13731">
            <v>0</v>
          </cell>
        </row>
        <row r="13732">
          <cell r="A13732" t="str">
            <v>9S160500</v>
          </cell>
          <cell r="B13732">
            <v>0</v>
          </cell>
        </row>
        <row r="13733">
          <cell r="A13733" t="str">
            <v>9S160501</v>
          </cell>
          <cell r="B13733">
            <v>0</v>
          </cell>
        </row>
        <row r="13734">
          <cell r="A13734" t="str">
            <v>9S160502</v>
          </cell>
          <cell r="B13734">
            <v>0</v>
          </cell>
        </row>
        <row r="13735">
          <cell r="A13735" t="str">
            <v>9S160506</v>
          </cell>
          <cell r="B13735">
            <v>0</v>
          </cell>
        </row>
        <row r="13736">
          <cell r="A13736" t="str">
            <v>9S160599</v>
          </cell>
          <cell r="B13736">
            <v>0</v>
          </cell>
        </row>
        <row r="13737">
          <cell r="A13737" t="str">
            <v>9S160683</v>
          </cell>
          <cell r="B13737">
            <v>0</v>
          </cell>
        </row>
        <row r="13738">
          <cell r="A13738" t="str">
            <v>9S160685</v>
          </cell>
          <cell r="B13738">
            <v>0</v>
          </cell>
        </row>
        <row r="13739">
          <cell r="A13739" t="str">
            <v>9S160686</v>
          </cell>
          <cell r="B13739">
            <v>0</v>
          </cell>
        </row>
        <row r="13740">
          <cell r="A13740" t="str">
            <v>9S160690</v>
          </cell>
          <cell r="B13740">
            <v>0</v>
          </cell>
        </row>
        <row r="13741">
          <cell r="A13741" t="str">
            <v>9S160701</v>
          </cell>
          <cell r="B13741">
            <v>0</v>
          </cell>
        </row>
        <row r="13742">
          <cell r="A13742" t="str">
            <v>9S160702</v>
          </cell>
          <cell r="B13742">
            <v>0</v>
          </cell>
        </row>
        <row r="13743">
          <cell r="A13743" t="str">
            <v>9S160705</v>
          </cell>
          <cell r="B13743">
            <v>0</v>
          </cell>
        </row>
        <row r="13744">
          <cell r="A13744" t="str">
            <v>9S160789</v>
          </cell>
          <cell r="B13744">
            <v>0</v>
          </cell>
        </row>
        <row r="13745">
          <cell r="A13745" t="str">
            <v>9S160791</v>
          </cell>
          <cell r="B13745">
            <v>0</v>
          </cell>
        </row>
        <row r="13746">
          <cell r="A13746" t="str">
            <v>9S160801</v>
          </cell>
          <cell r="B13746">
            <v>0</v>
          </cell>
        </row>
        <row r="13747">
          <cell r="A13747" t="str">
            <v>9S160802</v>
          </cell>
          <cell r="B13747">
            <v>0</v>
          </cell>
        </row>
        <row r="13748">
          <cell r="A13748" t="str">
            <v>9S160883</v>
          </cell>
          <cell r="B13748">
            <v>0</v>
          </cell>
        </row>
        <row r="13749">
          <cell r="A13749" t="str">
            <v>9S160886</v>
          </cell>
          <cell r="B13749">
            <v>0</v>
          </cell>
        </row>
        <row r="13750">
          <cell r="A13750" t="str">
            <v>9S160899</v>
          </cell>
          <cell r="B13750">
            <v>0</v>
          </cell>
        </row>
        <row r="13751">
          <cell r="A13751" t="str">
            <v>9S160900</v>
          </cell>
          <cell r="B13751">
            <v>0</v>
          </cell>
        </row>
        <row r="13752">
          <cell r="A13752" t="str">
            <v>9S160988</v>
          </cell>
          <cell r="B13752">
            <v>0</v>
          </cell>
        </row>
        <row r="13753">
          <cell r="A13753" t="str">
            <v>9S160999</v>
          </cell>
          <cell r="B13753">
            <v>0</v>
          </cell>
        </row>
        <row r="13754">
          <cell r="A13754" t="str">
            <v>9S161000</v>
          </cell>
          <cell r="B13754">
            <v>0</v>
          </cell>
        </row>
        <row r="13755">
          <cell r="A13755" t="str">
            <v>9S161001</v>
          </cell>
          <cell r="B13755">
            <v>0</v>
          </cell>
        </row>
        <row r="13756">
          <cell r="A13756" t="str">
            <v>9S161004</v>
          </cell>
          <cell r="B13756">
            <v>0</v>
          </cell>
        </row>
        <row r="13757">
          <cell r="A13757" t="str">
            <v>9S161187</v>
          </cell>
          <cell r="B13757">
            <v>0</v>
          </cell>
        </row>
        <row r="13758">
          <cell r="A13758" t="str">
            <v>9S161191</v>
          </cell>
          <cell r="B13758">
            <v>0</v>
          </cell>
        </row>
        <row r="13759">
          <cell r="A13759" t="str">
            <v>9S161300</v>
          </cell>
          <cell r="B13759">
            <v>0</v>
          </cell>
        </row>
        <row r="13760">
          <cell r="A13760" t="str">
            <v>9S161389</v>
          </cell>
          <cell r="B13760">
            <v>0</v>
          </cell>
        </row>
        <row r="13761">
          <cell r="A13761" t="str">
            <v>9S161399</v>
          </cell>
          <cell r="B13761">
            <v>0</v>
          </cell>
        </row>
        <row r="13762">
          <cell r="A13762" t="str">
            <v>9S161400</v>
          </cell>
          <cell r="B13762">
            <v>0</v>
          </cell>
        </row>
        <row r="13763">
          <cell r="A13763" t="str">
            <v>9S161405</v>
          </cell>
          <cell r="B13763">
            <v>0</v>
          </cell>
        </row>
        <row r="13764">
          <cell r="A13764" t="str">
            <v>9S161501</v>
          </cell>
          <cell r="B13764">
            <v>0</v>
          </cell>
        </row>
        <row r="13765">
          <cell r="A13765" t="str">
            <v>9S161502</v>
          </cell>
          <cell r="B13765">
            <v>0</v>
          </cell>
        </row>
        <row r="13766">
          <cell r="A13766" t="str">
            <v>9S161504</v>
          </cell>
          <cell r="B13766">
            <v>0</v>
          </cell>
        </row>
        <row r="13767">
          <cell r="A13767" t="str">
            <v>9S161589</v>
          </cell>
          <cell r="B13767">
            <v>0</v>
          </cell>
        </row>
        <row r="13768">
          <cell r="A13768" t="str">
            <v>9S161600</v>
          </cell>
          <cell r="B13768">
            <v>0</v>
          </cell>
        </row>
        <row r="13769">
          <cell r="A13769" t="str">
            <v>9S161602</v>
          </cell>
          <cell r="B13769">
            <v>0</v>
          </cell>
        </row>
        <row r="13770">
          <cell r="A13770" t="str">
            <v>9S161603</v>
          </cell>
          <cell r="B13770">
            <v>0</v>
          </cell>
        </row>
        <row r="13771">
          <cell r="A13771" t="str">
            <v>9S161605</v>
          </cell>
          <cell r="B13771">
            <v>0</v>
          </cell>
        </row>
        <row r="13772">
          <cell r="A13772" t="str">
            <v>9S161699</v>
          </cell>
          <cell r="B13772">
            <v>0</v>
          </cell>
        </row>
        <row r="13773">
          <cell r="A13773" t="str">
            <v>9S161786</v>
          </cell>
          <cell r="B13773">
            <v>0</v>
          </cell>
        </row>
        <row r="13774">
          <cell r="A13774" t="str">
            <v>9S161789</v>
          </cell>
          <cell r="B13774">
            <v>0</v>
          </cell>
        </row>
        <row r="13775">
          <cell r="A13775" t="str">
            <v>9S161800</v>
          </cell>
          <cell r="B13775">
            <v>0</v>
          </cell>
        </row>
        <row r="13776">
          <cell r="A13776" t="str">
            <v>9S161806</v>
          </cell>
          <cell r="B13776">
            <v>0</v>
          </cell>
        </row>
        <row r="13777">
          <cell r="A13777" t="str">
            <v>9S161899</v>
          </cell>
          <cell r="B13777">
            <v>0</v>
          </cell>
        </row>
        <row r="13778">
          <cell r="A13778" t="str">
            <v>9S161905</v>
          </cell>
          <cell r="B13778">
            <v>0</v>
          </cell>
        </row>
        <row r="13779">
          <cell r="A13779" t="str">
            <v>9S162004</v>
          </cell>
          <cell r="B13779">
            <v>0</v>
          </cell>
        </row>
        <row r="13780">
          <cell r="A13780" t="str">
            <v>9S170598</v>
          </cell>
          <cell r="B13780">
            <v>0</v>
          </cell>
        </row>
        <row r="13781">
          <cell r="A13781" t="str">
            <v>9S180001</v>
          </cell>
          <cell r="B13781">
            <v>0</v>
          </cell>
        </row>
        <row r="13782">
          <cell r="A13782" t="str">
            <v>9S180201</v>
          </cell>
          <cell r="B13782">
            <v>0</v>
          </cell>
        </row>
        <row r="13783">
          <cell r="A13783" t="str">
            <v>9S180305</v>
          </cell>
          <cell r="B13783">
            <v>0</v>
          </cell>
        </row>
        <row r="13784">
          <cell r="A13784" t="str">
            <v>9S180306</v>
          </cell>
          <cell r="B13784">
            <v>0</v>
          </cell>
        </row>
        <row r="13785">
          <cell r="A13785" t="str">
            <v>9S180405</v>
          </cell>
          <cell r="B13785">
            <v>0</v>
          </cell>
        </row>
        <row r="13786">
          <cell r="A13786" t="str">
            <v>9S180506</v>
          </cell>
          <cell r="B13786">
            <v>0</v>
          </cell>
        </row>
        <row r="13787">
          <cell r="A13787" t="str">
            <v>9S190000</v>
          </cell>
          <cell r="B13787">
            <v>0</v>
          </cell>
        </row>
        <row r="13788">
          <cell r="A13788" t="str">
            <v>9S190098</v>
          </cell>
          <cell r="B13788">
            <v>0</v>
          </cell>
        </row>
        <row r="13789">
          <cell r="A13789" t="str">
            <v>9S190099</v>
          </cell>
          <cell r="B13789">
            <v>0</v>
          </cell>
        </row>
        <row r="13790">
          <cell r="A13790" t="str">
            <v>9S190100</v>
          </cell>
          <cell r="B13790">
            <v>0</v>
          </cell>
        </row>
        <row r="13791">
          <cell r="A13791" t="str">
            <v>9S190199</v>
          </cell>
          <cell r="B13791">
            <v>0</v>
          </cell>
        </row>
        <row r="13792">
          <cell r="A13792" t="str">
            <v>9S190299</v>
          </cell>
          <cell r="B13792">
            <v>0</v>
          </cell>
        </row>
        <row r="13793">
          <cell r="A13793" t="str">
            <v>9S190399</v>
          </cell>
          <cell r="B13793">
            <v>0</v>
          </cell>
        </row>
        <row r="13794">
          <cell r="A13794" t="str">
            <v>9S190498</v>
          </cell>
          <cell r="B13794">
            <v>0</v>
          </cell>
        </row>
        <row r="13795">
          <cell r="A13795" t="str">
            <v>9S200006</v>
          </cell>
          <cell r="B13795">
            <v>0</v>
          </cell>
        </row>
        <row r="13796">
          <cell r="A13796" t="str">
            <v>9S200104</v>
          </cell>
          <cell r="B13796">
            <v>0</v>
          </cell>
        </row>
        <row r="13797">
          <cell r="A13797" t="str">
            <v>9S200105</v>
          </cell>
          <cell r="B13797">
            <v>0</v>
          </cell>
        </row>
        <row r="13798">
          <cell r="A13798" t="str">
            <v>9S200106</v>
          </cell>
          <cell r="B13798">
            <v>0</v>
          </cell>
        </row>
        <row r="13799">
          <cell r="A13799" t="str">
            <v>9S200107</v>
          </cell>
          <cell r="B13799">
            <v>0</v>
          </cell>
        </row>
        <row r="13800">
          <cell r="A13800" t="str">
            <v>9S200203</v>
          </cell>
          <cell r="B13800">
            <v>0</v>
          </cell>
        </row>
        <row r="13801">
          <cell r="A13801" t="str">
            <v>9S200204</v>
          </cell>
          <cell r="B13801">
            <v>0</v>
          </cell>
        </row>
        <row r="13802">
          <cell r="A13802" t="str">
            <v>9S200205</v>
          </cell>
          <cell r="B13802">
            <v>0</v>
          </cell>
        </row>
        <row r="13803">
          <cell r="A13803" t="str">
            <v>9S200206</v>
          </cell>
          <cell r="B13803">
            <v>0</v>
          </cell>
        </row>
        <row r="13804">
          <cell r="A13804" t="str">
            <v>9S200207</v>
          </cell>
          <cell r="B13804">
            <v>0</v>
          </cell>
        </row>
        <row r="13805">
          <cell r="A13805" t="str">
            <v>9S200208</v>
          </cell>
          <cell r="B13805">
            <v>0</v>
          </cell>
        </row>
        <row r="13806">
          <cell r="A13806" t="str">
            <v>9S200209</v>
          </cell>
          <cell r="B13806">
            <v>0</v>
          </cell>
        </row>
        <row r="13807">
          <cell r="A13807" t="str">
            <v>9S200302</v>
          </cell>
          <cell r="B13807">
            <v>0</v>
          </cell>
        </row>
        <row r="13808">
          <cell r="A13808" t="str">
            <v>9S200303</v>
          </cell>
          <cell r="B13808">
            <v>0</v>
          </cell>
        </row>
        <row r="13809">
          <cell r="A13809" t="str">
            <v>9S200304</v>
          </cell>
          <cell r="B13809">
            <v>0</v>
          </cell>
        </row>
        <row r="13810">
          <cell r="A13810" t="str">
            <v>9S200305</v>
          </cell>
          <cell r="B13810">
            <v>0</v>
          </cell>
        </row>
        <row r="13811">
          <cell r="A13811" t="str">
            <v>9S200306</v>
          </cell>
          <cell r="B13811">
            <v>0</v>
          </cell>
        </row>
        <row r="13812">
          <cell r="A13812" t="str">
            <v>9S200307</v>
          </cell>
          <cell r="B13812">
            <v>0</v>
          </cell>
        </row>
        <row r="13813">
          <cell r="A13813" t="str">
            <v>9S200309</v>
          </cell>
          <cell r="B13813">
            <v>0</v>
          </cell>
        </row>
        <row r="13814">
          <cell r="A13814" t="str">
            <v>9S200364</v>
          </cell>
          <cell r="B13814">
            <v>0</v>
          </cell>
        </row>
        <row r="13815">
          <cell r="A13815" t="str">
            <v>9S200366</v>
          </cell>
          <cell r="B13815">
            <v>0</v>
          </cell>
        </row>
        <row r="13816">
          <cell r="A13816" t="str">
            <v>9S200367</v>
          </cell>
          <cell r="B13816">
            <v>0</v>
          </cell>
        </row>
        <row r="13817">
          <cell r="A13817" t="str">
            <v>9S200370</v>
          </cell>
          <cell r="B13817">
            <v>0</v>
          </cell>
        </row>
        <row r="13818">
          <cell r="A13818" t="str">
            <v>9S200404</v>
          </cell>
          <cell r="B13818">
            <v>0</v>
          </cell>
        </row>
        <row r="13819">
          <cell r="A13819" t="str">
            <v>9S200405</v>
          </cell>
          <cell r="B13819">
            <v>0</v>
          </cell>
        </row>
        <row r="13820">
          <cell r="A13820" t="str">
            <v>9S200406</v>
          </cell>
          <cell r="B13820">
            <v>0</v>
          </cell>
        </row>
        <row r="13821">
          <cell r="A13821" t="str">
            <v>9S200407</v>
          </cell>
          <cell r="B13821">
            <v>0</v>
          </cell>
        </row>
        <row r="13822">
          <cell r="A13822" t="str">
            <v>9S200409</v>
          </cell>
          <cell r="B13822">
            <v>0</v>
          </cell>
        </row>
        <row r="13823">
          <cell r="A13823" t="str">
            <v>9S200502</v>
          </cell>
          <cell r="B13823">
            <v>0</v>
          </cell>
        </row>
        <row r="13824">
          <cell r="A13824" t="str">
            <v>9S200503</v>
          </cell>
          <cell r="B13824">
            <v>0</v>
          </cell>
        </row>
        <row r="13825">
          <cell r="A13825" t="str">
            <v>9S200504</v>
          </cell>
          <cell r="B13825">
            <v>0</v>
          </cell>
        </row>
        <row r="13826">
          <cell r="A13826" t="str">
            <v>9S200505</v>
          </cell>
          <cell r="B13826">
            <v>0</v>
          </cell>
        </row>
        <row r="13827">
          <cell r="A13827" t="str">
            <v>9S200506</v>
          </cell>
          <cell r="B13827">
            <v>0</v>
          </cell>
        </row>
        <row r="13828">
          <cell r="A13828" t="str">
            <v>9S200507</v>
          </cell>
          <cell r="B13828">
            <v>0</v>
          </cell>
        </row>
        <row r="13829">
          <cell r="A13829" t="str">
            <v>9S200603</v>
          </cell>
          <cell r="B13829">
            <v>0</v>
          </cell>
        </row>
        <row r="13830">
          <cell r="A13830" t="str">
            <v>9S200605</v>
          </cell>
          <cell r="B13830">
            <v>0</v>
          </cell>
        </row>
        <row r="13831">
          <cell r="A13831" t="str">
            <v>9S200606</v>
          </cell>
          <cell r="B13831">
            <v>0</v>
          </cell>
        </row>
        <row r="13832">
          <cell r="A13832" t="str">
            <v>9S200607</v>
          </cell>
          <cell r="B13832">
            <v>0</v>
          </cell>
        </row>
        <row r="13833">
          <cell r="A13833" t="str">
            <v>9S200608</v>
          </cell>
          <cell r="B13833">
            <v>0</v>
          </cell>
        </row>
        <row r="13834">
          <cell r="A13834" t="str">
            <v>9S200609</v>
          </cell>
          <cell r="B13834">
            <v>0</v>
          </cell>
        </row>
        <row r="13835">
          <cell r="A13835" t="str">
            <v>9S200610</v>
          </cell>
          <cell r="B13835">
            <v>0</v>
          </cell>
        </row>
        <row r="13836">
          <cell r="A13836" t="str">
            <v>9S200701</v>
          </cell>
          <cell r="B13836">
            <v>0</v>
          </cell>
        </row>
        <row r="13837">
          <cell r="A13837" t="str">
            <v>9S200703</v>
          </cell>
          <cell r="B13837">
            <v>0</v>
          </cell>
        </row>
        <row r="13838">
          <cell r="A13838" t="str">
            <v>9S200704</v>
          </cell>
          <cell r="B13838">
            <v>0</v>
          </cell>
        </row>
        <row r="13839">
          <cell r="A13839" t="str">
            <v>9S200705</v>
          </cell>
          <cell r="B13839">
            <v>0</v>
          </cell>
        </row>
        <row r="13840">
          <cell r="A13840" t="str">
            <v>9S200706</v>
          </cell>
          <cell r="B13840">
            <v>0</v>
          </cell>
        </row>
        <row r="13841">
          <cell r="A13841" t="str">
            <v>9S200764</v>
          </cell>
          <cell r="B13841">
            <v>0</v>
          </cell>
        </row>
        <row r="13842">
          <cell r="A13842" t="str">
            <v>9S200779</v>
          </cell>
          <cell r="B13842">
            <v>0</v>
          </cell>
        </row>
        <row r="13843">
          <cell r="A13843" t="str">
            <v>9S200800</v>
          </cell>
          <cell r="B13843">
            <v>0</v>
          </cell>
        </row>
        <row r="13844">
          <cell r="A13844" t="str">
            <v>9S200801</v>
          </cell>
          <cell r="B13844">
            <v>0</v>
          </cell>
        </row>
        <row r="13845">
          <cell r="A13845" t="str">
            <v>9S200802</v>
          </cell>
          <cell r="B13845">
            <v>0</v>
          </cell>
        </row>
        <row r="13846">
          <cell r="A13846" t="str">
            <v>9S200804</v>
          </cell>
          <cell r="B13846">
            <v>0</v>
          </cell>
        </row>
        <row r="13847">
          <cell r="A13847" t="str">
            <v>9S200805</v>
          </cell>
          <cell r="B13847">
            <v>0</v>
          </cell>
        </row>
        <row r="13848">
          <cell r="A13848" t="str">
            <v>9S200806</v>
          </cell>
          <cell r="B13848">
            <v>0</v>
          </cell>
        </row>
        <row r="13849">
          <cell r="A13849" t="str">
            <v>9S200807</v>
          </cell>
          <cell r="B13849">
            <v>0</v>
          </cell>
        </row>
        <row r="13850">
          <cell r="A13850" t="str">
            <v>9S200808</v>
          </cell>
          <cell r="B13850">
            <v>0</v>
          </cell>
        </row>
        <row r="13851">
          <cell r="A13851" t="str">
            <v>9S200857</v>
          </cell>
          <cell r="B13851">
            <v>0</v>
          </cell>
        </row>
        <row r="13852">
          <cell r="A13852" t="str">
            <v>9S200900</v>
          </cell>
          <cell r="B13852">
            <v>0</v>
          </cell>
        </row>
        <row r="13853">
          <cell r="A13853" t="str">
            <v>9S200901</v>
          </cell>
          <cell r="B13853">
            <v>0</v>
          </cell>
        </row>
        <row r="13854">
          <cell r="A13854" t="str">
            <v>9S200904</v>
          </cell>
          <cell r="B13854">
            <v>0</v>
          </cell>
        </row>
        <row r="13855">
          <cell r="A13855" t="str">
            <v>9S200905</v>
          </cell>
          <cell r="B13855">
            <v>0</v>
          </cell>
        </row>
        <row r="13856">
          <cell r="A13856" t="str">
            <v>9S200906</v>
          </cell>
          <cell r="B13856">
            <v>0</v>
          </cell>
        </row>
        <row r="13857">
          <cell r="A13857" t="str">
            <v>9S200907</v>
          </cell>
          <cell r="B13857">
            <v>0</v>
          </cell>
        </row>
        <row r="13858">
          <cell r="A13858" t="str">
            <v>9S200908</v>
          </cell>
          <cell r="B13858">
            <v>0</v>
          </cell>
        </row>
        <row r="13859">
          <cell r="A13859" t="str">
            <v>9S200909</v>
          </cell>
          <cell r="B13859">
            <v>0</v>
          </cell>
        </row>
        <row r="13860">
          <cell r="A13860" t="str">
            <v>9S200910</v>
          </cell>
          <cell r="B13860">
            <v>0</v>
          </cell>
        </row>
        <row r="13861">
          <cell r="A13861" t="str">
            <v>9S200985</v>
          </cell>
          <cell r="B13861">
            <v>0</v>
          </cell>
        </row>
        <row r="13862">
          <cell r="A13862" t="str">
            <v>9S200987</v>
          </cell>
          <cell r="B13862">
            <v>0</v>
          </cell>
        </row>
        <row r="13863">
          <cell r="A13863" t="str">
            <v>9S210000</v>
          </cell>
          <cell r="B13863">
            <v>0</v>
          </cell>
        </row>
        <row r="13864">
          <cell r="A13864" t="str">
            <v>9S210001</v>
          </cell>
          <cell r="B13864">
            <v>0</v>
          </cell>
        </row>
        <row r="13865">
          <cell r="A13865" t="str">
            <v>9S210002</v>
          </cell>
          <cell r="B13865">
            <v>0</v>
          </cell>
        </row>
        <row r="13866">
          <cell r="A13866" t="str">
            <v>9S210003</v>
          </cell>
          <cell r="B13866">
            <v>0</v>
          </cell>
        </row>
        <row r="13867">
          <cell r="A13867" t="str">
            <v>9S210004</v>
          </cell>
          <cell r="B13867">
            <v>0</v>
          </cell>
        </row>
        <row r="13868">
          <cell r="A13868" t="str">
            <v>9S210006</v>
          </cell>
          <cell r="B13868">
            <v>0</v>
          </cell>
        </row>
        <row r="13869">
          <cell r="A13869" t="str">
            <v>9S210007</v>
          </cell>
          <cell r="B13869">
            <v>0</v>
          </cell>
        </row>
        <row r="13870">
          <cell r="A13870" t="str">
            <v>9S210008</v>
          </cell>
          <cell r="B13870">
            <v>0</v>
          </cell>
        </row>
        <row r="13871">
          <cell r="A13871" t="str">
            <v>9S210100</v>
          </cell>
          <cell r="B13871">
            <v>0</v>
          </cell>
        </row>
        <row r="13872">
          <cell r="A13872" t="str">
            <v>9S210102</v>
          </cell>
          <cell r="B13872">
            <v>0</v>
          </cell>
        </row>
        <row r="13873">
          <cell r="A13873" t="str">
            <v>9S210103</v>
          </cell>
          <cell r="B13873">
            <v>0</v>
          </cell>
        </row>
        <row r="13874">
          <cell r="A13874" t="str">
            <v>9S210104</v>
          </cell>
          <cell r="B13874">
            <v>0</v>
          </cell>
        </row>
        <row r="13875">
          <cell r="A13875" t="str">
            <v>9S210106</v>
          </cell>
          <cell r="B13875">
            <v>0</v>
          </cell>
        </row>
        <row r="13876">
          <cell r="A13876" t="str">
            <v>9S210198</v>
          </cell>
          <cell r="B13876">
            <v>0</v>
          </cell>
        </row>
        <row r="13877">
          <cell r="A13877" t="str">
            <v>9S210204</v>
          </cell>
          <cell r="B13877">
            <v>0</v>
          </cell>
        </row>
        <row r="13878">
          <cell r="A13878" t="str">
            <v>9S210500</v>
          </cell>
          <cell r="B13878">
            <v>0</v>
          </cell>
        </row>
        <row r="13879">
          <cell r="A13879" t="str">
            <v>9S220003</v>
          </cell>
          <cell r="B13879">
            <v>0</v>
          </cell>
        </row>
        <row r="13880">
          <cell r="A13880" t="str">
            <v>9S220004</v>
          </cell>
          <cell r="B13880">
            <v>0</v>
          </cell>
        </row>
        <row r="13881">
          <cell r="A13881" t="str">
            <v>9S220006</v>
          </cell>
          <cell r="B13881">
            <v>0</v>
          </cell>
        </row>
        <row r="13882">
          <cell r="A13882" t="str">
            <v>9S220007</v>
          </cell>
          <cell r="B13882">
            <v>0</v>
          </cell>
        </row>
        <row r="13883">
          <cell r="A13883" t="str">
            <v>9S220098</v>
          </cell>
          <cell r="B13883">
            <v>0</v>
          </cell>
        </row>
        <row r="13884">
          <cell r="A13884" t="str">
            <v>9S220099</v>
          </cell>
          <cell r="B13884">
            <v>0</v>
          </cell>
        </row>
        <row r="13885">
          <cell r="A13885" t="str">
            <v>9S220103</v>
          </cell>
          <cell r="B13885">
            <v>0</v>
          </cell>
        </row>
        <row r="13886">
          <cell r="A13886" t="str">
            <v>9S220196</v>
          </cell>
          <cell r="B13886">
            <v>0</v>
          </cell>
        </row>
        <row r="13887">
          <cell r="A13887" t="str">
            <v>9S220208</v>
          </cell>
          <cell r="B13887">
            <v>0</v>
          </cell>
        </row>
        <row r="13888">
          <cell r="A13888" t="str">
            <v>9S220306</v>
          </cell>
          <cell r="B13888">
            <v>0</v>
          </cell>
        </row>
        <row r="13889">
          <cell r="A13889" t="str">
            <v>9S220406</v>
          </cell>
          <cell r="B13889">
            <v>0</v>
          </cell>
        </row>
        <row r="13890">
          <cell r="A13890" t="str">
            <v>9S220498</v>
          </cell>
          <cell r="B13890">
            <v>0</v>
          </cell>
        </row>
        <row r="13891">
          <cell r="A13891" t="str">
            <v>9S220506</v>
          </cell>
          <cell r="B13891">
            <v>0</v>
          </cell>
        </row>
        <row r="13892">
          <cell r="A13892" t="str">
            <v>9S220508</v>
          </cell>
          <cell r="B13892">
            <v>0</v>
          </cell>
        </row>
        <row r="13893">
          <cell r="A13893" t="str">
            <v>9S220604</v>
          </cell>
          <cell r="B13893">
            <v>0</v>
          </cell>
        </row>
        <row r="13894">
          <cell r="A13894" t="str">
            <v>9S220706</v>
          </cell>
          <cell r="B13894">
            <v>0</v>
          </cell>
        </row>
        <row r="13895">
          <cell r="A13895" t="str">
            <v>9S220807</v>
          </cell>
          <cell r="B13895">
            <v>0</v>
          </cell>
        </row>
        <row r="13896">
          <cell r="A13896" t="str">
            <v>9S220903</v>
          </cell>
          <cell r="B13896">
            <v>0</v>
          </cell>
        </row>
        <row r="13897">
          <cell r="A13897" t="str">
            <v>9S221008</v>
          </cell>
          <cell r="B13897">
            <v>0</v>
          </cell>
        </row>
        <row r="13898">
          <cell r="A13898" t="str">
            <v>9S230003</v>
          </cell>
          <cell r="B13898">
            <v>0</v>
          </cell>
        </row>
        <row r="13899">
          <cell r="A13899" t="str">
            <v>9S230005</v>
          </cell>
          <cell r="B13899">
            <v>0</v>
          </cell>
        </row>
        <row r="13900">
          <cell r="A13900" t="str">
            <v>9S230097</v>
          </cell>
          <cell r="B13900">
            <v>0</v>
          </cell>
        </row>
        <row r="13901">
          <cell r="A13901" t="str">
            <v>9S230208</v>
          </cell>
          <cell r="B13901">
            <v>0</v>
          </cell>
        </row>
        <row r="13902">
          <cell r="A13902" t="str">
            <v>9S230266</v>
          </cell>
          <cell r="B13902">
            <v>0</v>
          </cell>
        </row>
        <row r="13903">
          <cell r="A13903" t="str">
            <v>9S230282</v>
          </cell>
          <cell r="B13903">
            <v>0</v>
          </cell>
        </row>
        <row r="13904">
          <cell r="A13904" t="str">
            <v>9S230285</v>
          </cell>
          <cell r="B13904">
            <v>0</v>
          </cell>
        </row>
        <row r="13905">
          <cell r="A13905" t="str">
            <v>9S230287</v>
          </cell>
          <cell r="B13905">
            <v>0</v>
          </cell>
        </row>
        <row r="13906">
          <cell r="A13906" t="str">
            <v>9S230288</v>
          </cell>
          <cell r="B13906">
            <v>0</v>
          </cell>
        </row>
        <row r="13907">
          <cell r="A13907" t="str">
            <v>9S230289</v>
          </cell>
          <cell r="B13907">
            <v>0</v>
          </cell>
        </row>
        <row r="13908">
          <cell r="A13908" t="str">
            <v>9S230291</v>
          </cell>
          <cell r="B13908">
            <v>0</v>
          </cell>
        </row>
        <row r="13909">
          <cell r="A13909" t="str">
            <v>9S230296</v>
          </cell>
          <cell r="B13909">
            <v>0</v>
          </cell>
        </row>
        <row r="13910">
          <cell r="A13910" t="str">
            <v>9S230300</v>
          </cell>
          <cell r="B13910">
            <v>0</v>
          </cell>
        </row>
        <row r="13911">
          <cell r="A13911" t="str">
            <v>9S230301</v>
          </cell>
          <cell r="B13911">
            <v>0</v>
          </cell>
        </row>
        <row r="13912">
          <cell r="A13912" t="str">
            <v>9S230405</v>
          </cell>
          <cell r="B13912">
            <v>0</v>
          </cell>
        </row>
        <row r="13913">
          <cell r="A13913" t="str">
            <v>9S230506</v>
          </cell>
          <cell r="B13913">
            <v>0</v>
          </cell>
        </row>
        <row r="13914">
          <cell r="A13914" t="str">
            <v>9S230507</v>
          </cell>
          <cell r="B13914">
            <v>0</v>
          </cell>
        </row>
        <row r="13915">
          <cell r="A13915" t="str">
            <v>9S230792</v>
          </cell>
          <cell r="B13915">
            <v>0</v>
          </cell>
        </row>
        <row r="13916">
          <cell r="A13916" t="str">
            <v>9S230890</v>
          </cell>
          <cell r="B13916">
            <v>0</v>
          </cell>
        </row>
        <row r="13917">
          <cell r="A13917" t="str">
            <v>9S240000</v>
          </cell>
          <cell r="B13917">
            <v>0</v>
          </cell>
        </row>
        <row r="13918">
          <cell r="A13918" t="str">
            <v>9S240001</v>
          </cell>
          <cell r="B13918">
            <v>0</v>
          </cell>
        </row>
        <row r="13919">
          <cell r="A13919" t="str">
            <v>9S240002</v>
          </cell>
          <cell r="B13919">
            <v>0</v>
          </cell>
        </row>
        <row r="13920">
          <cell r="A13920" t="str">
            <v>9S240007</v>
          </cell>
          <cell r="B13920">
            <v>0</v>
          </cell>
        </row>
        <row r="13921">
          <cell r="A13921" t="str">
            <v>9S240008</v>
          </cell>
          <cell r="B13921">
            <v>0</v>
          </cell>
        </row>
        <row r="13922">
          <cell r="A13922" t="str">
            <v>9S240093</v>
          </cell>
          <cell r="B13922">
            <v>0</v>
          </cell>
        </row>
        <row r="13923">
          <cell r="A13923" t="str">
            <v>9S240100</v>
          </cell>
          <cell r="B13923">
            <v>0</v>
          </cell>
        </row>
        <row r="13924">
          <cell r="A13924" t="str">
            <v>9S240103</v>
          </cell>
          <cell r="B13924">
            <v>0</v>
          </cell>
        </row>
        <row r="13925">
          <cell r="A13925" t="str">
            <v>9S240104</v>
          </cell>
          <cell r="B13925">
            <v>0</v>
          </cell>
        </row>
        <row r="13926">
          <cell r="A13926" t="str">
            <v>9S240105</v>
          </cell>
          <cell r="B13926">
            <v>0</v>
          </cell>
        </row>
        <row r="13927">
          <cell r="A13927" t="str">
            <v>9S240106</v>
          </cell>
          <cell r="B13927">
            <v>0</v>
          </cell>
        </row>
        <row r="13928">
          <cell r="A13928" t="str">
            <v>9S240190</v>
          </cell>
          <cell r="B13928">
            <v>0</v>
          </cell>
        </row>
        <row r="13929">
          <cell r="A13929" t="str">
            <v>9S240197</v>
          </cell>
          <cell r="B13929">
            <v>0</v>
          </cell>
        </row>
        <row r="13930">
          <cell r="A13930" t="str">
            <v>9S240202</v>
          </cell>
          <cell r="B13930">
            <v>0</v>
          </cell>
        </row>
        <row r="13931">
          <cell r="A13931" t="str">
            <v>9S240204</v>
          </cell>
          <cell r="B13931">
            <v>0</v>
          </cell>
        </row>
        <row r="13932">
          <cell r="A13932" t="str">
            <v>9S240206</v>
          </cell>
          <cell r="B13932">
            <v>0</v>
          </cell>
        </row>
        <row r="13933">
          <cell r="A13933" t="str">
            <v>9S240208</v>
          </cell>
          <cell r="B13933">
            <v>0</v>
          </cell>
        </row>
        <row r="13934">
          <cell r="A13934" t="str">
            <v>9S240302</v>
          </cell>
          <cell r="B13934">
            <v>0</v>
          </cell>
        </row>
        <row r="13935">
          <cell r="A13935" t="str">
            <v>9S240305</v>
          </cell>
          <cell r="B13935">
            <v>0</v>
          </cell>
        </row>
        <row r="13936">
          <cell r="A13936" t="str">
            <v>9S240306</v>
          </cell>
          <cell r="B13936">
            <v>0</v>
          </cell>
        </row>
        <row r="13937">
          <cell r="A13937" t="str">
            <v>9S240402</v>
          </cell>
          <cell r="B13937">
            <v>0</v>
          </cell>
        </row>
        <row r="13938">
          <cell r="A13938" t="str">
            <v>9S240501</v>
          </cell>
          <cell r="B13938">
            <v>0</v>
          </cell>
        </row>
        <row r="13939">
          <cell r="A13939" t="str">
            <v>9S240604</v>
          </cell>
          <cell r="B13939">
            <v>0</v>
          </cell>
        </row>
        <row r="13940">
          <cell r="A13940" t="str">
            <v>9S240606</v>
          </cell>
          <cell r="B13940">
            <v>0</v>
          </cell>
        </row>
        <row r="13941">
          <cell r="A13941" t="str">
            <v>9S240701</v>
          </cell>
          <cell r="B13941">
            <v>0</v>
          </cell>
        </row>
        <row r="13942">
          <cell r="A13942" t="str">
            <v>9S240705</v>
          </cell>
          <cell r="B13942">
            <v>0</v>
          </cell>
        </row>
        <row r="13943">
          <cell r="A13943" t="str">
            <v>9S240799</v>
          </cell>
          <cell r="B13943">
            <v>0</v>
          </cell>
        </row>
        <row r="13944">
          <cell r="A13944" t="str">
            <v>9S240899</v>
          </cell>
          <cell r="B13944">
            <v>0</v>
          </cell>
        </row>
        <row r="13945">
          <cell r="A13945" t="str">
            <v>9S240907</v>
          </cell>
          <cell r="B13945">
            <v>0</v>
          </cell>
        </row>
        <row r="13946">
          <cell r="A13946" t="str">
            <v>9S240983</v>
          </cell>
          <cell r="B13946">
            <v>0</v>
          </cell>
        </row>
        <row r="13947">
          <cell r="A13947" t="str">
            <v>9S240988</v>
          </cell>
          <cell r="B13947">
            <v>0</v>
          </cell>
        </row>
        <row r="13948">
          <cell r="A13948" t="str">
            <v>9S240995</v>
          </cell>
          <cell r="B13948">
            <v>0</v>
          </cell>
        </row>
        <row r="13949">
          <cell r="A13949" t="str">
            <v>9S240998</v>
          </cell>
          <cell r="B13949">
            <v>0</v>
          </cell>
        </row>
        <row r="13950">
          <cell r="A13950" t="str">
            <v>9S241004</v>
          </cell>
          <cell r="B13950">
            <v>0</v>
          </cell>
        </row>
        <row r="13951">
          <cell r="A13951" t="str">
            <v>9S241006</v>
          </cell>
          <cell r="B13951">
            <v>0</v>
          </cell>
        </row>
        <row r="13952">
          <cell r="A13952" t="str">
            <v>9S241104</v>
          </cell>
          <cell r="B13952">
            <v>0</v>
          </cell>
        </row>
        <row r="13953">
          <cell r="A13953" t="str">
            <v>9S241106</v>
          </cell>
          <cell r="B13953">
            <v>0</v>
          </cell>
        </row>
        <row r="13954">
          <cell r="A13954" t="str">
            <v>9S241205</v>
          </cell>
          <cell r="B13954">
            <v>0</v>
          </cell>
        </row>
        <row r="13955">
          <cell r="A13955" t="str">
            <v>9S241409</v>
          </cell>
          <cell r="B13955">
            <v>0</v>
          </cell>
        </row>
        <row r="13956">
          <cell r="A13956" t="str">
            <v>9S241509</v>
          </cell>
          <cell r="B13956">
            <v>0</v>
          </cell>
        </row>
        <row r="13957">
          <cell r="A13957" t="str">
            <v>9S250098</v>
          </cell>
          <cell r="B13957">
            <v>0</v>
          </cell>
        </row>
        <row r="13958">
          <cell r="A13958" t="str">
            <v>9S250105</v>
          </cell>
          <cell r="B13958">
            <v>0</v>
          </cell>
        </row>
        <row r="13959">
          <cell r="A13959" t="str">
            <v>9S260000</v>
          </cell>
          <cell r="B13959">
            <v>0</v>
          </cell>
        </row>
        <row r="13960">
          <cell r="A13960" t="str">
            <v>9S260100</v>
          </cell>
          <cell r="B13960">
            <v>0</v>
          </cell>
        </row>
        <row r="13961">
          <cell r="A13961" t="str">
            <v>9S260299</v>
          </cell>
          <cell r="B13961">
            <v>0</v>
          </cell>
        </row>
        <row r="13962">
          <cell r="A13962" t="str">
            <v>9S260399</v>
          </cell>
          <cell r="B13962">
            <v>0</v>
          </cell>
        </row>
        <row r="13963">
          <cell r="A13963" t="str">
            <v>9S270007</v>
          </cell>
          <cell r="B13963">
            <v>0</v>
          </cell>
        </row>
        <row r="13964">
          <cell r="A13964" t="str">
            <v>9S270083</v>
          </cell>
          <cell r="B13964">
            <v>0</v>
          </cell>
        </row>
        <row r="13965">
          <cell r="A13965" t="str">
            <v>9S270097</v>
          </cell>
          <cell r="B13965">
            <v>0</v>
          </cell>
        </row>
        <row r="13966">
          <cell r="A13966" t="str">
            <v>9S270103</v>
          </cell>
          <cell r="B13966">
            <v>0</v>
          </cell>
        </row>
        <row r="13967">
          <cell r="A13967" t="str">
            <v>9S270204</v>
          </cell>
          <cell r="B13967">
            <v>0</v>
          </cell>
        </row>
        <row r="13968">
          <cell r="A13968" t="str">
            <v>9S270299</v>
          </cell>
          <cell r="B13968">
            <v>0</v>
          </cell>
        </row>
        <row r="13969">
          <cell r="A13969" t="str">
            <v>9S280094</v>
          </cell>
          <cell r="B13969">
            <v>0</v>
          </cell>
        </row>
        <row r="13970">
          <cell r="A13970" t="str">
            <v>9S280097</v>
          </cell>
          <cell r="B13970">
            <v>0</v>
          </cell>
        </row>
        <row r="13971">
          <cell r="A13971" t="str">
            <v>9S280103</v>
          </cell>
          <cell r="B13971">
            <v>0</v>
          </cell>
        </row>
        <row r="13972">
          <cell r="A13972" t="str">
            <v>9S280200</v>
          </cell>
          <cell r="B13972">
            <v>0</v>
          </cell>
        </row>
        <row r="13973">
          <cell r="A13973" t="str">
            <v>9S280291</v>
          </cell>
          <cell r="B13973">
            <v>0</v>
          </cell>
        </row>
        <row r="13974">
          <cell r="A13974" t="str">
            <v>9S280297</v>
          </cell>
          <cell r="B13974">
            <v>0</v>
          </cell>
        </row>
        <row r="13975">
          <cell r="A13975" t="str">
            <v>9S280390</v>
          </cell>
          <cell r="B13975">
            <v>0</v>
          </cell>
        </row>
        <row r="13976">
          <cell r="A13976" t="str">
            <v>9S280400</v>
          </cell>
          <cell r="B13976">
            <v>0</v>
          </cell>
        </row>
        <row r="13977">
          <cell r="A13977" t="str">
            <v>9S280485</v>
          </cell>
          <cell r="B13977">
            <v>0</v>
          </cell>
        </row>
        <row r="13978">
          <cell r="A13978" t="str">
            <v>9S280597</v>
          </cell>
          <cell r="B13978">
            <v>0</v>
          </cell>
        </row>
        <row r="13979">
          <cell r="A13979" t="str">
            <v>9S280686</v>
          </cell>
          <cell r="B13979">
            <v>0</v>
          </cell>
        </row>
        <row r="13980">
          <cell r="A13980" t="str">
            <v>9S290100</v>
          </cell>
          <cell r="B13980">
            <v>0</v>
          </cell>
        </row>
        <row r="13981">
          <cell r="A13981" t="str">
            <v>9S290399</v>
          </cell>
          <cell r="B13981">
            <v>0</v>
          </cell>
        </row>
        <row r="13982">
          <cell r="A13982" t="str">
            <v>9S290400</v>
          </cell>
          <cell r="B13982">
            <v>0</v>
          </cell>
        </row>
        <row r="13983">
          <cell r="A13983" t="str">
            <v>9S290576</v>
          </cell>
          <cell r="B13983">
            <v>0</v>
          </cell>
        </row>
        <row r="13984">
          <cell r="A13984" t="str">
            <v>9S300001</v>
          </cell>
          <cell r="B13984">
            <v>0</v>
          </cell>
        </row>
        <row r="13985">
          <cell r="A13985" t="str">
            <v>9S300100</v>
          </cell>
          <cell r="B13985">
            <v>0</v>
          </cell>
        </row>
        <row r="13986">
          <cell r="A13986" t="str">
            <v>9S300202</v>
          </cell>
          <cell r="B13986">
            <v>0</v>
          </cell>
        </row>
        <row r="13987">
          <cell r="A13987" t="str">
            <v>9S300203</v>
          </cell>
          <cell r="B13987">
            <v>0</v>
          </cell>
        </row>
        <row r="13988">
          <cell r="A13988" t="str">
            <v>9S300300</v>
          </cell>
          <cell r="B13988">
            <v>0</v>
          </cell>
        </row>
        <row r="13989">
          <cell r="A13989" t="str">
            <v>9S310099</v>
          </cell>
          <cell r="B13989">
            <v>0</v>
          </cell>
        </row>
        <row r="13990">
          <cell r="A13990" t="str">
            <v>9S310182</v>
          </cell>
          <cell r="B13990">
            <v>0</v>
          </cell>
        </row>
        <row r="13991">
          <cell r="A13991" t="str">
            <v>9S310199</v>
          </cell>
          <cell r="B13991">
            <v>0</v>
          </cell>
        </row>
        <row r="13992">
          <cell r="A13992" t="str">
            <v>9S310399</v>
          </cell>
          <cell r="B13992">
            <v>0</v>
          </cell>
        </row>
        <row r="13993">
          <cell r="A13993" t="str">
            <v>9S320002</v>
          </cell>
          <cell r="B13993">
            <v>0</v>
          </cell>
        </row>
        <row r="13994">
          <cell r="A13994" t="str">
            <v>9S320105</v>
          </cell>
          <cell r="B13994">
            <v>0</v>
          </cell>
        </row>
        <row r="13995">
          <cell r="A13995" t="str">
            <v>9S320190</v>
          </cell>
          <cell r="B13995">
            <v>0</v>
          </cell>
        </row>
        <row r="13996">
          <cell r="A13996" t="str">
            <v>9S320195</v>
          </cell>
          <cell r="B13996">
            <v>0</v>
          </cell>
        </row>
        <row r="13997">
          <cell r="A13997" t="str">
            <v>9S320299</v>
          </cell>
          <cell r="B13997">
            <v>0</v>
          </cell>
        </row>
        <row r="13998">
          <cell r="A13998" t="str">
            <v>9S320399</v>
          </cell>
          <cell r="B13998">
            <v>0</v>
          </cell>
        </row>
        <row r="13999">
          <cell r="A13999" t="str">
            <v>9S320478</v>
          </cell>
          <cell r="B13999">
            <v>0</v>
          </cell>
        </row>
        <row r="14000">
          <cell r="A14000" t="str">
            <v>9S320502</v>
          </cell>
          <cell r="B14000">
            <v>0</v>
          </cell>
        </row>
        <row r="14001">
          <cell r="A14001" t="str">
            <v>9S320795</v>
          </cell>
          <cell r="B14001">
            <v>0</v>
          </cell>
        </row>
        <row r="14002">
          <cell r="A14002" t="str">
            <v>9S320897</v>
          </cell>
          <cell r="B14002">
            <v>0</v>
          </cell>
        </row>
        <row r="14003">
          <cell r="A14003" t="str">
            <v>9S321072</v>
          </cell>
          <cell r="B14003">
            <v>0</v>
          </cell>
        </row>
        <row r="14004">
          <cell r="A14004" t="str">
            <v>9S321195</v>
          </cell>
          <cell r="B14004">
            <v>0</v>
          </cell>
        </row>
        <row r="14005">
          <cell r="A14005" t="str">
            <v>9S340004</v>
          </cell>
          <cell r="B14005">
            <v>0</v>
          </cell>
        </row>
        <row r="14006">
          <cell r="A14006" t="str">
            <v>9S340005</v>
          </cell>
          <cell r="B14006">
            <v>0</v>
          </cell>
        </row>
        <row r="14007">
          <cell r="A14007" t="str">
            <v>9S340007</v>
          </cell>
          <cell r="B14007">
            <v>0</v>
          </cell>
        </row>
        <row r="14008">
          <cell r="A14008" t="str">
            <v>9S340008</v>
          </cell>
          <cell r="B14008">
            <v>0</v>
          </cell>
        </row>
        <row r="14009">
          <cell r="A14009" t="str">
            <v>9S340009</v>
          </cell>
          <cell r="B14009">
            <v>0</v>
          </cell>
        </row>
        <row r="14010">
          <cell r="A14010" t="str">
            <v>9S340100</v>
          </cell>
          <cell r="B14010">
            <v>0</v>
          </cell>
        </row>
        <row r="14011">
          <cell r="A14011" t="str">
            <v>9S340101</v>
          </cell>
          <cell r="B14011">
            <v>0</v>
          </cell>
        </row>
        <row r="14012">
          <cell r="A14012" t="str">
            <v>9S340103</v>
          </cell>
          <cell r="B14012">
            <v>0</v>
          </cell>
        </row>
        <row r="14013">
          <cell r="A14013" t="str">
            <v>9S340104</v>
          </cell>
          <cell r="B14013">
            <v>0</v>
          </cell>
        </row>
        <row r="14014">
          <cell r="A14014" t="str">
            <v>9S340105</v>
          </cell>
          <cell r="B14014">
            <v>0</v>
          </cell>
        </row>
        <row r="14015">
          <cell r="A14015" t="str">
            <v>9S340106</v>
          </cell>
          <cell r="B14015">
            <v>0</v>
          </cell>
        </row>
        <row r="14016">
          <cell r="A14016" t="str">
            <v>9S340107</v>
          </cell>
          <cell r="B14016">
            <v>0</v>
          </cell>
        </row>
        <row r="14017">
          <cell r="A14017" t="str">
            <v>9S340108</v>
          </cell>
          <cell r="B14017">
            <v>0</v>
          </cell>
        </row>
        <row r="14018">
          <cell r="A14018" t="str">
            <v>9S340196</v>
          </cell>
          <cell r="B14018">
            <v>0</v>
          </cell>
        </row>
        <row r="14019">
          <cell r="A14019" t="str">
            <v>9S340204</v>
          </cell>
          <cell r="B14019">
            <v>0</v>
          </cell>
        </row>
        <row r="14020">
          <cell r="A14020" t="str">
            <v>9S340300</v>
          </cell>
          <cell r="B14020">
            <v>0</v>
          </cell>
        </row>
        <row r="14021">
          <cell r="A14021" t="str">
            <v>9S340301</v>
          </cell>
          <cell r="B14021">
            <v>0</v>
          </cell>
        </row>
        <row r="14022">
          <cell r="A14022" t="str">
            <v>9S340304</v>
          </cell>
          <cell r="B14022">
            <v>0</v>
          </cell>
        </row>
        <row r="14023">
          <cell r="A14023" t="str">
            <v>9S340305</v>
          </cell>
          <cell r="B14023">
            <v>0</v>
          </cell>
        </row>
        <row r="14024">
          <cell r="A14024" t="str">
            <v>9S340306</v>
          </cell>
          <cell r="B14024">
            <v>0</v>
          </cell>
        </row>
        <row r="14025">
          <cell r="A14025" t="str">
            <v>9S340307</v>
          </cell>
          <cell r="B14025">
            <v>0</v>
          </cell>
        </row>
        <row r="14026">
          <cell r="A14026" t="str">
            <v>9S340395</v>
          </cell>
          <cell r="B14026">
            <v>0</v>
          </cell>
        </row>
        <row r="14027">
          <cell r="A14027" t="str">
            <v>9S340396</v>
          </cell>
          <cell r="B14027">
            <v>0</v>
          </cell>
        </row>
        <row r="14028">
          <cell r="A14028" t="str">
            <v>9S340399</v>
          </cell>
          <cell r="B14028">
            <v>0</v>
          </cell>
        </row>
        <row r="14029">
          <cell r="A14029" t="str">
            <v>9S340405</v>
          </cell>
          <cell r="B14029">
            <v>0</v>
          </cell>
        </row>
        <row r="14030">
          <cell r="A14030" t="str">
            <v>9S340490</v>
          </cell>
          <cell r="B14030">
            <v>0</v>
          </cell>
        </row>
        <row r="14031">
          <cell r="A14031" t="str">
            <v>9S340494</v>
          </cell>
          <cell r="B14031">
            <v>0</v>
          </cell>
        </row>
        <row r="14032">
          <cell r="A14032" t="str">
            <v>9S340505</v>
          </cell>
          <cell r="B14032">
            <v>0</v>
          </cell>
        </row>
        <row r="14033">
          <cell r="A14033" t="str">
            <v>9S340600</v>
          </cell>
          <cell r="B14033">
            <v>0</v>
          </cell>
        </row>
        <row r="14034">
          <cell r="A14034" t="str">
            <v>9S340602</v>
          </cell>
          <cell r="B14034">
            <v>0</v>
          </cell>
        </row>
        <row r="14035">
          <cell r="A14035" t="str">
            <v>9S340603</v>
          </cell>
          <cell r="B14035">
            <v>0</v>
          </cell>
        </row>
        <row r="14036">
          <cell r="A14036" t="str">
            <v>9S340607</v>
          </cell>
          <cell r="B14036">
            <v>0</v>
          </cell>
        </row>
        <row r="14037">
          <cell r="A14037" t="str">
            <v>9S340608</v>
          </cell>
          <cell r="B14037">
            <v>0</v>
          </cell>
        </row>
        <row r="14038">
          <cell r="A14038" t="str">
            <v>9S340696</v>
          </cell>
          <cell r="B14038">
            <v>0</v>
          </cell>
        </row>
        <row r="14039">
          <cell r="A14039" t="str">
            <v>9S340697</v>
          </cell>
          <cell r="B14039">
            <v>0</v>
          </cell>
        </row>
        <row r="14040">
          <cell r="A14040" t="str">
            <v>9S340699</v>
          </cell>
          <cell r="B14040">
            <v>0</v>
          </cell>
        </row>
        <row r="14041">
          <cell r="A14041" t="str">
            <v>9S340702</v>
          </cell>
          <cell r="B14041">
            <v>0</v>
          </cell>
        </row>
        <row r="14042">
          <cell r="A14042" t="str">
            <v>9S340704</v>
          </cell>
          <cell r="B14042">
            <v>0</v>
          </cell>
        </row>
        <row r="14043">
          <cell r="A14043" t="str">
            <v>9S340707</v>
          </cell>
          <cell r="B14043">
            <v>0</v>
          </cell>
        </row>
        <row r="14044">
          <cell r="A14044" t="str">
            <v>9S340808</v>
          </cell>
          <cell r="B14044">
            <v>0</v>
          </cell>
        </row>
        <row r="14045">
          <cell r="A14045" t="str">
            <v>9S350006</v>
          </cell>
          <cell r="B14045">
            <v>0</v>
          </cell>
        </row>
        <row r="14046">
          <cell r="A14046" t="str">
            <v>9S350007</v>
          </cell>
          <cell r="B14046">
            <v>0</v>
          </cell>
        </row>
        <row r="14047">
          <cell r="A14047" t="str">
            <v>9S350009</v>
          </cell>
          <cell r="B14047">
            <v>0</v>
          </cell>
        </row>
        <row r="14048">
          <cell r="A14048" t="str">
            <v>9S350103</v>
          </cell>
          <cell r="B14048">
            <v>0</v>
          </cell>
        </row>
        <row r="14049">
          <cell r="A14049" t="str">
            <v>9S350104</v>
          </cell>
          <cell r="B14049">
            <v>0</v>
          </cell>
        </row>
        <row r="14050">
          <cell r="A14050" t="str">
            <v>9S350105</v>
          </cell>
          <cell r="B14050">
            <v>0</v>
          </cell>
        </row>
        <row r="14051">
          <cell r="A14051" t="str">
            <v>9S350106</v>
          </cell>
          <cell r="B14051">
            <v>0</v>
          </cell>
        </row>
        <row r="14052">
          <cell r="A14052" t="str">
            <v>9S350107</v>
          </cell>
          <cell r="B14052">
            <v>0</v>
          </cell>
        </row>
        <row r="14053">
          <cell r="A14053" t="str">
            <v>9S350109</v>
          </cell>
          <cell r="B14053">
            <v>0</v>
          </cell>
        </row>
        <row r="14054">
          <cell r="A14054" t="str">
            <v>9S350203</v>
          </cell>
          <cell r="B14054">
            <v>0</v>
          </cell>
        </row>
        <row r="14055">
          <cell r="A14055" t="str">
            <v>9S350204</v>
          </cell>
          <cell r="B14055">
            <v>0</v>
          </cell>
        </row>
        <row r="14056">
          <cell r="A14056" t="str">
            <v>9S350205</v>
          </cell>
          <cell r="B14056">
            <v>0</v>
          </cell>
        </row>
        <row r="14057">
          <cell r="A14057" t="str">
            <v>9S350206</v>
          </cell>
          <cell r="B14057">
            <v>0</v>
          </cell>
        </row>
        <row r="14058">
          <cell r="A14058" t="str">
            <v>9S350309</v>
          </cell>
          <cell r="B14058">
            <v>0</v>
          </cell>
        </row>
        <row r="14059">
          <cell r="A14059" t="str">
            <v>9S350409</v>
          </cell>
          <cell r="B14059">
            <v>0</v>
          </cell>
        </row>
        <row r="14060">
          <cell r="A14060" t="str">
            <v>9S350410</v>
          </cell>
          <cell r="B14060">
            <v>0</v>
          </cell>
        </row>
        <row r="14061">
          <cell r="A14061" t="str">
            <v>9S350509</v>
          </cell>
          <cell r="B14061">
            <v>0</v>
          </cell>
        </row>
        <row r="14062">
          <cell r="A14062" t="str">
            <v>9S350510</v>
          </cell>
          <cell r="B14062">
            <v>0</v>
          </cell>
        </row>
        <row r="14063">
          <cell r="A14063" t="str">
            <v>9S360001</v>
          </cell>
          <cell r="B14063">
            <v>0</v>
          </cell>
        </row>
        <row r="14064">
          <cell r="A14064" t="str">
            <v>9S360004</v>
          </cell>
          <cell r="B14064">
            <v>0</v>
          </cell>
        </row>
        <row r="14065">
          <cell r="A14065" t="str">
            <v>9S360005</v>
          </cell>
          <cell r="B14065">
            <v>0</v>
          </cell>
        </row>
        <row r="14066">
          <cell r="A14066" t="str">
            <v>9S360006</v>
          </cell>
          <cell r="B14066">
            <v>0</v>
          </cell>
        </row>
        <row r="14067">
          <cell r="A14067" t="str">
            <v>9S360007</v>
          </cell>
          <cell r="B14067">
            <v>0</v>
          </cell>
        </row>
        <row r="14068">
          <cell r="A14068" t="str">
            <v>9S360101</v>
          </cell>
          <cell r="B14068">
            <v>0</v>
          </cell>
        </row>
        <row r="14069">
          <cell r="A14069" t="str">
            <v>9S360104</v>
          </cell>
          <cell r="B14069">
            <v>0</v>
          </cell>
        </row>
        <row r="14070">
          <cell r="A14070" t="str">
            <v>9S360106</v>
          </cell>
          <cell r="B14070">
            <v>0</v>
          </cell>
        </row>
        <row r="14071">
          <cell r="A14071" t="str">
            <v>9S360198</v>
          </cell>
          <cell r="B14071">
            <v>0</v>
          </cell>
        </row>
        <row r="14072">
          <cell r="A14072" t="str">
            <v>9S360201</v>
          </cell>
          <cell r="B14072">
            <v>0</v>
          </cell>
        </row>
        <row r="14073">
          <cell r="A14073" t="str">
            <v>9S360204</v>
          </cell>
          <cell r="B14073">
            <v>0</v>
          </cell>
        </row>
        <row r="14074">
          <cell r="A14074" t="str">
            <v>9S360298</v>
          </cell>
          <cell r="B14074">
            <v>0</v>
          </cell>
        </row>
        <row r="14075">
          <cell r="A14075" t="str">
            <v>9S360302</v>
          </cell>
          <cell r="B14075">
            <v>0</v>
          </cell>
        </row>
        <row r="14076">
          <cell r="A14076" t="str">
            <v>9S360304</v>
          </cell>
          <cell r="B14076">
            <v>0</v>
          </cell>
        </row>
        <row r="14077">
          <cell r="A14077" t="str">
            <v>9S360398</v>
          </cell>
          <cell r="B14077">
            <v>0</v>
          </cell>
        </row>
        <row r="14078">
          <cell r="A14078" t="str">
            <v>9S360401</v>
          </cell>
          <cell r="B14078">
            <v>0</v>
          </cell>
        </row>
        <row r="14079">
          <cell r="A14079" t="str">
            <v>9S360406</v>
          </cell>
          <cell r="B14079">
            <v>0</v>
          </cell>
        </row>
        <row r="14080">
          <cell r="A14080" t="str">
            <v>9S360407</v>
          </cell>
          <cell r="B14080">
            <v>0</v>
          </cell>
        </row>
        <row r="14081">
          <cell r="A14081" t="str">
            <v>9S360408</v>
          </cell>
          <cell r="B14081">
            <v>0</v>
          </cell>
        </row>
        <row r="14082">
          <cell r="A14082" t="str">
            <v>9S360503</v>
          </cell>
          <cell r="B14082">
            <v>0</v>
          </cell>
        </row>
        <row r="14083">
          <cell r="A14083" t="str">
            <v>9S360505</v>
          </cell>
          <cell r="B14083">
            <v>0</v>
          </cell>
        </row>
        <row r="14084">
          <cell r="A14084" t="str">
            <v>9S360506</v>
          </cell>
          <cell r="B14084">
            <v>0</v>
          </cell>
        </row>
        <row r="14085">
          <cell r="A14085" t="str">
            <v>9S360507</v>
          </cell>
          <cell r="B14085">
            <v>0</v>
          </cell>
        </row>
        <row r="14086">
          <cell r="A14086" t="str">
            <v>9S360699</v>
          </cell>
          <cell r="B14086">
            <v>0</v>
          </cell>
        </row>
        <row r="14087">
          <cell r="A14087" t="str">
            <v>9S360704</v>
          </cell>
          <cell r="B14087">
            <v>0</v>
          </cell>
        </row>
        <row r="14088">
          <cell r="A14088" t="str">
            <v>9S360782</v>
          </cell>
          <cell r="B14088">
            <v>0</v>
          </cell>
        </row>
        <row r="14089">
          <cell r="A14089" t="str">
            <v>9S360801</v>
          </cell>
          <cell r="B14089">
            <v>0</v>
          </cell>
        </row>
        <row r="14090">
          <cell r="A14090" t="str">
            <v>9S360895</v>
          </cell>
          <cell r="B14090">
            <v>0</v>
          </cell>
        </row>
        <row r="14091">
          <cell r="A14091" t="str">
            <v>9S360907</v>
          </cell>
          <cell r="B14091">
            <v>0</v>
          </cell>
        </row>
        <row r="14092">
          <cell r="A14092" t="str">
            <v>9S370006</v>
          </cell>
          <cell r="B14092">
            <v>0</v>
          </cell>
        </row>
        <row r="14093">
          <cell r="A14093" t="str">
            <v>9S370099</v>
          </cell>
          <cell r="B14093">
            <v>0</v>
          </cell>
        </row>
        <row r="14094">
          <cell r="A14094" t="str">
            <v>9S370104</v>
          </cell>
          <cell r="B14094">
            <v>0</v>
          </cell>
        </row>
        <row r="14095">
          <cell r="A14095" t="str">
            <v>9S370105</v>
          </cell>
          <cell r="B14095">
            <v>0</v>
          </cell>
        </row>
        <row r="14096">
          <cell r="A14096" t="str">
            <v>9S370201</v>
          </cell>
          <cell r="B14096">
            <v>0</v>
          </cell>
        </row>
        <row r="14097">
          <cell r="A14097" t="str">
            <v>9S370204</v>
          </cell>
          <cell r="B14097">
            <v>0</v>
          </cell>
        </row>
        <row r="14098">
          <cell r="A14098" t="str">
            <v>9S370207</v>
          </cell>
          <cell r="B14098">
            <v>0</v>
          </cell>
        </row>
        <row r="14099">
          <cell r="A14099" t="str">
            <v>9S370299</v>
          </cell>
          <cell r="B14099">
            <v>0</v>
          </cell>
        </row>
        <row r="14100">
          <cell r="A14100" t="str">
            <v>9S370309</v>
          </cell>
          <cell r="B14100">
            <v>0</v>
          </cell>
        </row>
        <row r="14101">
          <cell r="A14101" t="str">
            <v>9S370407</v>
          </cell>
          <cell r="B14101">
            <v>0</v>
          </cell>
        </row>
        <row r="14102">
          <cell r="A14102" t="str">
            <v>9S370599</v>
          </cell>
          <cell r="B14102">
            <v>0</v>
          </cell>
        </row>
        <row r="14103">
          <cell r="A14103" t="str">
            <v>9S370606</v>
          </cell>
          <cell r="B14103">
            <v>0</v>
          </cell>
        </row>
        <row r="14104">
          <cell r="A14104" t="str">
            <v>9S370807</v>
          </cell>
          <cell r="B14104">
            <v>0</v>
          </cell>
        </row>
        <row r="14105">
          <cell r="A14105" t="str">
            <v>9S370903</v>
          </cell>
          <cell r="B14105">
            <v>0</v>
          </cell>
        </row>
        <row r="14106">
          <cell r="A14106" t="str">
            <v>9S370999</v>
          </cell>
          <cell r="B14106">
            <v>0</v>
          </cell>
        </row>
        <row r="14107">
          <cell r="A14107" t="str">
            <v>9S371007</v>
          </cell>
          <cell r="B14107">
            <v>0</v>
          </cell>
        </row>
        <row r="14108">
          <cell r="A14108" t="str">
            <v>9S380297</v>
          </cell>
          <cell r="B14108">
            <v>0</v>
          </cell>
        </row>
        <row r="14109">
          <cell r="A14109" t="str">
            <v>9S380497</v>
          </cell>
          <cell r="B14109">
            <v>0</v>
          </cell>
        </row>
        <row r="14110">
          <cell r="A14110" t="str">
            <v>9S380597</v>
          </cell>
          <cell r="B14110">
            <v>0</v>
          </cell>
        </row>
        <row r="14111">
          <cell r="A14111" t="str">
            <v>9S380695</v>
          </cell>
          <cell r="B14111">
            <v>0</v>
          </cell>
        </row>
        <row r="14112">
          <cell r="A14112" t="str">
            <v>9S390005</v>
          </cell>
          <cell r="B14112">
            <v>0</v>
          </cell>
        </row>
        <row r="14113">
          <cell r="A14113" t="str">
            <v>9S390007</v>
          </cell>
          <cell r="B14113">
            <v>0</v>
          </cell>
        </row>
        <row r="14114">
          <cell r="A14114" t="str">
            <v>9S390009</v>
          </cell>
          <cell r="B14114">
            <v>0</v>
          </cell>
        </row>
        <row r="14115">
          <cell r="A14115" t="str">
            <v>9S390101</v>
          </cell>
          <cell r="B14115">
            <v>0</v>
          </cell>
        </row>
        <row r="14116">
          <cell r="A14116" t="str">
            <v>9S390200</v>
          </cell>
          <cell r="B14116">
            <v>0</v>
          </cell>
        </row>
        <row r="14117">
          <cell r="A14117" t="str">
            <v>9S390203</v>
          </cell>
          <cell r="B14117">
            <v>0</v>
          </cell>
        </row>
        <row r="14118">
          <cell r="A14118" t="str">
            <v>9S390204</v>
          </cell>
          <cell r="B14118">
            <v>0</v>
          </cell>
        </row>
        <row r="14119">
          <cell r="A14119" t="str">
            <v>9S390206</v>
          </cell>
          <cell r="B14119">
            <v>0</v>
          </cell>
        </row>
        <row r="14120">
          <cell r="A14120" t="str">
            <v>9S390207</v>
          </cell>
          <cell r="B14120">
            <v>0</v>
          </cell>
        </row>
        <row r="14121">
          <cell r="A14121" t="str">
            <v>9S390303</v>
          </cell>
          <cell r="B14121">
            <v>0</v>
          </cell>
        </row>
        <row r="14122">
          <cell r="A14122" t="str">
            <v>9S390306</v>
          </cell>
          <cell r="B14122">
            <v>0</v>
          </cell>
        </row>
        <row r="14123">
          <cell r="A14123" t="str">
            <v>9S390307</v>
          </cell>
          <cell r="B14123">
            <v>0</v>
          </cell>
        </row>
        <row r="14124">
          <cell r="A14124" t="str">
            <v>9S390308</v>
          </cell>
          <cell r="B14124">
            <v>0</v>
          </cell>
        </row>
        <row r="14125">
          <cell r="A14125" t="str">
            <v>9S390309</v>
          </cell>
          <cell r="B14125">
            <v>0</v>
          </cell>
        </row>
        <row r="14126">
          <cell r="A14126" t="str">
            <v>9S390399</v>
          </cell>
          <cell r="B14126">
            <v>0</v>
          </cell>
        </row>
        <row r="14127">
          <cell r="A14127" t="str">
            <v>9S390405</v>
          </cell>
          <cell r="B14127">
            <v>0</v>
          </cell>
        </row>
        <row r="14128">
          <cell r="A14128" t="str">
            <v>9S390406</v>
          </cell>
          <cell r="B14128">
            <v>0</v>
          </cell>
        </row>
        <row r="14129">
          <cell r="A14129" t="str">
            <v>9S390407</v>
          </cell>
          <cell r="B14129">
            <v>0</v>
          </cell>
        </row>
        <row r="14130">
          <cell r="A14130" t="str">
            <v>9S390408</v>
          </cell>
          <cell r="B14130">
            <v>0</v>
          </cell>
        </row>
        <row r="14131">
          <cell r="A14131" t="str">
            <v>9S390409</v>
          </cell>
          <cell r="B14131">
            <v>0</v>
          </cell>
        </row>
        <row r="14132">
          <cell r="A14132" t="str">
            <v>9S390410</v>
          </cell>
          <cell r="B14132">
            <v>0</v>
          </cell>
        </row>
        <row r="14133">
          <cell r="A14133" t="str">
            <v>9S390501</v>
          </cell>
          <cell r="B14133">
            <v>0</v>
          </cell>
        </row>
        <row r="14134">
          <cell r="A14134" t="str">
            <v>9S390503</v>
          </cell>
          <cell r="B14134">
            <v>0</v>
          </cell>
        </row>
        <row r="14135">
          <cell r="A14135" t="str">
            <v>9S390601</v>
          </cell>
          <cell r="B14135">
            <v>0</v>
          </cell>
        </row>
        <row r="14136">
          <cell r="A14136" t="str">
            <v>9S390607</v>
          </cell>
          <cell r="B14136">
            <v>0</v>
          </cell>
        </row>
        <row r="14137">
          <cell r="A14137" t="str">
            <v>9S390697</v>
          </cell>
          <cell r="B14137">
            <v>0</v>
          </cell>
        </row>
        <row r="14138">
          <cell r="A14138" t="str">
            <v>9S390704</v>
          </cell>
          <cell r="B14138">
            <v>0</v>
          </cell>
        </row>
        <row r="14139">
          <cell r="A14139" t="str">
            <v>9S390706</v>
          </cell>
          <cell r="B14139">
            <v>0</v>
          </cell>
        </row>
        <row r="14140">
          <cell r="A14140" t="str">
            <v>9S390707</v>
          </cell>
          <cell r="B14140">
            <v>0</v>
          </cell>
        </row>
        <row r="14141">
          <cell r="A14141" t="str">
            <v>9S390805</v>
          </cell>
          <cell r="B14141">
            <v>0</v>
          </cell>
        </row>
        <row r="14142">
          <cell r="A14142" t="str">
            <v>9S390901</v>
          </cell>
          <cell r="B14142">
            <v>0</v>
          </cell>
        </row>
        <row r="14143">
          <cell r="A14143" t="str">
            <v>9S390902</v>
          </cell>
          <cell r="B14143">
            <v>0</v>
          </cell>
        </row>
        <row r="14144">
          <cell r="A14144" t="str">
            <v>9S390903</v>
          </cell>
          <cell r="B14144">
            <v>0</v>
          </cell>
        </row>
        <row r="14145">
          <cell r="A14145" t="str">
            <v>9S390906</v>
          </cell>
          <cell r="B14145">
            <v>0</v>
          </cell>
        </row>
        <row r="14146">
          <cell r="A14146" t="str">
            <v>9S390907</v>
          </cell>
          <cell r="B14146">
            <v>0</v>
          </cell>
        </row>
        <row r="14147">
          <cell r="A14147" t="str">
            <v>9S390908</v>
          </cell>
          <cell r="B14147">
            <v>0</v>
          </cell>
        </row>
        <row r="14148">
          <cell r="A14148" t="str">
            <v>9S390909</v>
          </cell>
          <cell r="B14148">
            <v>0</v>
          </cell>
        </row>
        <row r="14149">
          <cell r="A14149" t="str">
            <v>9S390910</v>
          </cell>
          <cell r="B14149">
            <v>0</v>
          </cell>
        </row>
        <row r="14150">
          <cell r="A14150" t="str">
            <v>9S391002</v>
          </cell>
          <cell r="B14150">
            <v>0</v>
          </cell>
        </row>
        <row r="14151">
          <cell r="A14151" t="str">
            <v>9S391003</v>
          </cell>
          <cell r="B14151">
            <v>0</v>
          </cell>
        </row>
        <row r="14152">
          <cell r="A14152" t="str">
            <v>9S391006</v>
          </cell>
          <cell r="B14152">
            <v>0</v>
          </cell>
        </row>
        <row r="14153">
          <cell r="A14153" t="str">
            <v>9S391007</v>
          </cell>
          <cell r="B14153">
            <v>0</v>
          </cell>
        </row>
        <row r="14154">
          <cell r="A14154" t="str">
            <v>9S391008</v>
          </cell>
          <cell r="B14154">
            <v>0</v>
          </cell>
        </row>
        <row r="14155">
          <cell r="A14155" t="str">
            <v>9S391103</v>
          </cell>
          <cell r="B14155">
            <v>0</v>
          </cell>
        </row>
        <row r="14156">
          <cell r="A14156" t="str">
            <v>9S391104</v>
          </cell>
          <cell r="B14156">
            <v>0</v>
          </cell>
        </row>
        <row r="14157">
          <cell r="A14157" t="str">
            <v>9S391105</v>
          </cell>
          <cell r="B14157">
            <v>0</v>
          </cell>
        </row>
        <row r="14158">
          <cell r="A14158" t="str">
            <v>9S391106</v>
          </cell>
          <cell r="B14158">
            <v>0</v>
          </cell>
        </row>
        <row r="14159">
          <cell r="A14159" t="str">
            <v>9S391107</v>
          </cell>
          <cell r="B14159">
            <v>0</v>
          </cell>
        </row>
        <row r="14160">
          <cell r="A14160" t="str">
            <v>9S391110</v>
          </cell>
          <cell r="B14160">
            <v>0</v>
          </cell>
        </row>
        <row r="14161">
          <cell r="A14161" t="str">
            <v>9S391201</v>
          </cell>
          <cell r="B14161">
            <v>0</v>
          </cell>
        </row>
        <row r="14162">
          <cell r="A14162" t="str">
            <v>9S391202</v>
          </cell>
          <cell r="B14162">
            <v>0</v>
          </cell>
        </row>
        <row r="14163">
          <cell r="A14163" t="str">
            <v>9S391203</v>
          </cell>
          <cell r="B14163">
            <v>0</v>
          </cell>
        </row>
        <row r="14164">
          <cell r="A14164" t="str">
            <v>9S391206</v>
          </cell>
          <cell r="B14164">
            <v>0</v>
          </cell>
        </row>
        <row r="14165">
          <cell r="A14165" t="str">
            <v>9S391207</v>
          </cell>
          <cell r="B14165">
            <v>0</v>
          </cell>
        </row>
        <row r="14166">
          <cell r="A14166" t="str">
            <v>9S391300</v>
          </cell>
          <cell r="B14166">
            <v>0</v>
          </cell>
        </row>
        <row r="14167">
          <cell r="A14167" t="str">
            <v>9S391303</v>
          </cell>
          <cell r="B14167">
            <v>0</v>
          </cell>
        </row>
        <row r="14168">
          <cell r="A14168" t="str">
            <v>9S391304</v>
          </cell>
          <cell r="B14168">
            <v>0</v>
          </cell>
        </row>
        <row r="14169">
          <cell r="A14169" t="str">
            <v>9S391305</v>
          </cell>
          <cell r="B14169">
            <v>0</v>
          </cell>
        </row>
        <row r="14170">
          <cell r="A14170" t="str">
            <v>9S391306</v>
          </cell>
          <cell r="B14170">
            <v>0</v>
          </cell>
        </row>
        <row r="14171">
          <cell r="A14171" t="str">
            <v>9S391309</v>
          </cell>
          <cell r="B14171">
            <v>0</v>
          </cell>
        </row>
        <row r="14172">
          <cell r="A14172" t="str">
            <v>9S391401</v>
          </cell>
          <cell r="B14172">
            <v>0</v>
          </cell>
        </row>
        <row r="14173">
          <cell r="A14173" t="str">
            <v>9S391403</v>
          </cell>
          <cell r="B14173">
            <v>0</v>
          </cell>
        </row>
        <row r="14174">
          <cell r="A14174" t="str">
            <v>9S391404</v>
          </cell>
          <cell r="B14174">
            <v>0</v>
          </cell>
        </row>
        <row r="14175">
          <cell r="A14175" t="str">
            <v>9S391405</v>
          </cell>
          <cell r="B14175">
            <v>0</v>
          </cell>
        </row>
        <row r="14176">
          <cell r="A14176" t="str">
            <v>9S391406</v>
          </cell>
          <cell r="B14176">
            <v>0</v>
          </cell>
        </row>
        <row r="14177">
          <cell r="A14177" t="str">
            <v>9S391407</v>
          </cell>
          <cell r="B14177">
            <v>0</v>
          </cell>
        </row>
        <row r="14178">
          <cell r="A14178" t="str">
            <v>9S391408</v>
          </cell>
          <cell r="B14178">
            <v>0</v>
          </cell>
        </row>
        <row r="14179">
          <cell r="A14179" t="str">
            <v>9S391409</v>
          </cell>
          <cell r="B14179">
            <v>0</v>
          </cell>
        </row>
        <row r="14180">
          <cell r="A14180" t="str">
            <v>9S391410</v>
          </cell>
          <cell r="B14180">
            <v>0</v>
          </cell>
        </row>
        <row r="14181">
          <cell r="A14181" t="str">
            <v>9S400000</v>
          </cell>
          <cell r="B14181">
            <v>0</v>
          </cell>
        </row>
        <row r="14182">
          <cell r="A14182" t="str">
            <v>9S400100</v>
          </cell>
          <cell r="B14182">
            <v>0</v>
          </cell>
        </row>
        <row r="14183">
          <cell r="A14183" t="str">
            <v>9S400107</v>
          </cell>
          <cell r="B14183">
            <v>0</v>
          </cell>
        </row>
        <row r="14184">
          <cell r="A14184" t="str">
            <v>9S400297</v>
          </cell>
          <cell r="B14184">
            <v>0</v>
          </cell>
        </row>
        <row r="14185">
          <cell r="A14185" t="str">
            <v>9S400305</v>
          </cell>
          <cell r="B14185">
            <v>0</v>
          </cell>
        </row>
        <row r="14186">
          <cell r="A14186" t="str">
            <v>9S400306</v>
          </cell>
          <cell r="B14186">
            <v>0</v>
          </cell>
        </row>
        <row r="14187">
          <cell r="A14187" t="str">
            <v>9S400400</v>
          </cell>
          <cell r="B14187">
            <v>0</v>
          </cell>
        </row>
        <row r="14188">
          <cell r="A14188" t="str">
            <v>9S400592</v>
          </cell>
          <cell r="B14188">
            <v>0</v>
          </cell>
        </row>
        <row r="14189">
          <cell r="A14189" t="str">
            <v>9S400599</v>
          </cell>
          <cell r="B14189">
            <v>0</v>
          </cell>
        </row>
        <row r="14190">
          <cell r="A14190" t="str">
            <v>9S400602</v>
          </cell>
          <cell r="B14190">
            <v>0</v>
          </cell>
        </row>
        <row r="14191">
          <cell r="A14191" t="str">
            <v>9S400700</v>
          </cell>
          <cell r="B14191">
            <v>0</v>
          </cell>
        </row>
        <row r="14192">
          <cell r="A14192" t="str">
            <v>9S400707</v>
          </cell>
          <cell r="B14192">
            <v>0</v>
          </cell>
        </row>
        <row r="14193">
          <cell r="A14193" t="str">
            <v>9S400800</v>
          </cell>
          <cell r="B14193">
            <v>0</v>
          </cell>
        </row>
        <row r="14194">
          <cell r="A14194" t="str">
            <v>9S400802</v>
          </cell>
          <cell r="B14194">
            <v>0</v>
          </cell>
        </row>
        <row r="14195">
          <cell r="A14195" t="str">
            <v>9S400906</v>
          </cell>
          <cell r="B14195">
            <v>0</v>
          </cell>
        </row>
        <row r="14196">
          <cell r="A14196" t="str">
            <v>9S401099</v>
          </cell>
          <cell r="B14196">
            <v>0</v>
          </cell>
        </row>
        <row r="14197">
          <cell r="A14197" t="str">
            <v>9S401100</v>
          </cell>
          <cell r="B14197">
            <v>0</v>
          </cell>
        </row>
        <row r="14198">
          <cell r="A14198" t="str">
            <v>9S401105</v>
          </cell>
          <cell r="B14198">
            <v>0</v>
          </cell>
        </row>
        <row r="14199">
          <cell r="A14199" t="str">
            <v>9S401206</v>
          </cell>
          <cell r="B14199">
            <v>0</v>
          </cell>
        </row>
        <row r="14200">
          <cell r="A14200" t="str">
            <v>9S401305</v>
          </cell>
          <cell r="B14200">
            <v>0</v>
          </cell>
        </row>
        <row r="14201">
          <cell r="A14201" t="str">
            <v>9S401306</v>
          </cell>
          <cell r="B14201">
            <v>0</v>
          </cell>
        </row>
        <row r="14202">
          <cell r="A14202" t="str">
            <v>9S401405</v>
          </cell>
          <cell r="B14202">
            <v>0</v>
          </cell>
        </row>
        <row r="14203">
          <cell r="A14203" t="str">
            <v>9S401406</v>
          </cell>
          <cell r="B14203">
            <v>0</v>
          </cell>
        </row>
        <row r="14204">
          <cell r="A14204" t="str">
            <v>9S401506</v>
          </cell>
          <cell r="B14204">
            <v>0</v>
          </cell>
        </row>
        <row r="14205">
          <cell r="A14205" t="str">
            <v>9S401605</v>
          </cell>
          <cell r="B14205">
            <v>0</v>
          </cell>
        </row>
        <row r="14206">
          <cell r="A14206" t="str">
            <v>9S401606</v>
          </cell>
          <cell r="B14206">
            <v>0</v>
          </cell>
        </row>
        <row r="14207">
          <cell r="A14207" t="str">
            <v>9S401607</v>
          </cell>
          <cell r="B14207">
            <v>0</v>
          </cell>
        </row>
        <row r="14208">
          <cell r="A14208" t="str">
            <v>9S401705</v>
          </cell>
          <cell r="B14208">
            <v>0</v>
          </cell>
        </row>
        <row r="14209">
          <cell r="A14209" t="str">
            <v>9S401805</v>
          </cell>
          <cell r="B14209">
            <v>0</v>
          </cell>
        </row>
        <row r="14210">
          <cell r="A14210" t="str">
            <v>9S401906</v>
          </cell>
          <cell r="B14210">
            <v>0</v>
          </cell>
        </row>
        <row r="14211">
          <cell r="A14211" t="str">
            <v>9S401908</v>
          </cell>
          <cell r="B14211">
            <v>0</v>
          </cell>
        </row>
        <row r="14212">
          <cell r="A14212" t="str">
            <v>9S402102</v>
          </cell>
          <cell r="B14212">
            <v>0</v>
          </cell>
        </row>
        <row r="14213">
          <cell r="A14213" t="str">
            <v>9S402106</v>
          </cell>
          <cell r="B14213">
            <v>0</v>
          </cell>
        </row>
        <row r="14214">
          <cell r="A14214" t="str">
            <v>9S402302</v>
          </cell>
          <cell r="B14214">
            <v>0</v>
          </cell>
        </row>
        <row r="14215">
          <cell r="A14215" t="str">
            <v>9S402489</v>
          </cell>
          <cell r="B14215">
            <v>0</v>
          </cell>
        </row>
        <row r="14216">
          <cell r="A14216" t="str">
            <v>9S402600</v>
          </cell>
          <cell r="B14216">
            <v>0</v>
          </cell>
        </row>
        <row r="14217">
          <cell r="A14217" t="str">
            <v>9S402703</v>
          </cell>
          <cell r="B14217">
            <v>0</v>
          </cell>
        </row>
        <row r="14218">
          <cell r="A14218" t="str">
            <v>9S402708</v>
          </cell>
          <cell r="B14218">
            <v>0</v>
          </cell>
        </row>
        <row r="14219">
          <cell r="A14219" t="str">
            <v>9S402807</v>
          </cell>
          <cell r="B14219">
            <v>0</v>
          </cell>
        </row>
        <row r="14220">
          <cell r="A14220" t="str">
            <v>9S402972</v>
          </cell>
          <cell r="B14220">
            <v>0</v>
          </cell>
        </row>
        <row r="14221">
          <cell r="A14221" t="str">
            <v>9S403080</v>
          </cell>
          <cell r="B14221">
            <v>0</v>
          </cell>
        </row>
        <row r="14222">
          <cell r="A14222" t="str">
            <v>9S403392</v>
          </cell>
          <cell r="B14222">
            <v>0</v>
          </cell>
        </row>
        <row r="14223">
          <cell r="A14223" t="str">
            <v>9S403406</v>
          </cell>
          <cell r="B14223">
            <v>0</v>
          </cell>
        </row>
        <row r="14224">
          <cell r="A14224" t="str">
            <v>9S403508</v>
          </cell>
          <cell r="B14224">
            <v>0</v>
          </cell>
        </row>
        <row r="14225">
          <cell r="A14225" t="str">
            <v>9S403609</v>
          </cell>
          <cell r="B14225">
            <v>0</v>
          </cell>
        </row>
        <row r="14226">
          <cell r="A14226" t="str">
            <v>9S410002</v>
          </cell>
          <cell r="B14226">
            <v>0</v>
          </cell>
        </row>
        <row r="14227">
          <cell r="A14227" t="str">
            <v>9S410003</v>
          </cell>
          <cell r="B14227">
            <v>0</v>
          </cell>
        </row>
        <row r="14228">
          <cell r="A14228" t="str">
            <v>9S410004</v>
          </cell>
          <cell r="B14228">
            <v>0</v>
          </cell>
        </row>
        <row r="14229">
          <cell r="A14229" t="str">
            <v>9S410006</v>
          </cell>
          <cell r="B14229">
            <v>0</v>
          </cell>
        </row>
        <row r="14230">
          <cell r="A14230" t="str">
            <v>9S410007</v>
          </cell>
          <cell r="B14230">
            <v>0</v>
          </cell>
        </row>
        <row r="14231">
          <cell r="A14231" t="str">
            <v>9S410008</v>
          </cell>
          <cell r="B14231">
            <v>0</v>
          </cell>
        </row>
        <row r="14232">
          <cell r="A14232" t="str">
            <v>9S410009</v>
          </cell>
          <cell r="B14232">
            <v>0</v>
          </cell>
        </row>
        <row r="14233">
          <cell r="A14233" t="str">
            <v>9S410099</v>
          </cell>
          <cell r="B14233">
            <v>0</v>
          </cell>
        </row>
        <row r="14234">
          <cell r="A14234" t="str">
            <v>9S410104</v>
          </cell>
          <cell r="B14234">
            <v>0</v>
          </cell>
        </row>
        <row r="14235">
          <cell r="A14235" t="str">
            <v>9S410107</v>
          </cell>
          <cell r="B14235">
            <v>0</v>
          </cell>
        </row>
        <row r="14236">
          <cell r="A14236" t="str">
            <v>9S410299</v>
          </cell>
          <cell r="B14236">
            <v>0</v>
          </cell>
        </row>
        <row r="14237">
          <cell r="A14237" t="str">
            <v>9S410300</v>
          </cell>
          <cell r="B14237">
            <v>0</v>
          </cell>
        </row>
        <row r="14238">
          <cell r="A14238" t="str">
            <v>9S410301</v>
          </cell>
          <cell r="B14238">
            <v>0</v>
          </cell>
        </row>
        <row r="14239">
          <cell r="A14239" t="str">
            <v>9S410302</v>
          </cell>
          <cell r="B14239">
            <v>0</v>
          </cell>
        </row>
        <row r="14240">
          <cell r="A14240" t="str">
            <v>9S410303</v>
          </cell>
          <cell r="B14240">
            <v>0</v>
          </cell>
        </row>
        <row r="14241">
          <cell r="A14241" t="str">
            <v>9S410304</v>
          </cell>
          <cell r="B14241">
            <v>0</v>
          </cell>
        </row>
        <row r="14242">
          <cell r="A14242" t="str">
            <v>9S410305</v>
          </cell>
          <cell r="B14242">
            <v>0</v>
          </cell>
        </row>
        <row r="14243">
          <cell r="A14243" t="str">
            <v>9S410306</v>
          </cell>
          <cell r="B14243">
            <v>0</v>
          </cell>
        </row>
        <row r="14244">
          <cell r="A14244" t="str">
            <v>9S410308</v>
          </cell>
          <cell r="B14244">
            <v>0</v>
          </cell>
        </row>
        <row r="14245">
          <cell r="A14245" t="str">
            <v>9S410399</v>
          </cell>
          <cell r="B14245">
            <v>0</v>
          </cell>
        </row>
        <row r="14246">
          <cell r="A14246" t="str">
            <v>9S410403</v>
          </cell>
          <cell r="B14246">
            <v>0</v>
          </cell>
        </row>
        <row r="14247">
          <cell r="A14247" t="str">
            <v>9S410404</v>
          </cell>
          <cell r="B14247">
            <v>0</v>
          </cell>
        </row>
        <row r="14248">
          <cell r="A14248" t="str">
            <v>9S410406</v>
          </cell>
          <cell r="B14248">
            <v>0</v>
          </cell>
        </row>
        <row r="14249">
          <cell r="A14249" t="str">
            <v>9S410407</v>
          </cell>
          <cell r="B14249">
            <v>0</v>
          </cell>
        </row>
        <row r="14250">
          <cell r="A14250" t="str">
            <v>9S410502</v>
          </cell>
          <cell r="B14250">
            <v>0</v>
          </cell>
        </row>
        <row r="14251">
          <cell r="A14251" t="str">
            <v>9S410504</v>
          </cell>
          <cell r="B14251">
            <v>0</v>
          </cell>
        </row>
        <row r="14252">
          <cell r="A14252" t="str">
            <v>9S410505</v>
          </cell>
          <cell r="B14252">
            <v>0</v>
          </cell>
        </row>
        <row r="14253">
          <cell r="A14253" t="str">
            <v>9S410507</v>
          </cell>
          <cell r="B14253">
            <v>0</v>
          </cell>
        </row>
        <row r="14254">
          <cell r="A14254" t="str">
            <v>9S410508</v>
          </cell>
          <cell r="B14254">
            <v>0</v>
          </cell>
        </row>
        <row r="14255">
          <cell r="A14255" t="str">
            <v>9S410509</v>
          </cell>
          <cell r="B14255">
            <v>0</v>
          </cell>
        </row>
        <row r="14256">
          <cell r="A14256" t="str">
            <v>9S410608</v>
          </cell>
          <cell r="B14256">
            <v>0</v>
          </cell>
        </row>
        <row r="14257">
          <cell r="A14257" t="str">
            <v>9S410699</v>
          </cell>
          <cell r="B14257">
            <v>0</v>
          </cell>
        </row>
        <row r="14258">
          <cell r="A14258" t="str">
            <v>9S410707</v>
          </cell>
          <cell r="B14258">
            <v>0</v>
          </cell>
        </row>
        <row r="14259">
          <cell r="A14259" t="str">
            <v>9S420004</v>
          </cell>
          <cell r="B14259">
            <v>0</v>
          </cell>
        </row>
        <row r="14260">
          <cell r="A14260" t="str">
            <v>9S420006</v>
          </cell>
          <cell r="B14260">
            <v>0</v>
          </cell>
        </row>
        <row r="14261">
          <cell r="A14261" t="str">
            <v>9S420007</v>
          </cell>
          <cell r="B14261">
            <v>0</v>
          </cell>
        </row>
        <row r="14262">
          <cell r="A14262" t="str">
            <v>9S420008</v>
          </cell>
          <cell r="B14262">
            <v>0</v>
          </cell>
        </row>
        <row r="14263">
          <cell r="A14263" t="str">
            <v>9S420100</v>
          </cell>
          <cell r="B14263">
            <v>0</v>
          </cell>
        </row>
        <row r="14264">
          <cell r="A14264" t="str">
            <v>9S420102</v>
          </cell>
          <cell r="B14264">
            <v>0</v>
          </cell>
        </row>
        <row r="14265">
          <cell r="A14265" t="str">
            <v>9S420105</v>
          </cell>
          <cell r="B14265">
            <v>0</v>
          </cell>
        </row>
        <row r="14266">
          <cell r="A14266" t="str">
            <v>9S420106</v>
          </cell>
          <cell r="B14266">
            <v>0</v>
          </cell>
        </row>
        <row r="14267">
          <cell r="A14267" t="str">
            <v>9S420107</v>
          </cell>
          <cell r="B14267">
            <v>0</v>
          </cell>
        </row>
        <row r="14268">
          <cell r="A14268" t="str">
            <v>9S420109</v>
          </cell>
          <cell r="B14268">
            <v>0</v>
          </cell>
        </row>
        <row r="14269">
          <cell r="A14269" t="str">
            <v>9S420200</v>
          </cell>
          <cell r="B14269">
            <v>0</v>
          </cell>
        </row>
        <row r="14270">
          <cell r="A14270" t="str">
            <v>9S420206</v>
          </cell>
          <cell r="B14270">
            <v>0</v>
          </cell>
        </row>
        <row r="14271">
          <cell r="A14271" t="str">
            <v>9S420209</v>
          </cell>
          <cell r="B14271">
            <v>0</v>
          </cell>
        </row>
        <row r="14272">
          <cell r="A14272" t="str">
            <v>9S420300</v>
          </cell>
          <cell r="B14272">
            <v>0</v>
          </cell>
        </row>
        <row r="14273">
          <cell r="A14273" t="str">
            <v>9S420302</v>
          </cell>
          <cell r="B14273">
            <v>0</v>
          </cell>
        </row>
        <row r="14274">
          <cell r="A14274" t="str">
            <v>9S420405</v>
          </cell>
          <cell r="B14274">
            <v>0</v>
          </cell>
        </row>
        <row r="14275">
          <cell r="A14275" t="str">
            <v>9S420409</v>
          </cell>
          <cell r="B14275">
            <v>0</v>
          </cell>
        </row>
        <row r="14276">
          <cell r="A14276" t="str">
            <v>9S420503</v>
          </cell>
          <cell r="B14276">
            <v>0</v>
          </cell>
        </row>
        <row r="14277">
          <cell r="A14277" t="str">
            <v>9S420505</v>
          </cell>
          <cell r="B14277">
            <v>0</v>
          </cell>
        </row>
        <row r="14278">
          <cell r="A14278" t="str">
            <v>9S420697</v>
          </cell>
          <cell r="B14278">
            <v>0</v>
          </cell>
        </row>
        <row r="14279">
          <cell r="A14279" t="str">
            <v>9S420699</v>
          </cell>
          <cell r="B14279">
            <v>0</v>
          </cell>
        </row>
        <row r="14280">
          <cell r="A14280" t="str">
            <v>9S420700</v>
          </cell>
          <cell r="B14280">
            <v>0</v>
          </cell>
        </row>
        <row r="14281">
          <cell r="A14281" t="str">
            <v>9S420702</v>
          </cell>
          <cell r="B14281">
            <v>0</v>
          </cell>
        </row>
        <row r="14282">
          <cell r="A14282" t="str">
            <v>9S420797</v>
          </cell>
          <cell r="B14282">
            <v>0</v>
          </cell>
        </row>
        <row r="14283">
          <cell r="A14283" t="str">
            <v>9S420798</v>
          </cell>
          <cell r="B14283">
            <v>0</v>
          </cell>
        </row>
        <row r="14284">
          <cell r="A14284" t="str">
            <v>9S420805</v>
          </cell>
          <cell r="B14284">
            <v>0</v>
          </cell>
        </row>
        <row r="14285">
          <cell r="A14285" t="str">
            <v>9S420897</v>
          </cell>
          <cell r="B14285">
            <v>0</v>
          </cell>
        </row>
        <row r="14286">
          <cell r="A14286" t="str">
            <v>9S420900</v>
          </cell>
          <cell r="B14286">
            <v>0</v>
          </cell>
        </row>
        <row r="14287">
          <cell r="A14287" t="str">
            <v>9S420905</v>
          </cell>
          <cell r="B14287">
            <v>0</v>
          </cell>
        </row>
        <row r="14288">
          <cell r="A14288" t="str">
            <v>9S420997</v>
          </cell>
          <cell r="B14288">
            <v>0</v>
          </cell>
        </row>
        <row r="14289">
          <cell r="A14289" t="str">
            <v>9S420999</v>
          </cell>
          <cell r="B14289">
            <v>0</v>
          </cell>
        </row>
        <row r="14290">
          <cell r="A14290" t="str">
            <v>9S421002</v>
          </cell>
          <cell r="B14290">
            <v>0</v>
          </cell>
        </row>
        <row r="14291">
          <cell r="A14291" t="str">
            <v>9S430000</v>
          </cell>
          <cell r="B14291">
            <v>0</v>
          </cell>
        </row>
        <row r="14292">
          <cell r="A14292" t="str">
            <v>9S430004</v>
          </cell>
          <cell r="B14292">
            <v>0</v>
          </cell>
        </row>
        <row r="14293">
          <cell r="A14293" t="str">
            <v>9S430101</v>
          </cell>
          <cell r="B14293">
            <v>0</v>
          </cell>
        </row>
        <row r="14294">
          <cell r="A14294" t="str">
            <v>9S430105</v>
          </cell>
          <cell r="B14294">
            <v>0</v>
          </cell>
        </row>
        <row r="14295">
          <cell r="A14295" t="str">
            <v>9S430109</v>
          </cell>
          <cell r="B14295">
            <v>0</v>
          </cell>
        </row>
        <row r="14296">
          <cell r="A14296" t="str">
            <v>9S430299</v>
          </cell>
          <cell r="B14296">
            <v>0</v>
          </cell>
        </row>
        <row r="14297">
          <cell r="A14297" t="str">
            <v>9S440209</v>
          </cell>
          <cell r="B14297">
            <v>0</v>
          </cell>
        </row>
        <row r="14298">
          <cell r="A14298" t="str">
            <v>9S440309</v>
          </cell>
          <cell r="B14298">
            <v>0</v>
          </cell>
        </row>
        <row r="14299">
          <cell r="A14299" t="str">
            <v>9S440409</v>
          </cell>
          <cell r="B14299">
            <v>0</v>
          </cell>
        </row>
        <row r="14300">
          <cell r="A14300" t="str">
            <v>9S440508</v>
          </cell>
          <cell r="B14300">
            <v>0</v>
          </cell>
        </row>
        <row r="14301">
          <cell r="A14301" t="str">
            <v>9S450001</v>
          </cell>
          <cell r="B14301">
            <v>0</v>
          </cell>
        </row>
        <row r="14302">
          <cell r="A14302" t="str">
            <v>9S450006</v>
          </cell>
          <cell r="B14302">
            <v>0</v>
          </cell>
        </row>
        <row r="14303">
          <cell r="A14303" t="str">
            <v>9S450106</v>
          </cell>
          <cell r="B14303">
            <v>0</v>
          </cell>
        </row>
        <row r="14304">
          <cell r="A14304" t="str">
            <v>9S450107</v>
          </cell>
          <cell r="B14304">
            <v>0</v>
          </cell>
        </row>
        <row r="14305">
          <cell r="A14305" t="str">
            <v>9S450109</v>
          </cell>
          <cell r="B14305">
            <v>0</v>
          </cell>
        </row>
        <row r="14306">
          <cell r="A14306" t="str">
            <v>9S450193</v>
          </cell>
          <cell r="B14306">
            <v>0</v>
          </cell>
        </row>
        <row r="14307">
          <cell r="A14307" t="str">
            <v>9S450205</v>
          </cell>
          <cell r="B14307">
            <v>0</v>
          </cell>
        </row>
        <row r="14308">
          <cell r="A14308" t="str">
            <v>9S450305</v>
          </cell>
          <cell r="B14308">
            <v>0</v>
          </cell>
        </row>
        <row r="14309">
          <cell r="A14309" t="str">
            <v>9S450402</v>
          </cell>
          <cell r="B14309">
            <v>0</v>
          </cell>
        </row>
        <row r="14310">
          <cell r="A14310" t="str">
            <v>9S450574</v>
          </cell>
          <cell r="B14310">
            <v>0</v>
          </cell>
        </row>
        <row r="14311">
          <cell r="A14311" t="str">
            <v>9S450596</v>
          </cell>
          <cell r="B14311">
            <v>0</v>
          </cell>
        </row>
        <row r="14312">
          <cell r="A14312" t="str">
            <v>9S450602</v>
          </cell>
          <cell r="B14312">
            <v>0</v>
          </cell>
        </row>
        <row r="14313">
          <cell r="A14313" t="str">
            <v>9S450706</v>
          </cell>
          <cell r="B14313">
            <v>0</v>
          </cell>
        </row>
        <row r="14314">
          <cell r="A14314" t="str">
            <v>9S450805</v>
          </cell>
          <cell r="B14314">
            <v>0</v>
          </cell>
        </row>
        <row r="14315">
          <cell r="A14315" t="str">
            <v>9S450999</v>
          </cell>
          <cell r="B14315">
            <v>0</v>
          </cell>
        </row>
        <row r="14316">
          <cell r="A14316" t="str">
            <v>9S451096</v>
          </cell>
          <cell r="B14316">
            <v>0</v>
          </cell>
        </row>
        <row r="14317">
          <cell r="A14317" t="str">
            <v>9S451102</v>
          </cell>
          <cell r="B14317">
            <v>0</v>
          </cell>
        </row>
        <row r="14318">
          <cell r="A14318" t="str">
            <v>9S460393</v>
          </cell>
          <cell r="B14318">
            <v>0</v>
          </cell>
        </row>
        <row r="14319">
          <cell r="A14319" t="str">
            <v>9S460396</v>
          </cell>
          <cell r="B14319">
            <v>0</v>
          </cell>
        </row>
        <row r="14320">
          <cell r="A14320" t="str">
            <v>9S470000</v>
          </cell>
          <cell r="B14320">
            <v>0</v>
          </cell>
        </row>
        <row r="14321">
          <cell r="A14321" t="str">
            <v>9S470099</v>
          </cell>
          <cell r="B14321">
            <v>0</v>
          </cell>
        </row>
        <row r="14322">
          <cell r="A14322" t="str">
            <v>9S470100</v>
          </cell>
          <cell r="B14322">
            <v>0</v>
          </cell>
        </row>
        <row r="14323">
          <cell r="A14323" t="str">
            <v>9S471001</v>
          </cell>
          <cell r="B14323">
            <v>0</v>
          </cell>
        </row>
        <row r="14324">
          <cell r="A14324" t="str">
            <v>9S471008</v>
          </cell>
          <cell r="B14324">
            <v>0</v>
          </cell>
        </row>
        <row r="14325">
          <cell r="A14325" t="str">
            <v>9S471106</v>
          </cell>
          <cell r="B14325">
            <v>0</v>
          </cell>
        </row>
        <row r="14326">
          <cell r="A14326" t="str">
            <v>9S471199</v>
          </cell>
          <cell r="B14326">
            <v>0</v>
          </cell>
        </row>
        <row r="14327">
          <cell r="A14327" t="str">
            <v>9S471206</v>
          </cell>
          <cell r="B14327">
            <v>0</v>
          </cell>
        </row>
        <row r="14328">
          <cell r="A14328" t="str">
            <v>9S471398</v>
          </cell>
          <cell r="B14328">
            <v>0</v>
          </cell>
        </row>
        <row r="14329">
          <cell r="A14329" t="str">
            <v>9S471401</v>
          </cell>
          <cell r="B14329">
            <v>0</v>
          </cell>
        </row>
        <row r="14330">
          <cell r="A14330" t="str">
            <v>9S471503</v>
          </cell>
          <cell r="B14330">
            <v>0</v>
          </cell>
        </row>
        <row r="14331">
          <cell r="A14331" t="str">
            <v>9S471507</v>
          </cell>
          <cell r="B14331">
            <v>0</v>
          </cell>
        </row>
        <row r="14332">
          <cell r="A14332" t="str">
            <v>9S471598</v>
          </cell>
          <cell r="B14332">
            <v>0</v>
          </cell>
        </row>
        <row r="14333">
          <cell r="A14333" t="str">
            <v>9S471608</v>
          </cell>
          <cell r="B14333">
            <v>0</v>
          </cell>
        </row>
        <row r="14334">
          <cell r="A14334" t="str">
            <v>9S480000</v>
          </cell>
          <cell r="B14334">
            <v>0</v>
          </cell>
        </row>
        <row r="14335">
          <cell r="A14335" t="str">
            <v>9S480001</v>
          </cell>
          <cell r="B14335">
            <v>0</v>
          </cell>
        </row>
        <row r="14336">
          <cell r="A14336" t="str">
            <v>9S480002</v>
          </cell>
          <cell r="B14336">
            <v>0</v>
          </cell>
        </row>
        <row r="14337">
          <cell r="A14337" t="str">
            <v>9S480004</v>
          </cell>
          <cell r="B14337">
            <v>0</v>
          </cell>
        </row>
        <row r="14338">
          <cell r="A14338" t="str">
            <v>9S480006</v>
          </cell>
          <cell r="B14338">
            <v>0</v>
          </cell>
        </row>
        <row r="14339">
          <cell r="A14339" t="str">
            <v>9S480007</v>
          </cell>
          <cell r="B14339">
            <v>0</v>
          </cell>
        </row>
        <row r="14340">
          <cell r="A14340" t="str">
            <v>9S480008</v>
          </cell>
          <cell r="B14340">
            <v>0</v>
          </cell>
        </row>
        <row r="14341">
          <cell r="A14341" t="str">
            <v>9S480009</v>
          </cell>
          <cell r="B14341">
            <v>0</v>
          </cell>
        </row>
        <row r="14342">
          <cell r="A14342" t="str">
            <v>9S480010</v>
          </cell>
          <cell r="B14342">
            <v>0</v>
          </cell>
        </row>
        <row r="14343">
          <cell r="A14343" t="str">
            <v>9S480110</v>
          </cell>
          <cell r="B14343">
            <v>0</v>
          </cell>
        </row>
        <row r="14344">
          <cell r="A14344" t="str">
            <v>9S480198</v>
          </cell>
          <cell r="B14344">
            <v>0</v>
          </cell>
        </row>
        <row r="14345">
          <cell r="A14345" t="str">
            <v>9S480204</v>
          </cell>
          <cell r="B14345">
            <v>0</v>
          </cell>
        </row>
        <row r="14346">
          <cell r="A14346" t="str">
            <v>9S480207</v>
          </cell>
          <cell r="B14346">
            <v>0</v>
          </cell>
        </row>
        <row r="14347">
          <cell r="A14347" t="str">
            <v>9S480208</v>
          </cell>
          <cell r="B14347">
            <v>0</v>
          </cell>
        </row>
        <row r="14348">
          <cell r="A14348" t="str">
            <v>9S480210</v>
          </cell>
          <cell r="B14348">
            <v>0</v>
          </cell>
        </row>
        <row r="14349">
          <cell r="A14349" t="str">
            <v>9S480310</v>
          </cell>
          <cell r="B14349">
            <v>0</v>
          </cell>
        </row>
        <row r="14350">
          <cell r="A14350" t="str">
            <v>9S480407</v>
          </cell>
          <cell r="B14350">
            <v>0</v>
          </cell>
        </row>
        <row r="14351">
          <cell r="A14351" t="str">
            <v>9S480409</v>
          </cell>
          <cell r="B14351">
            <v>0</v>
          </cell>
        </row>
        <row r="14352">
          <cell r="A14352" t="str">
            <v>9S480609</v>
          </cell>
          <cell r="B14352">
            <v>0</v>
          </cell>
        </row>
        <row r="14353">
          <cell r="A14353" t="str">
            <v>9S480709</v>
          </cell>
          <cell r="B14353">
            <v>0</v>
          </cell>
        </row>
        <row r="14354">
          <cell r="A14354" t="str">
            <v>9S480810</v>
          </cell>
          <cell r="B14354">
            <v>0</v>
          </cell>
        </row>
        <row r="14355">
          <cell r="A14355" t="str">
            <v>9S480910</v>
          </cell>
          <cell r="B14355">
            <v>0</v>
          </cell>
        </row>
        <row r="14356">
          <cell r="A14356" t="str">
            <v>9S490097</v>
          </cell>
          <cell r="B14356">
            <v>0</v>
          </cell>
        </row>
        <row r="14357">
          <cell r="A14357" t="str">
            <v>9S490198</v>
          </cell>
          <cell r="B14357">
            <v>0</v>
          </cell>
        </row>
        <row r="14358">
          <cell r="A14358" t="str">
            <v>9S490199</v>
          </cell>
          <cell r="B14358">
            <v>0</v>
          </cell>
        </row>
        <row r="14359">
          <cell r="A14359" t="str">
            <v>9S490299</v>
          </cell>
          <cell r="B14359">
            <v>0</v>
          </cell>
        </row>
        <row r="14360">
          <cell r="A14360" t="str">
            <v>9S490399</v>
          </cell>
          <cell r="B14360">
            <v>0</v>
          </cell>
        </row>
        <row r="14361">
          <cell r="A14361" t="str">
            <v>9S490400</v>
          </cell>
          <cell r="B14361">
            <v>0</v>
          </cell>
        </row>
        <row r="14362">
          <cell r="A14362" t="str">
            <v>9S490599</v>
          </cell>
          <cell r="B14362">
            <v>0</v>
          </cell>
        </row>
        <row r="14363">
          <cell r="A14363" t="str">
            <v>9S500095</v>
          </cell>
          <cell r="B14363">
            <v>0</v>
          </cell>
        </row>
        <row r="14364">
          <cell r="A14364" t="str">
            <v>9S500096</v>
          </cell>
          <cell r="B14364">
            <v>0</v>
          </cell>
        </row>
        <row r="14365">
          <cell r="A14365" t="str">
            <v>9S500097</v>
          </cell>
          <cell r="B14365">
            <v>0</v>
          </cell>
        </row>
        <row r="14366">
          <cell r="A14366" t="str">
            <v>9S500195</v>
          </cell>
          <cell r="B14366">
            <v>0</v>
          </cell>
        </row>
        <row r="14367">
          <cell r="A14367" t="str">
            <v>9S500197</v>
          </cell>
          <cell r="B14367">
            <v>0</v>
          </cell>
        </row>
        <row r="14368">
          <cell r="A14368" t="str">
            <v>9S500291</v>
          </cell>
          <cell r="B14368">
            <v>0</v>
          </cell>
        </row>
        <row r="14369">
          <cell r="A14369" t="str">
            <v>9S510007</v>
          </cell>
          <cell r="B14369">
            <v>0</v>
          </cell>
        </row>
        <row r="14370">
          <cell r="A14370" t="str">
            <v>9S510097</v>
          </cell>
          <cell r="B14370">
            <v>0</v>
          </cell>
        </row>
        <row r="14371">
          <cell r="A14371" t="str">
            <v>9S510197</v>
          </cell>
          <cell r="B14371">
            <v>0</v>
          </cell>
        </row>
        <row r="14372">
          <cell r="A14372" t="str">
            <v>9S510207</v>
          </cell>
          <cell r="B14372">
            <v>0</v>
          </cell>
        </row>
        <row r="14373">
          <cell r="A14373" t="str">
            <v>9S510285</v>
          </cell>
          <cell r="B14373">
            <v>0</v>
          </cell>
        </row>
        <row r="14374">
          <cell r="A14374" t="str">
            <v>9S510307</v>
          </cell>
          <cell r="B14374">
            <v>0</v>
          </cell>
        </row>
        <row r="14375">
          <cell r="A14375" t="str">
            <v>9S520095</v>
          </cell>
          <cell r="B14375">
            <v>0</v>
          </cell>
        </row>
        <row r="14376">
          <cell r="A14376" t="str">
            <v>9S520195</v>
          </cell>
          <cell r="B14376">
            <v>0</v>
          </cell>
        </row>
        <row r="14377">
          <cell r="A14377" t="str">
            <v>9S520199</v>
          </cell>
          <cell r="B14377">
            <v>0</v>
          </cell>
        </row>
        <row r="14378">
          <cell r="A14378" t="str">
            <v>9S520396</v>
          </cell>
          <cell r="B14378">
            <v>0</v>
          </cell>
        </row>
        <row r="14379">
          <cell r="A14379" t="str">
            <v>9S520495</v>
          </cell>
          <cell r="B14379">
            <v>0</v>
          </cell>
        </row>
        <row r="14380">
          <cell r="A14380" t="str">
            <v>9S520697</v>
          </cell>
          <cell r="B14380">
            <v>0</v>
          </cell>
        </row>
        <row r="14381">
          <cell r="A14381" t="str">
            <v>9S521195</v>
          </cell>
          <cell r="B14381">
            <v>0</v>
          </cell>
        </row>
        <row r="14382">
          <cell r="A14382" t="str">
            <v>9S521696</v>
          </cell>
          <cell r="B14382">
            <v>0</v>
          </cell>
        </row>
        <row r="14383">
          <cell r="A14383" t="str">
            <v>9S530092</v>
          </cell>
          <cell r="B14383">
            <v>0</v>
          </cell>
        </row>
        <row r="14384">
          <cell r="A14384" t="str">
            <v>9S530106</v>
          </cell>
          <cell r="B14384">
            <v>0</v>
          </cell>
        </row>
        <row r="14385">
          <cell r="A14385" t="str">
            <v>9S530108</v>
          </cell>
          <cell r="B14385">
            <v>0</v>
          </cell>
        </row>
        <row r="14386">
          <cell r="A14386" t="str">
            <v>9S530192</v>
          </cell>
          <cell r="B14386">
            <v>0</v>
          </cell>
        </row>
        <row r="14387">
          <cell r="A14387" t="str">
            <v>9S530196</v>
          </cell>
          <cell r="B14387">
            <v>0</v>
          </cell>
        </row>
        <row r="14388">
          <cell r="A14388" t="str">
            <v>9S530207</v>
          </cell>
          <cell r="B14388">
            <v>0</v>
          </cell>
        </row>
        <row r="14389">
          <cell r="A14389" t="str">
            <v>9S540006</v>
          </cell>
          <cell r="B14389">
            <v>0</v>
          </cell>
        </row>
        <row r="14390">
          <cell r="A14390" t="str">
            <v>9S540105</v>
          </cell>
          <cell r="B14390">
            <v>0</v>
          </cell>
        </row>
        <row r="14391">
          <cell r="A14391" t="str">
            <v>9S540106</v>
          </cell>
          <cell r="B14391">
            <v>0</v>
          </cell>
        </row>
        <row r="14392">
          <cell r="A14392" t="str">
            <v>9S540197</v>
          </cell>
          <cell r="B14392">
            <v>0</v>
          </cell>
        </row>
        <row r="14393">
          <cell r="A14393" t="str">
            <v>9S540296</v>
          </cell>
          <cell r="B14393">
            <v>0</v>
          </cell>
        </row>
        <row r="14394">
          <cell r="A14394" t="str">
            <v>9S540301</v>
          </cell>
          <cell r="B14394">
            <v>0</v>
          </cell>
        </row>
        <row r="14395">
          <cell r="A14395" t="str">
            <v>9S540395</v>
          </cell>
          <cell r="B14395">
            <v>0</v>
          </cell>
        </row>
        <row r="14396">
          <cell r="A14396" t="str">
            <v>9S540400</v>
          </cell>
          <cell r="B14396">
            <v>0</v>
          </cell>
        </row>
        <row r="14397">
          <cell r="A14397" t="str">
            <v>9S540600</v>
          </cell>
          <cell r="B14397">
            <v>0</v>
          </cell>
        </row>
        <row r="14398">
          <cell r="A14398" t="str">
            <v>9S540601</v>
          </cell>
          <cell r="B14398">
            <v>0</v>
          </cell>
        </row>
        <row r="14399">
          <cell r="A14399" t="str">
            <v>9S540607</v>
          </cell>
          <cell r="B14399">
            <v>0</v>
          </cell>
        </row>
        <row r="14400">
          <cell r="A14400" t="str">
            <v>9S540608</v>
          </cell>
          <cell r="B14400">
            <v>0</v>
          </cell>
        </row>
        <row r="14401">
          <cell r="A14401" t="str">
            <v>9S540700</v>
          </cell>
          <cell r="B14401">
            <v>0</v>
          </cell>
        </row>
        <row r="14402">
          <cell r="A14402" t="str">
            <v>9S540701</v>
          </cell>
          <cell r="B14402">
            <v>0</v>
          </cell>
        </row>
        <row r="14403">
          <cell r="A14403" t="str">
            <v>9S540708</v>
          </cell>
          <cell r="B14403">
            <v>0</v>
          </cell>
        </row>
        <row r="14404">
          <cell r="A14404" t="str">
            <v>9S540796</v>
          </cell>
          <cell r="B14404">
            <v>0</v>
          </cell>
        </row>
        <row r="14405">
          <cell r="A14405" t="str">
            <v>9S540904</v>
          </cell>
          <cell r="B14405">
            <v>0</v>
          </cell>
        </row>
        <row r="14406">
          <cell r="A14406" t="str">
            <v>9S540907</v>
          </cell>
          <cell r="B14406">
            <v>0</v>
          </cell>
        </row>
        <row r="14407">
          <cell r="A14407" t="str">
            <v>9S541001</v>
          </cell>
          <cell r="B14407">
            <v>0</v>
          </cell>
        </row>
        <row r="14408">
          <cell r="A14408" t="str">
            <v>9S541100</v>
          </cell>
          <cell r="B14408">
            <v>0</v>
          </cell>
        </row>
        <row r="14409">
          <cell r="A14409" t="str">
            <v>9S541101</v>
          </cell>
          <cell r="B14409">
            <v>0</v>
          </cell>
        </row>
        <row r="14410">
          <cell r="A14410" t="str">
            <v>9S541207</v>
          </cell>
          <cell r="B14410">
            <v>0</v>
          </cell>
        </row>
        <row r="14411">
          <cell r="A14411" t="str">
            <v>9S541296</v>
          </cell>
          <cell r="B14411">
            <v>0</v>
          </cell>
        </row>
        <row r="14412">
          <cell r="A14412" t="str">
            <v>9S541398</v>
          </cell>
          <cell r="B14412">
            <v>0</v>
          </cell>
        </row>
        <row r="14413">
          <cell r="A14413" t="str">
            <v>9S541407</v>
          </cell>
          <cell r="B14413">
            <v>0</v>
          </cell>
        </row>
        <row r="14414">
          <cell r="A14414" t="str">
            <v>9S550002</v>
          </cell>
          <cell r="B14414">
            <v>0</v>
          </cell>
        </row>
        <row r="14415">
          <cell r="A14415" t="str">
            <v>9S550099</v>
          </cell>
          <cell r="B14415">
            <v>0</v>
          </cell>
        </row>
        <row r="14416">
          <cell r="A14416" t="str">
            <v>9S550100</v>
          </cell>
          <cell r="B14416">
            <v>0</v>
          </cell>
        </row>
        <row r="14417">
          <cell r="A14417" t="str">
            <v>9S550106</v>
          </cell>
          <cell r="B14417">
            <v>0</v>
          </cell>
        </row>
        <row r="14418">
          <cell r="A14418" t="str">
            <v>9S550199</v>
          </cell>
          <cell r="B14418">
            <v>0</v>
          </cell>
        </row>
        <row r="14419">
          <cell r="A14419" t="str">
            <v>9S550200</v>
          </cell>
          <cell r="B14419">
            <v>0</v>
          </cell>
        </row>
        <row r="14420">
          <cell r="A14420" t="str">
            <v>9S550208</v>
          </cell>
          <cell r="B14420">
            <v>0</v>
          </cell>
        </row>
        <row r="14421">
          <cell r="A14421" t="str">
            <v>9S550399</v>
          </cell>
          <cell r="B14421">
            <v>0</v>
          </cell>
        </row>
        <row r="14422">
          <cell r="A14422" t="str">
            <v>9S550400</v>
          </cell>
          <cell r="B14422">
            <v>0</v>
          </cell>
        </row>
        <row r="14423">
          <cell r="A14423" t="str">
            <v>9S550402</v>
          </cell>
          <cell r="B14423">
            <v>0</v>
          </cell>
        </row>
        <row r="14424">
          <cell r="A14424" t="str">
            <v>9S550405</v>
          </cell>
          <cell r="B14424">
            <v>0</v>
          </cell>
        </row>
        <row r="14425">
          <cell r="A14425" t="str">
            <v>9S550500</v>
          </cell>
          <cell r="B14425">
            <v>0</v>
          </cell>
        </row>
        <row r="14426">
          <cell r="A14426" t="str">
            <v>9S550501</v>
          </cell>
          <cell r="B14426">
            <v>0</v>
          </cell>
        </row>
        <row r="14427">
          <cell r="A14427" t="str">
            <v>9S550509</v>
          </cell>
          <cell r="B14427">
            <v>0</v>
          </cell>
        </row>
        <row r="14428">
          <cell r="A14428" t="str">
            <v>9S550598</v>
          </cell>
          <cell r="B14428">
            <v>0</v>
          </cell>
        </row>
        <row r="14429">
          <cell r="A14429" t="str">
            <v>9S550701</v>
          </cell>
          <cell r="B14429">
            <v>0</v>
          </cell>
        </row>
        <row r="14430">
          <cell r="A14430" t="str">
            <v>9S550896</v>
          </cell>
          <cell r="B14430">
            <v>0</v>
          </cell>
        </row>
        <row r="14431">
          <cell r="A14431" t="str">
            <v>9S550897</v>
          </cell>
          <cell r="B14431">
            <v>0</v>
          </cell>
        </row>
        <row r="14432">
          <cell r="A14432" t="str">
            <v>9S550902</v>
          </cell>
          <cell r="B14432">
            <v>0</v>
          </cell>
        </row>
        <row r="14433">
          <cell r="A14433" t="str">
            <v>9S551104</v>
          </cell>
          <cell r="B14433">
            <v>0</v>
          </cell>
        </row>
        <row r="14434">
          <cell r="A14434" t="str">
            <v>9S551202</v>
          </cell>
          <cell r="B14434">
            <v>0</v>
          </cell>
        </row>
        <row r="14435">
          <cell r="A14435" t="str">
            <v>9S551204</v>
          </cell>
          <cell r="B14435">
            <v>0</v>
          </cell>
        </row>
        <row r="14436">
          <cell r="A14436" t="str">
            <v>9S551502</v>
          </cell>
          <cell r="B14436">
            <v>0</v>
          </cell>
        </row>
        <row r="14437">
          <cell r="A14437" t="str">
            <v>9S551600</v>
          </cell>
          <cell r="B14437">
            <v>0</v>
          </cell>
        </row>
        <row r="14438">
          <cell r="A14438" t="str">
            <v>9S551701</v>
          </cell>
          <cell r="B14438">
            <v>0</v>
          </cell>
        </row>
        <row r="14439">
          <cell r="A14439" t="str">
            <v>9S551702</v>
          </cell>
          <cell r="B14439">
            <v>0</v>
          </cell>
        </row>
        <row r="14440">
          <cell r="A14440" t="str">
            <v>9S551703</v>
          </cell>
          <cell r="B14440">
            <v>0</v>
          </cell>
        </row>
        <row r="14441">
          <cell r="A14441" t="str">
            <v>9S551803</v>
          </cell>
          <cell r="B14441">
            <v>0</v>
          </cell>
        </row>
        <row r="14442">
          <cell r="A14442" t="str">
            <v>9S551806</v>
          </cell>
          <cell r="B14442">
            <v>0</v>
          </cell>
        </row>
        <row r="14443">
          <cell r="A14443" t="str">
            <v>9S551898</v>
          </cell>
          <cell r="B14443">
            <v>0</v>
          </cell>
        </row>
        <row r="14444">
          <cell r="A14444" t="str">
            <v>9S552000</v>
          </cell>
          <cell r="B14444">
            <v>0</v>
          </cell>
        </row>
        <row r="14445">
          <cell r="A14445" t="str">
            <v>9S552102</v>
          </cell>
          <cell r="B14445">
            <v>0</v>
          </cell>
        </row>
        <row r="14446">
          <cell r="A14446" t="str">
            <v>9S552299</v>
          </cell>
          <cell r="B14446">
            <v>0</v>
          </cell>
        </row>
        <row r="14447">
          <cell r="A14447" t="str">
            <v>9S552499</v>
          </cell>
          <cell r="B14447">
            <v>0</v>
          </cell>
        </row>
        <row r="14448">
          <cell r="A14448" t="str">
            <v>9S552599</v>
          </cell>
          <cell r="B14448">
            <v>0</v>
          </cell>
        </row>
        <row r="14449">
          <cell r="A14449" t="str">
            <v>9S552605</v>
          </cell>
          <cell r="B14449">
            <v>0</v>
          </cell>
        </row>
        <row r="14450">
          <cell r="A14450" t="str">
            <v>9S552799</v>
          </cell>
          <cell r="B14450">
            <v>0</v>
          </cell>
        </row>
        <row r="14451">
          <cell r="A14451" t="str">
            <v>9S560097</v>
          </cell>
          <cell r="B14451">
            <v>0</v>
          </cell>
        </row>
        <row r="14452">
          <cell r="A14452" t="str">
            <v>9S560098</v>
          </cell>
          <cell r="B14452">
            <v>0</v>
          </cell>
        </row>
        <row r="14453">
          <cell r="A14453" t="str">
            <v>9S560099</v>
          </cell>
          <cell r="B14453">
            <v>0</v>
          </cell>
        </row>
        <row r="14454">
          <cell r="A14454" t="str">
            <v>9S560198</v>
          </cell>
          <cell r="B14454">
            <v>0</v>
          </cell>
        </row>
        <row r="14455">
          <cell r="A14455" t="str">
            <v>9S560199</v>
          </cell>
          <cell r="B14455">
            <v>0</v>
          </cell>
        </row>
        <row r="14456">
          <cell r="A14456" t="str">
            <v>9S560200</v>
          </cell>
          <cell r="B14456">
            <v>0</v>
          </cell>
        </row>
        <row r="14457">
          <cell r="A14457" t="str">
            <v>9S560297</v>
          </cell>
          <cell r="B14457">
            <v>0</v>
          </cell>
        </row>
        <row r="14458">
          <cell r="A14458" t="str">
            <v>9S560298</v>
          </cell>
          <cell r="B14458">
            <v>0</v>
          </cell>
        </row>
        <row r="14459">
          <cell r="A14459" t="str">
            <v>9S560299</v>
          </cell>
          <cell r="B14459">
            <v>0</v>
          </cell>
        </row>
        <row r="14460">
          <cell r="A14460" t="str">
            <v>9S560398</v>
          </cell>
          <cell r="B14460">
            <v>0</v>
          </cell>
        </row>
        <row r="14461">
          <cell r="A14461" t="str">
            <v>9S560399</v>
          </cell>
          <cell r="B14461">
            <v>0</v>
          </cell>
        </row>
        <row r="14462">
          <cell r="A14462" t="str">
            <v>9S560499</v>
          </cell>
          <cell r="B14462">
            <v>0</v>
          </cell>
        </row>
        <row r="14463">
          <cell r="A14463" t="str">
            <v>9S560598</v>
          </cell>
          <cell r="B14463">
            <v>0</v>
          </cell>
        </row>
        <row r="14464">
          <cell r="A14464" t="str">
            <v>9S580000</v>
          </cell>
          <cell r="B14464">
            <v>0</v>
          </cell>
        </row>
        <row r="14465">
          <cell r="A14465" t="str">
            <v>9S580100</v>
          </cell>
          <cell r="B14465">
            <v>0</v>
          </cell>
        </row>
        <row r="14466">
          <cell r="A14466" t="str">
            <v>9S580199</v>
          </cell>
          <cell r="B14466">
            <v>0</v>
          </cell>
        </row>
        <row r="14467">
          <cell r="A14467" t="str">
            <v>9S580200</v>
          </cell>
          <cell r="B14467">
            <v>0</v>
          </cell>
        </row>
        <row r="14468">
          <cell r="A14468" t="str">
            <v>9S580300</v>
          </cell>
          <cell r="B14468">
            <v>0</v>
          </cell>
        </row>
        <row r="14469">
          <cell r="A14469" t="str">
            <v>9S590100</v>
          </cell>
          <cell r="B14469">
            <v>0</v>
          </cell>
        </row>
        <row r="14470">
          <cell r="A14470" t="str">
            <v>9S590101</v>
          </cell>
          <cell r="B14470">
            <v>0</v>
          </cell>
        </row>
        <row r="14471">
          <cell r="A14471" t="str">
            <v>9S590102</v>
          </cell>
          <cell r="B14471">
            <v>0</v>
          </cell>
        </row>
        <row r="14472">
          <cell r="A14472" t="str">
            <v>9S590103</v>
          </cell>
          <cell r="B14472">
            <v>0</v>
          </cell>
        </row>
        <row r="14473">
          <cell r="A14473" t="str">
            <v>9S590104</v>
          </cell>
          <cell r="B14473">
            <v>0</v>
          </cell>
        </row>
        <row r="14474">
          <cell r="A14474" t="str">
            <v>9S590105</v>
          </cell>
          <cell r="B14474">
            <v>0</v>
          </cell>
        </row>
        <row r="14475">
          <cell r="A14475" t="str">
            <v>9S590106</v>
          </cell>
          <cell r="B14475">
            <v>0</v>
          </cell>
        </row>
        <row r="14476">
          <cell r="A14476" t="str">
            <v>9S590107</v>
          </cell>
          <cell r="B14476">
            <v>0</v>
          </cell>
        </row>
        <row r="14477">
          <cell r="A14477" t="str">
            <v>9S590109</v>
          </cell>
          <cell r="B14477">
            <v>0</v>
          </cell>
        </row>
        <row r="14478">
          <cell r="A14478" t="str">
            <v>9S590110</v>
          </cell>
          <cell r="B14478">
            <v>0</v>
          </cell>
        </row>
        <row r="14479">
          <cell r="A14479" t="str">
            <v>9S590201</v>
          </cell>
          <cell r="B14479">
            <v>0</v>
          </cell>
        </row>
        <row r="14480">
          <cell r="A14480" t="str">
            <v>9S590202</v>
          </cell>
          <cell r="B14480">
            <v>0</v>
          </cell>
        </row>
        <row r="14481">
          <cell r="A14481" t="str">
            <v>9S590203</v>
          </cell>
          <cell r="B14481">
            <v>0</v>
          </cell>
        </row>
        <row r="14482">
          <cell r="A14482" t="str">
            <v>9S590204</v>
          </cell>
          <cell r="B14482">
            <v>0</v>
          </cell>
        </row>
        <row r="14483">
          <cell r="A14483" t="str">
            <v>9S590205</v>
          </cell>
          <cell r="B14483">
            <v>0</v>
          </cell>
        </row>
        <row r="14484">
          <cell r="A14484" t="str">
            <v>9S590206</v>
          </cell>
          <cell r="B14484">
            <v>0</v>
          </cell>
        </row>
        <row r="14485">
          <cell r="A14485" t="str">
            <v>9S590301</v>
          </cell>
          <cell r="B14485">
            <v>0</v>
          </cell>
        </row>
        <row r="14486">
          <cell r="A14486" t="str">
            <v>9S590302</v>
          </cell>
          <cell r="B14486">
            <v>0</v>
          </cell>
        </row>
        <row r="14487">
          <cell r="A14487" t="str">
            <v>9S590303</v>
          </cell>
          <cell r="B14487">
            <v>0</v>
          </cell>
        </row>
        <row r="14488">
          <cell r="A14488" t="str">
            <v>9S590304</v>
          </cell>
          <cell r="B14488">
            <v>0</v>
          </cell>
        </row>
        <row r="14489">
          <cell r="A14489" t="str">
            <v>9S590305</v>
          </cell>
          <cell r="B14489">
            <v>0</v>
          </cell>
        </row>
        <row r="14490">
          <cell r="A14490" t="str">
            <v>9S590306</v>
          </cell>
          <cell r="B14490">
            <v>0</v>
          </cell>
        </row>
        <row r="14491">
          <cell r="A14491" t="str">
            <v>9S590307</v>
          </cell>
          <cell r="B14491">
            <v>0</v>
          </cell>
        </row>
        <row r="14492">
          <cell r="A14492" t="str">
            <v>9S590308</v>
          </cell>
          <cell r="B14492">
            <v>0</v>
          </cell>
        </row>
        <row r="14493">
          <cell r="A14493" t="str">
            <v>9S590309</v>
          </cell>
          <cell r="B14493">
            <v>0</v>
          </cell>
        </row>
        <row r="14494">
          <cell r="A14494" t="str">
            <v>9S590401</v>
          </cell>
          <cell r="B14494">
            <v>0</v>
          </cell>
        </row>
        <row r="14495">
          <cell r="A14495" t="str">
            <v>9S590402</v>
          </cell>
          <cell r="B14495">
            <v>0</v>
          </cell>
        </row>
        <row r="14496">
          <cell r="A14496" t="str">
            <v>9S590405</v>
          </cell>
          <cell r="B14496">
            <v>0</v>
          </cell>
        </row>
        <row r="14497">
          <cell r="A14497" t="str">
            <v>9S590406</v>
          </cell>
          <cell r="B14497">
            <v>0</v>
          </cell>
        </row>
        <row r="14498">
          <cell r="A14498" t="str">
            <v>9S590502</v>
          </cell>
          <cell r="B14498">
            <v>0</v>
          </cell>
        </row>
        <row r="14499">
          <cell r="A14499" t="str">
            <v>9S590505</v>
          </cell>
          <cell r="B14499">
            <v>0</v>
          </cell>
        </row>
        <row r="14500">
          <cell r="A14500" t="str">
            <v>9S590506</v>
          </cell>
          <cell r="B14500">
            <v>0</v>
          </cell>
        </row>
        <row r="14501">
          <cell r="A14501" t="str">
            <v>9S590507</v>
          </cell>
          <cell r="B14501">
            <v>0</v>
          </cell>
        </row>
        <row r="14502">
          <cell r="A14502" t="str">
            <v>9S590601</v>
          </cell>
          <cell r="B14502">
            <v>0</v>
          </cell>
        </row>
        <row r="14503">
          <cell r="A14503" t="str">
            <v>9S590602</v>
          </cell>
          <cell r="B14503">
            <v>0</v>
          </cell>
        </row>
        <row r="14504">
          <cell r="A14504" t="str">
            <v>9S590605</v>
          </cell>
          <cell r="B14504">
            <v>0</v>
          </cell>
        </row>
        <row r="14505">
          <cell r="A14505" t="str">
            <v>9S590703</v>
          </cell>
          <cell r="B14505">
            <v>0</v>
          </cell>
        </row>
        <row r="14506">
          <cell r="A14506" t="str">
            <v>9S590704</v>
          </cell>
          <cell r="B14506">
            <v>0</v>
          </cell>
        </row>
        <row r="14507">
          <cell r="A14507" t="str">
            <v>9S590705</v>
          </cell>
          <cell r="B14507">
            <v>0</v>
          </cell>
        </row>
        <row r="14508">
          <cell r="A14508" t="str">
            <v>9S590706</v>
          </cell>
          <cell r="B14508">
            <v>0</v>
          </cell>
        </row>
        <row r="14509">
          <cell r="A14509" t="str">
            <v>9S590707</v>
          </cell>
          <cell r="B14509">
            <v>0</v>
          </cell>
        </row>
        <row r="14510">
          <cell r="A14510" t="str">
            <v>9S590803</v>
          </cell>
          <cell r="B14510">
            <v>0</v>
          </cell>
        </row>
        <row r="14511">
          <cell r="A14511" t="str">
            <v>9S590804</v>
          </cell>
          <cell r="B14511">
            <v>0</v>
          </cell>
        </row>
        <row r="14512">
          <cell r="A14512" t="str">
            <v>9S590805</v>
          </cell>
          <cell r="B14512">
            <v>0</v>
          </cell>
        </row>
        <row r="14513">
          <cell r="A14513" t="str">
            <v>9S590806</v>
          </cell>
          <cell r="B14513">
            <v>0</v>
          </cell>
        </row>
        <row r="14514">
          <cell r="A14514" t="str">
            <v>9S590807</v>
          </cell>
          <cell r="B14514">
            <v>0</v>
          </cell>
        </row>
        <row r="14515">
          <cell r="A14515" t="str">
            <v>9S590808</v>
          </cell>
          <cell r="B14515">
            <v>0</v>
          </cell>
        </row>
        <row r="14516">
          <cell r="A14516" t="str">
            <v>9S590809</v>
          </cell>
          <cell r="B14516">
            <v>0</v>
          </cell>
        </row>
        <row r="14517">
          <cell r="A14517" t="str">
            <v>9S590896</v>
          </cell>
          <cell r="B14517">
            <v>0</v>
          </cell>
        </row>
        <row r="14518">
          <cell r="A14518" t="str">
            <v>9S590903</v>
          </cell>
          <cell r="B14518">
            <v>0</v>
          </cell>
        </row>
        <row r="14519">
          <cell r="A14519" t="str">
            <v>9S590904</v>
          </cell>
          <cell r="B14519">
            <v>0</v>
          </cell>
        </row>
        <row r="14520">
          <cell r="A14520" t="str">
            <v>9S590905</v>
          </cell>
          <cell r="B14520">
            <v>0</v>
          </cell>
        </row>
        <row r="14521">
          <cell r="A14521" t="str">
            <v>9S590906</v>
          </cell>
          <cell r="B14521">
            <v>0</v>
          </cell>
        </row>
        <row r="14522">
          <cell r="A14522" t="str">
            <v>9S590907</v>
          </cell>
          <cell r="B14522">
            <v>0</v>
          </cell>
        </row>
        <row r="14523">
          <cell r="A14523" t="str">
            <v>9S590908</v>
          </cell>
          <cell r="B14523">
            <v>0</v>
          </cell>
        </row>
        <row r="14524">
          <cell r="A14524" t="str">
            <v>9S590909</v>
          </cell>
          <cell r="B14524">
            <v>0</v>
          </cell>
        </row>
        <row r="14525">
          <cell r="A14525" t="str">
            <v>9S590910</v>
          </cell>
          <cell r="B14525">
            <v>0</v>
          </cell>
        </row>
        <row r="14526">
          <cell r="A14526" t="str">
            <v>9S591001</v>
          </cell>
          <cell r="B14526">
            <v>0</v>
          </cell>
        </row>
        <row r="14527">
          <cell r="A14527" t="str">
            <v>9S591002</v>
          </cell>
          <cell r="B14527">
            <v>0</v>
          </cell>
        </row>
        <row r="14528">
          <cell r="A14528" t="str">
            <v>9S591004</v>
          </cell>
          <cell r="B14528">
            <v>0</v>
          </cell>
        </row>
        <row r="14529">
          <cell r="A14529" t="str">
            <v>9S591005</v>
          </cell>
          <cell r="B14529">
            <v>0</v>
          </cell>
        </row>
        <row r="14530">
          <cell r="A14530" t="str">
            <v>9S591007</v>
          </cell>
          <cell r="B14530">
            <v>0</v>
          </cell>
        </row>
        <row r="14531">
          <cell r="A14531" t="str">
            <v>9S591097</v>
          </cell>
          <cell r="B14531">
            <v>0</v>
          </cell>
        </row>
        <row r="14532">
          <cell r="A14532" t="str">
            <v>9S591100</v>
          </cell>
          <cell r="B14532">
            <v>0</v>
          </cell>
        </row>
        <row r="14533">
          <cell r="A14533" t="str">
            <v>9S591101</v>
          </cell>
          <cell r="B14533">
            <v>0</v>
          </cell>
        </row>
        <row r="14534">
          <cell r="A14534" t="str">
            <v>9S591102</v>
          </cell>
          <cell r="B14534">
            <v>0</v>
          </cell>
        </row>
        <row r="14535">
          <cell r="A14535" t="str">
            <v>9S591104</v>
          </cell>
          <cell r="B14535">
            <v>0</v>
          </cell>
        </row>
        <row r="14536">
          <cell r="A14536" t="str">
            <v>9S591105</v>
          </cell>
          <cell r="B14536">
            <v>0</v>
          </cell>
        </row>
        <row r="14537">
          <cell r="A14537" t="str">
            <v>9S591106</v>
          </cell>
          <cell r="B14537">
            <v>0</v>
          </cell>
        </row>
        <row r="14538">
          <cell r="A14538" t="str">
            <v>9S591201</v>
          </cell>
          <cell r="B14538">
            <v>0</v>
          </cell>
        </row>
        <row r="14539">
          <cell r="A14539" t="str">
            <v>9S591204</v>
          </cell>
          <cell r="B14539">
            <v>0</v>
          </cell>
        </row>
        <row r="14540">
          <cell r="A14540" t="str">
            <v>9S591205</v>
          </cell>
          <cell r="B14540">
            <v>0</v>
          </cell>
        </row>
        <row r="14541">
          <cell r="A14541" t="str">
            <v>9S591206</v>
          </cell>
          <cell r="B14541">
            <v>0</v>
          </cell>
        </row>
        <row r="14542">
          <cell r="A14542" t="str">
            <v>9S591207</v>
          </cell>
          <cell r="B14542">
            <v>0</v>
          </cell>
        </row>
        <row r="14543">
          <cell r="A14543" t="str">
            <v>9S591208</v>
          </cell>
          <cell r="B14543">
            <v>0</v>
          </cell>
        </row>
        <row r="14544">
          <cell r="A14544" t="str">
            <v>9S591209</v>
          </cell>
          <cell r="B14544">
            <v>0</v>
          </cell>
        </row>
        <row r="14545">
          <cell r="A14545" t="str">
            <v>9S600004</v>
          </cell>
          <cell r="B14545">
            <v>0</v>
          </cell>
        </row>
        <row r="14546">
          <cell r="A14546" t="str">
            <v>9S600198</v>
          </cell>
          <cell r="B14546">
            <v>0</v>
          </cell>
        </row>
        <row r="14547">
          <cell r="A14547" t="str">
            <v>9S600201</v>
          </cell>
          <cell r="B14547">
            <v>0</v>
          </cell>
        </row>
        <row r="14548">
          <cell r="A14548" t="str">
            <v>9S610001</v>
          </cell>
          <cell r="B14548">
            <v>0</v>
          </cell>
        </row>
        <row r="14549">
          <cell r="A14549" t="str">
            <v>9S610002</v>
          </cell>
          <cell r="B14549">
            <v>0</v>
          </cell>
        </row>
        <row r="14550">
          <cell r="A14550" t="str">
            <v>9S610003</v>
          </cell>
          <cell r="B14550">
            <v>0</v>
          </cell>
        </row>
        <row r="14551">
          <cell r="A14551" t="str">
            <v>9S610004</v>
          </cell>
          <cell r="B14551">
            <v>0</v>
          </cell>
        </row>
        <row r="14552">
          <cell r="A14552" t="str">
            <v>9S610005</v>
          </cell>
          <cell r="B14552">
            <v>0</v>
          </cell>
        </row>
        <row r="14553">
          <cell r="A14553" t="str">
            <v>9S610006</v>
          </cell>
          <cell r="B14553">
            <v>0</v>
          </cell>
        </row>
        <row r="14554">
          <cell r="A14554" t="str">
            <v>9S610104</v>
          </cell>
          <cell r="B14554">
            <v>0</v>
          </cell>
        </row>
        <row r="14555">
          <cell r="A14555" t="str">
            <v>9S610107</v>
          </cell>
          <cell r="B14555">
            <v>0</v>
          </cell>
        </row>
        <row r="14556">
          <cell r="A14556" t="str">
            <v>9S610108</v>
          </cell>
          <cell r="B14556">
            <v>0</v>
          </cell>
        </row>
        <row r="14557">
          <cell r="A14557" t="str">
            <v>9S610201</v>
          </cell>
          <cell r="B14557">
            <v>0</v>
          </cell>
        </row>
        <row r="14558">
          <cell r="A14558" t="str">
            <v>9S610202</v>
          </cell>
          <cell r="B14558">
            <v>0</v>
          </cell>
        </row>
        <row r="14559">
          <cell r="A14559" t="str">
            <v>9S610203</v>
          </cell>
          <cell r="B14559">
            <v>0</v>
          </cell>
        </row>
        <row r="14560">
          <cell r="A14560" t="str">
            <v>9S610204</v>
          </cell>
          <cell r="B14560">
            <v>0</v>
          </cell>
        </row>
        <row r="14561">
          <cell r="A14561" t="str">
            <v>9S610206</v>
          </cell>
          <cell r="B14561">
            <v>0</v>
          </cell>
        </row>
        <row r="14562">
          <cell r="A14562" t="str">
            <v>9S610209</v>
          </cell>
          <cell r="B14562">
            <v>0</v>
          </cell>
        </row>
        <row r="14563">
          <cell r="A14563" t="str">
            <v>9S610303</v>
          </cell>
          <cell r="B14563">
            <v>0</v>
          </cell>
        </row>
        <row r="14564">
          <cell r="A14564" t="str">
            <v>9S610304</v>
          </cell>
          <cell r="B14564">
            <v>0</v>
          </cell>
        </row>
        <row r="14565">
          <cell r="A14565" t="str">
            <v>9S610306</v>
          </cell>
          <cell r="B14565">
            <v>0</v>
          </cell>
        </row>
        <row r="14566">
          <cell r="A14566" t="str">
            <v>9S610400</v>
          </cell>
          <cell r="B14566">
            <v>0</v>
          </cell>
        </row>
        <row r="14567">
          <cell r="A14567" t="str">
            <v>9S610402</v>
          </cell>
          <cell r="B14567">
            <v>0</v>
          </cell>
        </row>
        <row r="14568">
          <cell r="A14568" t="str">
            <v>9S610403</v>
          </cell>
          <cell r="B14568">
            <v>0</v>
          </cell>
        </row>
        <row r="14569">
          <cell r="A14569" t="str">
            <v>9S610404</v>
          </cell>
          <cell r="B14569">
            <v>0</v>
          </cell>
        </row>
        <row r="14570">
          <cell r="A14570" t="str">
            <v>9S610406</v>
          </cell>
          <cell r="B14570">
            <v>0</v>
          </cell>
        </row>
        <row r="14571">
          <cell r="A14571" t="str">
            <v>9S610407</v>
          </cell>
          <cell r="B14571">
            <v>0</v>
          </cell>
        </row>
        <row r="14572">
          <cell r="A14572" t="str">
            <v>9S610501</v>
          </cell>
          <cell r="B14572">
            <v>0</v>
          </cell>
        </row>
        <row r="14573">
          <cell r="A14573" t="str">
            <v>9S610597</v>
          </cell>
          <cell r="B14573">
            <v>0</v>
          </cell>
        </row>
        <row r="14574">
          <cell r="A14574" t="str">
            <v>9S610600</v>
          </cell>
          <cell r="B14574">
            <v>0</v>
          </cell>
        </row>
        <row r="14575">
          <cell r="A14575" t="str">
            <v>9S610604</v>
          </cell>
          <cell r="B14575">
            <v>0</v>
          </cell>
        </row>
        <row r="14576">
          <cell r="A14576" t="str">
            <v>9S610606</v>
          </cell>
          <cell r="B14576">
            <v>0</v>
          </cell>
        </row>
        <row r="14577">
          <cell r="A14577" t="str">
            <v>9S610607</v>
          </cell>
          <cell r="B14577">
            <v>0</v>
          </cell>
        </row>
        <row r="14578">
          <cell r="A14578" t="str">
            <v>9S610701</v>
          </cell>
          <cell r="B14578">
            <v>0</v>
          </cell>
        </row>
        <row r="14579">
          <cell r="A14579" t="str">
            <v>9S610702</v>
          </cell>
          <cell r="B14579">
            <v>0</v>
          </cell>
        </row>
        <row r="14580">
          <cell r="A14580" t="str">
            <v>9S610704</v>
          </cell>
          <cell r="B14580">
            <v>0</v>
          </cell>
        </row>
        <row r="14581">
          <cell r="A14581" t="str">
            <v>9S610707</v>
          </cell>
          <cell r="B14581">
            <v>0</v>
          </cell>
        </row>
        <row r="14582">
          <cell r="A14582" t="str">
            <v>9S610708</v>
          </cell>
          <cell r="B14582">
            <v>0</v>
          </cell>
        </row>
        <row r="14583">
          <cell r="A14583" t="str">
            <v>9S610800</v>
          </cell>
          <cell r="B14583">
            <v>0</v>
          </cell>
        </row>
        <row r="14584">
          <cell r="A14584" t="str">
            <v>9S610801</v>
          </cell>
          <cell r="B14584">
            <v>0</v>
          </cell>
        </row>
        <row r="14585">
          <cell r="A14585" t="str">
            <v>9S610804</v>
          </cell>
          <cell r="B14585">
            <v>0</v>
          </cell>
        </row>
        <row r="14586">
          <cell r="A14586" t="str">
            <v>9S610807</v>
          </cell>
          <cell r="B14586">
            <v>0</v>
          </cell>
        </row>
        <row r="14587">
          <cell r="A14587" t="str">
            <v>9S610904</v>
          </cell>
          <cell r="B14587">
            <v>0</v>
          </cell>
        </row>
        <row r="14588">
          <cell r="A14588" t="str">
            <v>9S610906</v>
          </cell>
          <cell r="B14588">
            <v>0</v>
          </cell>
        </row>
        <row r="14589">
          <cell r="A14589" t="str">
            <v>9S611000</v>
          </cell>
          <cell r="B14589">
            <v>0</v>
          </cell>
        </row>
        <row r="14590">
          <cell r="A14590" t="str">
            <v>9S611001</v>
          </cell>
          <cell r="B14590">
            <v>0</v>
          </cell>
        </row>
        <row r="14591">
          <cell r="A14591" t="str">
            <v>9S611002</v>
          </cell>
          <cell r="B14591">
            <v>0</v>
          </cell>
        </row>
        <row r="14592">
          <cell r="A14592" t="str">
            <v>9S611004</v>
          </cell>
          <cell r="B14592">
            <v>0</v>
          </cell>
        </row>
        <row r="14593">
          <cell r="A14593" t="str">
            <v>9S611005</v>
          </cell>
          <cell r="B14593">
            <v>0</v>
          </cell>
        </row>
        <row r="14594">
          <cell r="A14594" t="str">
            <v>9S611006</v>
          </cell>
          <cell r="B14594">
            <v>0</v>
          </cell>
        </row>
        <row r="14595">
          <cell r="A14595" t="str">
            <v>9S611007</v>
          </cell>
          <cell r="B14595">
            <v>0</v>
          </cell>
        </row>
        <row r="14596">
          <cell r="A14596" t="str">
            <v>9S611089</v>
          </cell>
          <cell r="B14596">
            <v>0</v>
          </cell>
        </row>
        <row r="14597">
          <cell r="A14597" t="str">
            <v>9S611097</v>
          </cell>
          <cell r="B14597">
            <v>0</v>
          </cell>
        </row>
        <row r="14598">
          <cell r="A14598" t="str">
            <v>9S611101</v>
          </cell>
          <cell r="B14598">
            <v>0</v>
          </cell>
        </row>
        <row r="14599">
          <cell r="A14599" t="str">
            <v>9S611102</v>
          </cell>
          <cell r="B14599">
            <v>0</v>
          </cell>
        </row>
        <row r="14600">
          <cell r="A14600" t="str">
            <v>9S611104</v>
          </cell>
          <cell r="B14600">
            <v>0</v>
          </cell>
        </row>
        <row r="14601">
          <cell r="A14601" t="str">
            <v>9S611201</v>
          </cell>
          <cell r="B14601">
            <v>0</v>
          </cell>
        </row>
        <row r="14602">
          <cell r="A14602" t="str">
            <v>9S611202</v>
          </cell>
          <cell r="B14602">
            <v>0</v>
          </cell>
        </row>
        <row r="14603">
          <cell r="A14603" t="str">
            <v>9S611298</v>
          </cell>
          <cell r="B14603">
            <v>0</v>
          </cell>
        </row>
        <row r="14604">
          <cell r="A14604" t="str">
            <v>9S611302</v>
          </cell>
          <cell r="B14604">
            <v>0</v>
          </cell>
        </row>
        <row r="14605">
          <cell r="A14605" t="str">
            <v>9S611404</v>
          </cell>
          <cell r="B14605">
            <v>0</v>
          </cell>
        </row>
        <row r="14606">
          <cell r="A14606" t="str">
            <v>9S611505</v>
          </cell>
          <cell r="B14606">
            <v>0</v>
          </cell>
        </row>
        <row r="14607">
          <cell r="A14607" t="str">
            <v>9S611506</v>
          </cell>
          <cell r="B14607">
            <v>0</v>
          </cell>
        </row>
        <row r="14608">
          <cell r="A14608" t="str">
            <v>9S611507</v>
          </cell>
          <cell r="B14608">
            <v>0</v>
          </cell>
        </row>
        <row r="14609">
          <cell r="A14609" t="str">
            <v>9S611695</v>
          </cell>
          <cell r="B14609">
            <v>0</v>
          </cell>
        </row>
        <row r="14610">
          <cell r="A14610" t="str">
            <v>9S611706</v>
          </cell>
          <cell r="B14610">
            <v>0</v>
          </cell>
        </row>
        <row r="14611">
          <cell r="A14611" t="str">
            <v>9S611808</v>
          </cell>
          <cell r="B14611">
            <v>0</v>
          </cell>
        </row>
        <row r="14612">
          <cell r="A14612" t="str">
            <v>9S611900</v>
          </cell>
          <cell r="B14612">
            <v>0</v>
          </cell>
        </row>
        <row r="14613">
          <cell r="A14613" t="str">
            <v>9S612007</v>
          </cell>
          <cell r="B14613">
            <v>0</v>
          </cell>
        </row>
        <row r="14614">
          <cell r="A14614" t="str">
            <v>9S612207</v>
          </cell>
          <cell r="B14614">
            <v>0</v>
          </cell>
        </row>
        <row r="14615">
          <cell r="A14615" t="str">
            <v>9S612307</v>
          </cell>
          <cell r="B14615">
            <v>0</v>
          </cell>
        </row>
        <row r="14616">
          <cell r="A14616" t="str">
            <v>9S620003</v>
          </cell>
          <cell r="B14616">
            <v>0</v>
          </cell>
        </row>
        <row r="14617">
          <cell r="A14617" t="str">
            <v>9S620005</v>
          </cell>
          <cell r="B14617">
            <v>0</v>
          </cell>
        </row>
        <row r="14618">
          <cell r="A14618" t="str">
            <v>9S620008</v>
          </cell>
          <cell r="B14618">
            <v>0</v>
          </cell>
        </row>
        <row r="14619">
          <cell r="A14619" t="str">
            <v>9S620100</v>
          </cell>
          <cell r="B14619">
            <v>0</v>
          </cell>
        </row>
        <row r="14620">
          <cell r="A14620" t="str">
            <v>9S620201</v>
          </cell>
          <cell r="B14620">
            <v>0</v>
          </cell>
        </row>
        <row r="14621">
          <cell r="A14621" t="str">
            <v>9S620303</v>
          </cell>
          <cell r="B14621">
            <v>0</v>
          </cell>
        </row>
        <row r="14622">
          <cell r="A14622" t="str">
            <v>9S620306</v>
          </cell>
          <cell r="B14622">
            <v>0</v>
          </cell>
        </row>
        <row r="14623">
          <cell r="A14623" t="str">
            <v>9S620307</v>
          </cell>
          <cell r="B14623">
            <v>0</v>
          </cell>
        </row>
        <row r="14624">
          <cell r="A14624" t="str">
            <v>9S620401</v>
          </cell>
          <cell r="B14624">
            <v>0</v>
          </cell>
        </row>
        <row r="14625">
          <cell r="A14625" t="str">
            <v>9S620402</v>
          </cell>
          <cell r="B14625">
            <v>0</v>
          </cell>
        </row>
        <row r="14626">
          <cell r="A14626" t="str">
            <v>9S620403</v>
          </cell>
          <cell r="B14626">
            <v>0</v>
          </cell>
        </row>
        <row r="14627">
          <cell r="A14627" t="str">
            <v>9S620404</v>
          </cell>
          <cell r="B14627">
            <v>0</v>
          </cell>
        </row>
        <row r="14628">
          <cell r="A14628" t="str">
            <v>9S620407</v>
          </cell>
          <cell r="B14628">
            <v>0</v>
          </cell>
        </row>
        <row r="14629">
          <cell r="A14629" t="str">
            <v>9S620504</v>
          </cell>
          <cell r="B14629">
            <v>0</v>
          </cell>
        </row>
        <row r="14630">
          <cell r="A14630" t="str">
            <v>9S620506</v>
          </cell>
          <cell r="B14630">
            <v>0</v>
          </cell>
        </row>
        <row r="14631">
          <cell r="A14631" t="str">
            <v>9S620507</v>
          </cell>
          <cell r="B14631">
            <v>0</v>
          </cell>
        </row>
        <row r="14632">
          <cell r="A14632" t="str">
            <v>9S620600</v>
          </cell>
          <cell r="B14632">
            <v>0</v>
          </cell>
        </row>
        <row r="14633">
          <cell r="A14633" t="str">
            <v>9S620605</v>
          </cell>
          <cell r="B14633">
            <v>0</v>
          </cell>
        </row>
        <row r="14634">
          <cell r="A14634" t="str">
            <v>9S620606</v>
          </cell>
          <cell r="B14634">
            <v>0</v>
          </cell>
        </row>
        <row r="14635">
          <cell r="A14635" t="str">
            <v>9S620699</v>
          </cell>
          <cell r="B14635">
            <v>0</v>
          </cell>
        </row>
        <row r="14636">
          <cell r="A14636" t="str">
            <v>9S620703</v>
          </cell>
          <cell r="B14636">
            <v>0</v>
          </cell>
        </row>
        <row r="14637">
          <cell r="A14637" t="str">
            <v>9S620704</v>
          </cell>
          <cell r="B14637">
            <v>0</v>
          </cell>
        </row>
        <row r="14638">
          <cell r="A14638" t="str">
            <v>9S620706</v>
          </cell>
          <cell r="B14638">
            <v>0</v>
          </cell>
        </row>
        <row r="14639">
          <cell r="A14639" t="str">
            <v>9S620707</v>
          </cell>
          <cell r="B14639">
            <v>0</v>
          </cell>
        </row>
        <row r="14640">
          <cell r="A14640" t="str">
            <v>9S620708</v>
          </cell>
          <cell r="B14640">
            <v>0</v>
          </cell>
        </row>
        <row r="14641">
          <cell r="A14641" t="str">
            <v>9S620804</v>
          </cell>
          <cell r="B14641">
            <v>0</v>
          </cell>
        </row>
        <row r="14642">
          <cell r="A14642" t="str">
            <v>9S620805</v>
          </cell>
          <cell r="B14642">
            <v>0</v>
          </cell>
        </row>
        <row r="14643">
          <cell r="A14643" t="str">
            <v>9S620905</v>
          </cell>
          <cell r="B14643">
            <v>0</v>
          </cell>
        </row>
        <row r="14644">
          <cell r="A14644" t="str">
            <v>9S630003</v>
          </cell>
          <cell r="B14644">
            <v>0</v>
          </cell>
        </row>
        <row r="14645">
          <cell r="A14645" t="str">
            <v>9S630103</v>
          </cell>
          <cell r="B14645">
            <v>0</v>
          </cell>
        </row>
        <row r="14646">
          <cell r="A14646" t="str">
            <v>9S630203</v>
          </cell>
          <cell r="B14646">
            <v>0</v>
          </cell>
        </row>
        <row r="14647">
          <cell r="A14647" t="str">
            <v>9S630206</v>
          </cell>
          <cell r="B14647">
            <v>0</v>
          </cell>
        </row>
        <row r="14648">
          <cell r="A14648" t="str">
            <v>9S630303</v>
          </cell>
          <cell r="B14648">
            <v>0</v>
          </cell>
        </row>
        <row r="14649">
          <cell r="A14649" t="str">
            <v>9S630306</v>
          </cell>
          <cell r="B14649">
            <v>0</v>
          </cell>
        </row>
        <row r="14650">
          <cell r="A14650" t="str">
            <v>9S630403</v>
          </cell>
          <cell r="B14650">
            <v>0</v>
          </cell>
        </row>
        <row r="14651">
          <cell r="A14651" t="str">
            <v>9S630506</v>
          </cell>
          <cell r="B14651">
            <v>0</v>
          </cell>
        </row>
        <row r="14652">
          <cell r="A14652" t="str">
            <v>9S630603</v>
          </cell>
          <cell r="B14652">
            <v>0</v>
          </cell>
        </row>
        <row r="14653">
          <cell r="A14653" t="str">
            <v>9S630707</v>
          </cell>
          <cell r="B14653">
            <v>0</v>
          </cell>
        </row>
        <row r="14654">
          <cell r="A14654" t="str">
            <v>9S630708</v>
          </cell>
          <cell r="B14654">
            <v>0</v>
          </cell>
        </row>
        <row r="14655">
          <cell r="A14655" t="str">
            <v>9S630809</v>
          </cell>
          <cell r="B14655">
            <v>0</v>
          </cell>
        </row>
        <row r="14656">
          <cell r="A14656" t="str">
            <v>9S640002</v>
          </cell>
          <cell r="B14656">
            <v>0</v>
          </cell>
        </row>
        <row r="14657">
          <cell r="A14657" t="str">
            <v>9S640003</v>
          </cell>
          <cell r="B14657">
            <v>0</v>
          </cell>
        </row>
        <row r="14658">
          <cell r="A14658" t="str">
            <v>9S640005</v>
          </cell>
          <cell r="B14658">
            <v>0</v>
          </cell>
        </row>
        <row r="14659">
          <cell r="A14659" t="str">
            <v>9S640007</v>
          </cell>
          <cell r="B14659">
            <v>0</v>
          </cell>
        </row>
        <row r="14660">
          <cell r="A14660" t="str">
            <v>9S640008</v>
          </cell>
          <cell r="B14660">
            <v>0</v>
          </cell>
        </row>
        <row r="14661">
          <cell r="A14661" t="str">
            <v>9S650004</v>
          </cell>
          <cell r="B14661">
            <v>0</v>
          </cell>
        </row>
        <row r="14662">
          <cell r="A14662" t="str">
            <v>9S650009</v>
          </cell>
          <cell r="B14662">
            <v>0</v>
          </cell>
        </row>
        <row r="14663">
          <cell r="A14663" t="str">
            <v>9S650010</v>
          </cell>
          <cell r="B14663">
            <v>0</v>
          </cell>
        </row>
        <row r="14664">
          <cell r="A14664" t="str">
            <v>9S650200</v>
          </cell>
          <cell r="B14664">
            <v>0</v>
          </cell>
        </row>
        <row r="14665">
          <cell r="A14665" t="str">
            <v>9S650397</v>
          </cell>
          <cell r="B14665">
            <v>0</v>
          </cell>
        </row>
        <row r="14666">
          <cell r="A14666" t="str">
            <v>9S650406</v>
          </cell>
          <cell r="B14666">
            <v>0</v>
          </cell>
        </row>
        <row r="14667">
          <cell r="A14667" t="str">
            <v>9S650506</v>
          </cell>
          <cell r="B14667">
            <v>0</v>
          </cell>
        </row>
        <row r="14668">
          <cell r="A14668" t="str">
            <v>9S650507</v>
          </cell>
          <cell r="B14668">
            <v>0</v>
          </cell>
        </row>
        <row r="14669">
          <cell r="A14669" t="str">
            <v>9S650695</v>
          </cell>
          <cell r="B14669">
            <v>0</v>
          </cell>
        </row>
        <row r="14670">
          <cell r="A14670" t="str">
            <v>9S650706</v>
          </cell>
          <cell r="B14670">
            <v>0</v>
          </cell>
        </row>
        <row r="14671">
          <cell r="A14671" t="str">
            <v>9S650800</v>
          </cell>
          <cell r="B14671">
            <v>0</v>
          </cell>
        </row>
        <row r="14672">
          <cell r="A14672" t="str">
            <v>9S650890</v>
          </cell>
          <cell r="B14672">
            <v>0</v>
          </cell>
        </row>
        <row r="14673">
          <cell r="A14673" t="str">
            <v>9S650905</v>
          </cell>
          <cell r="B14673">
            <v>0</v>
          </cell>
        </row>
        <row r="14674">
          <cell r="A14674" t="str">
            <v>9S650906</v>
          </cell>
          <cell r="B14674">
            <v>0</v>
          </cell>
        </row>
        <row r="14675">
          <cell r="A14675" t="str">
            <v>9S650909</v>
          </cell>
          <cell r="B14675">
            <v>0</v>
          </cell>
        </row>
        <row r="14676">
          <cell r="A14676" t="str">
            <v>9S651099</v>
          </cell>
          <cell r="B14676">
            <v>0</v>
          </cell>
        </row>
        <row r="14677">
          <cell r="A14677" t="str">
            <v>9S651109</v>
          </cell>
          <cell r="B14677">
            <v>0</v>
          </cell>
        </row>
        <row r="14678">
          <cell r="A14678" t="str">
            <v>9S651305</v>
          </cell>
          <cell r="B14678">
            <v>0</v>
          </cell>
        </row>
        <row r="14679">
          <cell r="A14679" t="str">
            <v>9S660099</v>
          </cell>
          <cell r="B14679">
            <v>0</v>
          </cell>
        </row>
        <row r="14680">
          <cell r="A14680" t="str">
            <v>9S660199</v>
          </cell>
          <cell r="B14680">
            <v>0</v>
          </cell>
        </row>
        <row r="14681">
          <cell r="A14681" t="str">
            <v>9S660200</v>
          </cell>
          <cell r="B14681">
            <v>0</v>
          </cell>
        </row>
        <row r="14682">
          <cell r="A14682" t="str">
            <v>9S660302</v>
          </cell>
          <cell r="B14682">
            <v>0</v>
          </cell>
        </row>
        <row r="14683">
          <cell r="A14683" t="str">
            <v>9S660397</v>
          </cell>
          <cell r="B14683">
            <v>0</v>
          </cell>
        </row>
        <row r="14684">
          <cell r="A14684" t="str">
            <v>9S660400</v>
          </cell>
          <cell r="B14684">
            <v>0</v>
          </cell>
        </row>
        <row r="14685">
          <cell r="A14685" t="str">
            <v>9S660405</v>
          </cell>
          <cell r="B14685">
            <v>0</v>
          </cell>
        </row>
        <row r="14686">
          <cell r="A14686" t="str">
            <v>9S660499</v>
          </cell>
          <cell r="B14686">
            <v>0</v>
          </cell>
        </row>
        <row r="14687">
          <cell r="A14687" t="str">
            <v>9S660597</v>
          </cell>
          <cell r="B14687">
            <v>0</v>
          </cell>
        </row>
        <row r="14688">
          <cell r="A14688" t="str">
            <v>9S660699</v>
          </cell>
          <cell r="B14688">
            <v>0</v>
          </cell>
        </row>
        <row r="14689">
          <cell r="A14689" t="str">
            <v>9S660704</v>
          </cell>
          <cell r="B14689">
            <v>0</v>
          </cell>
        </row>
        <row r="14690">
          <cell r="A14690" t="str">
            <v>9S660795</v>
          </cell>
          <cell r="B14690">
            <v>0</v>
          </cell>
        </row>
        <row r="14691">
          <cell r="A14691" t="str">
            <v>9S660801</v>
          </cell>
          <cell r="B14691">
            <v>0</v>
          </cell>
        </row>
        <row r="14692">
          <cell r="A14692" t="str">
            <v>9S660802</v>
          </cell>
          <cell r="B14692">
            <v>0</v>
          </cell>
        </row>
        <row r="14693">
          <cell r="A14693" t="str">
            <v>9S660805</v>
          </cell>
          <cell r="B14693">
            <v>0</v>
          </cell>
        </row>
        <row r="14694">
          <cell r="A14694" t="str">
            <v>9S660985</v>
          </cell>
          <cell r="B14694">
            <v>0</v>
          </cell>
        </row>
        <row r="14695">
          <cell r="A14695" t="str">
            <v>9S660998</v>
          </cell>
          <cell r="B14695">
            <v>0</v>
          </cell>
        </row>
        <row r="14696">
          <cell r="A14696" t="str">
            <v>9S661008</v>
          </cell>
          <cell r="B14696">
            <v>0</v>
          </cell>
        </row>
        <row r="14697">
          <cell r="A14697" t="str">
            <v>9S661199</v>
          </cell>
          <cell r="B14697">
            <v>0</v>
          </cell>
        </row>
        <row r="14698">
          <cell r="A14698" t="str">
            <v>9S661201</v>
          </cell>
          <cell r="B14698">
            <v>0</v>
          </cell>
        </row>
        <row r="14699">
          <cell r="A14699" t="str">
            <v>9S661399</v>
          </cell>
          <cell r="B14699">
            <v>0</v>
          </cell>
        </row>
        <row r="14700">
          <cell r="A14700" t="str">
            <v>9S661498</v>
          </cell>
          <cell r="B14700">
            <v>0</v>
          </cell>
        </row>
        <row r="14701">
          <cell r="A14701" t="str">
            <v>9S670004</v>
          </cell>
          <cell r="B14701">
            <v>0</v>
          </cell>
        </row>
        <row r="14702">
          <cell r="A14702" t="str">
            <v>9S670086</v>
          </cell>
          <cell r="B14702">
            <v>0</v>
          </cell>
        </row>
        <row r="14703">
          <cell r="A14703" t="str">
            <v>9S670195</v>
          </cell>
          <cell r="B14703">
            <v>0</v>
          </cell>
        </row>
        <row r="14704">
          <cell r="A14704" t="str">
            <v>9S670294</v>
          </cell>
          <cell r="B14704">
            <v>0</v>
          </cell>
        </row>
        <row r="14705">
          <cell r="A14705" t="str">
            <v>9S670399</v>
          </cell>
          <cell r="B14705">
            <v>0</v>
          </cell>
        </row>
        <row r="14706">
          <cell r="A14706" t="str">
            <v>9S670464</v>
          </cell>
          <cell r="B14706">
            <v>0</v>
          </cell>
        </row>
        <row r="14707">
          <cell r="A14707" t="str">
            <v>9S670705</v>
          </cell>
          <cell r="B14707">
            <v>0</v>
          </cell>
        </row>
        <row r="14708">
          <cell r="A14708" t="str">
            <v>9S670897</v>
          </cell>
          <cell r="B14708">
            <v>0</v>
          </cell>
        </row>
        <row r="14709">
          <cell r="A14709" t="str">
            <v>9S670906</v>
          </cell>
          <cell r="B14709">
            <v>0</v>
          </cell>
        </row>
        <row r="14710">
          <cell r="A14710" t="str">
            <v>9S671003</v>
          </cell>
          <cell r="B14710">
            <v>0</v>
          </cell>
        </row>
        <row r="14711">
          <cell r="A14711" t="str">
            <v>9S680002</v>
          </cell>
          <cell r="B14711">
            <v>0</v>
          </cell>
        </row>
        <row r="14712">
          <cell r="A14712" t="str">
            <v>9S680004</v>
          </cell>
          <cell r="B14712">
            <v>0</v>
          </cell>
        </row>
        <row r="14713">
          <cell r="A14713" t="str">
            <v>9S680102</v>
          </cell>
          <cell r="B14713">
            <v>0</v>
          </cell>
        </row>
        <row r="14714">
          <cell r="A14714" t="str">
            <v>9S680199</v>
          </cell>
          <cell r="B14714">
            <v>0</v>
          </cell>
        </row>
        <row r="14715">
          <cell r="A14715" t="str">
            <v>9S680202</v>
          </cell>
          <cell r="B14715">
            <v>0</v>
          </cell>
        </row>
        <row r="14716">
          <cell r="A14716" t="str">
            <v>9S680302</v>
          </cell>
          <cell r="B14716">
            <v>0</v>
          </cell>
        </row>
        <row r="14717">
          <cell r="A14717" t="str">
            <v>9S680404</v>
          </cell>
          <cell r="B14717">
            <v>0</v>
          </cell>
        </row>
        <row r="14718">
          <cell r="A14718" t="str">
            <v>9S690003</v>
          </cell>
          <cell r="B14718">
            <v>0</v>
          </cell>
        </row>
        <row r="14719">
          <cell r="A14719" t="str">
            <v>9S690004</v>
          </cell>
          <cell r="B14719">
            <v>0</v>
          </cell>
        </row>
        <row r="14720">
          <cell r="A14720" t="str">
            <v>9S690090</v>
          </cell>
          <cell r="B14720">
            <v>0</v>
          </cell>
        </row>
        <row r="14721">
          <cell r="A14721" t="str">
            <v>9S690101</v>
          </cell>
          <cell r="B14721">
            <v>0</v>
          </cell>
        </row>
        <row r="14722">
          <cell r="A14722" t="str">
            <v>9S690104</v>
          </cell>
          <cell r="B14722">
            <v>0</v>
          </cell>
        </row>
        <row r="14723">
          <cell r="A14723" t="str">
            <v>9S690199</v>
          </cell>
          <cell r="B14723">
            <v>0</v>
          </cell>
        </row>
        <row r="14724">
          <cell r="A14724" t="str">
            <v>9S690201</v>
          </cell>
          <cell r="B14724">
            <v>0</v>
          </cell>
        </row>
        <row r="14725">
          <cell r="A14725" t="str">
            <v>9S690304</v>
          </cell>
          <cell r="B14725">
            <v>0</v>
          </cell>
        </row>
        <row r="14726">
          <cell r="A14726" t="str">
            <v>9S700094</v>
          </cell>
          <cell r="B14726">
            <v>0</v>
          </cell>
        </row>
        <row r="14727">
          <cell r="A14727" t="str">
            <v>9S700100</v>
          </cell>
          <cell r="B14727">
            <v>0</v>
          </cell>
        </row>
        <row r="14728">
          <cell r="A14728" t="str">
            <v>9S700199</v>
          </cell>
          <cell r="B14728">
            <v>0</v>
          </cell>
        </row>
        <row r="14729">
          <cell r="A14729" t="str">
            <v>9S700296</v>
          </cell>
          <cell r="B14729">
            <v>0</v>
          </cell>
        </row>
        <row r="14730">
          <cell r="A14730" t="str">
            <v>9S700399</v>
          </cell>
          <cell r="B14730">
            <v>0</v>
          </cell>
        </row>
        <row r="14731">
          <cell r="A14731" t="str">
            <v>9S700497</v>
          </cell>
          <cell r="B14731">
            <v>0</v>
          </cell>
        </row>
        <row r="14732">
          <cell r="A14732" t="str">
            <v>9S700800</v>
          </cell>
          <cell r="B14732">
            <v>0</v>
          </cell>
        </row>
        <row r="14733">
          <cell r="A14733" t="str">
            <v>9S700897</v>
          </cell>
          <cell r="B14733">
            <v>0</v>
          </cell>
        </row>
        <row r="14734">
          <cell r="A14734" t="str">
            <v>9S700898</v>
          </cell>
          <cell r="B14734">
            <v>0</v>
          </cell>
        </row>
        <row r="14735">
          <cell r="A14735" t="str">
            <v>9S700902</v>
          </cell>
          <cell r="B14735">
            <v>0</v>
          </cell>
        </row>
        <row r="14736">
          <cell r="A14736" t="str">
            <v>9S701007</v>
          </cell>
          <cell r="B14736">
            <v>0</v>
          </cell>
        </row>
        <row r="14737">
          <cell r="A14737" t="str">
            <v>9S701199</v>
          </cell>
          <cell r="B14737">
            <v>0</v>
          </cell>
        </row>
        <row r="14738">
          <cell r="A14738" t="str">
            <v>9S701203</v>
          </cell>
          <cell r="B14738">
            <v>0</v>
          </cell>
        </row>
        <row r="14739">
          <cell r="A14739" t="str">
            <v>9S701369</v>
          </cell>
          <cell r="B14739">
            <v>0</v>
          </cell>
        </row>
        <row r="14740">
          <cell r="A14740" t="str">
            <v>9S701470</v>
          </cell>
          <cell r="B14740">
            <v>0</v>
          </cell>
        </row>
        <row r="14741">
          <cell r="A14741" t="str">
            <v>9S701505</v>
          </cell>
          <cell r="B14741">
            <v>0</v>
          </cell>
        </row>
        <row r="14742">
          <cell r="A14742" t="str">
            <v>9S701661</v>
          </cell>
          <cell r="B14742">
            <v>0</v>
          </cell>
        </row>
        <row r="14743">
          <cell r="A14743" t="str">
            <v>9S701705</v>
          </cell>
          <cell r="B14743">
            <v>0</v>
          </cell>
        </row>
        <row r="14744">
          <cell r="A14744" t="str">
            <v>9S701899</v>
          </cell>
          <cell r="B14744">
            <v>0</v>
          </cell>
        </row>
        <row r="14745">
          <cell r="A14745" t="str">
            <v>9S702006</v>
          </cell>
          <cell r="B14745">
            <v>0</v>
          </cell>
        </row>
        <row r="14746">
          <cell r="A14746" t="str">
            <v>9S710290</v>
          </cell>
          <cell r="B14746">
            <v>0</v>
          </cell>
        </row>
        <row r="14747">
          <cell r="A14747" t="str">
            <v>9S710591</v>
          </cell>
          <cell r="B14747">
            <v>0</v>
          </cell>
        </row>
        <row r="14748">
          <cell r="A14748" t="str">
            <v>9S710593</v>
          </cell>
          <cell r="B14748">
            <v>0</v>
          </cell>
        </row>
        <row r="14749">
          <cell r="A14749" t="str">
            <v>9S710789</v>
          </cell>
          <cell r="B14749">
            <v>0</v>
          </cell>
        </row>
        <row r="14750">
          <cell r="A14750" t="str">
            <v>9S715295</v>
          </cell>
          <cell r="B14750">
            <v>0</v>
          </cell>
        </row>
        <row r="14751">
          <cell r="A14751" t="str">
            <v>9S720098</v>
          </cell>
          <cell r="B14751">
            <v>0</v>
          </cell>
        </row>
        <row r="14752">
          <cell r="A14752" t="str">
            <v>9S720198</v>
          </cell>
          <cell r="B14752">
            <v>0</v>
          </cell>
        </row>
        <row r="14753">
          <cell r="A14753" t="str">
            <v>9S720200</v>
          </cell>
          <cell r="B14753">
            <v>0</v>
          </cell>
        </row>
        <row r="14754">
          <cell r="A14754" t="str">
            <v>9S730055</v>
          </cell>
          <cell r="B14754">
            <v>0</v>
          </cell>
        </row>
        <row r="14755">
          <cell r="A14755" t="str">
            <v>9S730147</v>
          </cell>
          <cell r="B14755">
            <v>0</v>
          </cell>
        </row>
        <row r="14756">
          <cell r="A14756" t="str">
            <v>9S730152</v>
          </cell>
          <cell r="B14756">
            <v>0</v>
          </cell>
        </row>
        <row r="14757">
          <cell r="A14757" t="str">
            <v>9S730252</v>
          </cell>
          <cell r="B14757">
            <v>0</v>
          </cell>
        </row>
        <row r="14758">
          <cell r="A14758" t="str">
            <v>9S730261</v>
          </cell>
          <cell r="B14758">
            <v>0</v>
          </cell>
        </row>
        <row r="14759">
          <cell r="A14759" t="str">
            <v>9S730306</v>
          </cell>
          <cell r="B14759">
            <v>0</v>
          </cell>
        </row>
        <row r="14760">
          <cell r="A14760" t="str">
            <v>9S730497</v>
          </cell>
          <cell r="B14760">
            <v>0</v>
          </cell>
        </row>
        <row r="14761">
          <cell r="A14761" t="str">
            <v>9S735197</v>
          </cell>
          <cell r="B14761">
            <v>0</v>
          </cell>
        </row>
        <row r="14762">
          <cell r="A14762" t="str">
            <v>9S735296</v>
          </cell>
          <cell r="B14762">
            <v>0</v>
          </cell>
        </row>
        <row r="14763">
          <cell r="A14763" t="str">
            <v>9S740097</v>
          </cell>
          <cell r="B14763">
            <v>0</v>
          </cell>
        </row>
        <row r="14764">
          <cell r="A14764" t="str">
            <v>9S740198</v>
          </cell>
          <cell r="B14764">
            <v>0</v>
          </cell>
        </row>
        <row r="14765">
          <cell r="A14765" t="str">
            <v>9S740207</v>
          </cell>
          <cell r="B14765">
            <v>0</v>
          </cell>
        </row>
        <row r="14766">
          <cell r="A14766" t="str">
            <v>9S740307</v>
          </cell>
          <cell r="B14766">
            <v>0</v>
          </cell>
        </row>
        <row r="14767">
          <cell r="A14767" t="str">
            <v>9S740409</v>
          </cell>
          <cell r="B14767">
            <v>0</v>
          </cell>
        </row>
        <row r="14768">
          <cell r="A14768" t="str">
            <v>9S740410</v>
          </cell>
          <cell r="B14768">
            <v>0</v>
          </cell>
        </row>
        <row r="14769">
          <cell r="A14769" t="str">
            <v>9S740708</v>
          </cell>
          <cell r="B14769">
            <v>0</v>
          </cell>
        </row>
        <row r="14770">
          <cell r="A14770" t="str">
            <v>9S740808</v>
          </cell>
          <cell r="B14770">
            <v>0</v>
          </cell>
        </row>
        <row r="14771">
          <cell r="A14771" t="str">
            <v>9S750004</v>
          </cell>
          <cell r="B14771">
            <v>0</v>
          </cell>
        </row>
        <row r="14772">
          <cell r="A14772" t="str">
            <v>9S750104</v>
          </cell>
          <cell r="B14772">
            <v>0</v>
          </cell>
        </row>
        <row r="14773">
          <cell r="A14773" t="str">
            <v>9S750202</v>
          </cell>
          <cell r="B14773">
            <v>0</v>
          </cell>
        </row>
        <row r="14774">
          <cell r="A14774" t="str">
            <v>9S750504</v>
          </cell>
          <cell r="B14774">
            <v>0</v>
          </cell>
        </row>
        <row r="14775">
          <cell r="A14775" t="str">
            <v>9S750604</v>
          </cell>
          <cell r="B14775">
            <v>0</v>
          </cell>
        </row>
        <row r="14776">
          <cell r="A14776" t="str">
            <v>9S750701</v>
          </cell>
          <cell r="B14776">
            <v>0</v>
          </cell>
        </row>
        <row r="14777">
          <cell r="A14777" t="str">
            <v>9S755099</v>
          </cell>
          <cell r="B14777">
            <v>0</v>
          </cell>
        </row>
        <row r="14778">
          <cell r="A14778" t="str">
            <v>9S760095</v>
          </cell>
          <cell r="B14778">
            <v>0</v>
          </cell>
        </row>
        <row r="14779">
          <cell r="A14779" t="str">
            <v>9S760206</v>
          </cell>
          <cell r="B14779">
            <v>0</v>
          </cell>
        </row>
        <row r="14780">
          <cell r="A14780" t="str">
            <v>9S770001</v>
          </cell>
          <cell r="B14780">
            <v>0</v>
          </cell>
        </row>
        <row r="14781">
          <cell r="A14781" t="str">
            <v>9S770007</v>
          </cell>
          <cell r="B14781">
            <v>0</v>
          </cell>
        </row>
        <row r="14782">
          <cell r="A14782" t="str">
            <v>9S770098</v>
          </cell>
          <cell r="B14782">
            <v>0</v>
          </cell>
        </row>
        <row r="14783">
          <cell r="A14783" t="str">
            <v>9S770106</v>
          </cell>
          <cell r="B14783">
            <v>0</v>
          </cell>
        </row>
        <row r="14784">
          <cell r="A14784" t="str">
            <v>9S770206</v>
          </cell>
          <cell r="B14784">
            <v>0</v>
          </cell>
        </row>
        <row r="14785">
          <cell r="A14785" t="str">
            <v>9S770306</v>
          </cell>
          <cell r="B14785">
            <v>0</v>
          </cell>
        </row>
        <row r="14786">
          <cell r="A14786" t="str">
            <v>9S770309</v>
          </cell>
          <cell r="B14786">
            <v>0</v>
          </cell>
        </row>
        <row r="14787">
          <cell r="A14787" t="str">
            <v>9S770409</v>
          </cell>
          <cell r="B14787">
            <v>0</v>
          </cell>
        </row>
        <row r="14788">
          <cell r="A14788" t="str">
            <v>9S780001</v>
          </cell>
          <cell r="B14788">
            <v>0</v>
          </cell>
        </row>
        <row r="14789">
          <cell r="A14789" t="str">
            <v>9S780002</v>
          </cell>
          <cell r="B14789">
            <v>0</v>
          </cell>
        </row>
        <row r="14790">
          <cell r="A14790" t="str">
            <v>9S780206</v>
          </cell>
          <cell r="B14790">
            <v>0</v>
          </cell>
        </row>
        <row r="14791">
          <cell r="A14791" t="str">
            <v>9S780304</v>
          </cell>
          <cell r="B14791">
            <v>0</v>
          </cell>
        </row>
        <row r="14792">
          <cell r="A14792" t="str">
            <v>9S780306</v>
          </cell>
          <cell r="B14792">
            <v>0</v>
          </cell>
        </row>
        <row r="14793">
          <cell r="A14793" t="str">
            <v>9S780307</v>
          </cell>
          <cell r="B14793">
            <v>0</v>
          </cell>
        </row>
        <row r="14794">
          <cell r="A14794" t="str">
            <v>9S780308</v>
          </cell>
          <cell r="B14794">
            <v>0</v>
          </cell>
        </row>
        <row r="14795">
          <cell r="A14795" t="str">
            <v>9S780403</v>
          </cell>
          <cell r="B14795">
            <v>0</v>
          </cell>
        </row>
        <row r="14796">
          <cell r="A14796" t="str">
            <v>9S780500</v>
          </cell>
          <cell r="B14796">
            <v>0</v>
          </cell>
        </row>
        <row r="14797">
          <cell r="A14797" t="str">
            <v>9S780598</v>
          </cell>
          <cell r="B14797">
            <v>0</v>
          </cell>
        </row>
        <row r="14798">
          <cell r="A14798" t="str">
            <v>9S780702</v>
          </cell>
          <cell r="B14798">
            <v>0</v>
          </cell>
        </row>
        <row r="14799">
          <cell r="A14799" t="str">
            <v>9S780710</v>
          </cell>
          <cell r="B14799">
            <v>0</v>
          </cell>
        </row>
        <row r="14800">
          <cell r="A14800" t="str">
            <v>9S780900</v>
          </cell>
          <cell r="B14800">
            <v>0</v>
          </cell>
        </row>
        <row r="14801">
          <cell r="A14801" t="str">
            <v>9S781004</v>
          </cell>
          <cell r="B14801">
            <v>0</v>
          </cell>
        </row>
        <row r="14802">
          <cell r="A14802" t="str">
            <v>9S790006</v>
          </cell>
          <cell r="B14802">
            <v>0</v>
          </cell>
        </row>
        <row r="14803">
          <cell r="A14803" t="str">
            <v>9S790007</v>
          </cell>
          <cell r="B14803">
            <v>0</v>
          </cell>
        </row>
        <row r="14804">
          <cell r="A14804" t="str">
            <v>9S790008</v>
          </cell>
          <cell r="B14804">
            <v>0</v>
          </cell>
        </row>
        <row r="14805">
          <cell r="A14805" t="str">
            <v>9S790103</v>
          </cell>
          <cell r="B14805">
            <v>0</v>
          </cell>
        </row>
        <row r="14806">
          <cell r="A14806" t="str">
            <v>9S790104</v>
          </cell>
          <cell r="B14806">
            <v>0</v>
          </cell>
        </row>
        <row r="14807">
          <cell r="A14807" t="str">
            <v>9S790105</v>
          </cell>
          <cell r="B14807">
            <v>0</v>
          </cell>
        </row>
        <row r="14808">
          <cell r="A14808" t="str">
            <v>9S790106</v>
          </cell>
          <cell r="B14808">
            <v>0</v>
          </cell>
        </row>
        <row r="14809">
          <cell r="A14809" t="str">
            <v>9S790107</v>
          </cell>
          <cell r="B14809">
            <v>0</v>
          </cell>
        </row>
        <row r="14810">
          <cell r="A14810" t="str">
            <v>9S790199</v>
          </cell>
          <cell r="B14810">
            <v>0</v>
          </cell>
        </row>
        <row r="14811">
          <cell r="A14811" t="str">
            <v>9S790206</v>
          </cell>
          <cell r="B14811">
            <v>0</v>
          </cell>
        </row>
        <row r="14812">
          <cell r="A14812" t="str">
            <v>9S790208</v>
          </cell>
          <cell r="B14812">
            <v>0</v>
          </cell>
        </row>
        <row r="14813">
          <cell r="A14813" t="str">
            <v>9S790209</v>
          </cell>
          <cell r="B14813">
            <v>0</v>
          </cell>
        </row>
        <row r="14814">
          <cell r="A14814" t="str">
            <v>9S790305</v>
          </cell>
          <cell r="B14814">
            <v>0</v>
          </cell>
        </row>
        <row r="14815">
          <cell r="A14815" t="str">
            <v>9S790408</v>
          </cell>
          <cell r="B14815">
            <v>0</v>
          </cell>
        </row>
        <row r="14816">
          <cell r="A14816" t="str">
            <v>9S800106</v>
          </cell>
          <cell r="B14816">
            <v>0</v>
          </cell>
        </row>
        <row r="14817">
          <cell r="A14817" t="str">
            <v>9S800199</v>
          </cell>
          <cell r="B14817">
            <v>0</v>
          </cell>
        </row>
        <row r="14818">
          <cell r="A14818" t="str">
            <v>9S800206</v>
          </cell>
          <cell r="B14818">
            <v>0</v>
          </cell>
        </row>
        <row r="14819">
          <cell r="A14819" t="str">
            <v>9S800208</v>
          </cell>
          <cell r="B14819">
            <v>0</v>
          </cell>
        </row>
        <row r="14820">
          <cell r="A14820" t="str">
            <v>9S800306</v>
          </cell>
          <cell r="B14820">
            <v>0</v>
          </cell>
        </row>
        <row r="14821">
          <cell r="A14821" t="str">
            <v>9S800406</v>
          </cell>
          <cell r="B14821">
            <v>0</v>
          </cell>
        </row>
        <row r="14822">
          <cell r="A14822" t="str">
            <v>9S800506</v>
          </cell>
          <cell r="B14822">
            <v>0</v>
          </cell>
        </row>
        <row r="14823">
          <cell r="A14823" t="str">
            <v>9S800606</v>
          </cell>
          <cell r="B14823">
            <v>0</v>
          </cell>
        </row>
        <row r="14824">
          <cell r="A14824" t="str">
            <v>9S800705</v>
          </cell>
          <cell r="B14824">
            <v>0</v>
          </cell>
        </row>
        <row r="14825">
          <cell r="A14825" t="str">
            <v>9S800707</v>
          </cell>
          <cell r="B14825">
            <v>0</v>
          </cell>
        </row>
        <row r="14826">
          <cell r="A14826" t="str">
            <v>9S800808</v>
          </cell>
          <cell r="B14826">
            <v>0</v>
          </cell>
        </row>
        <row r="14827">
          <cell r="A14827" t="str">
            <v>9S810097</v>
          </cell>
          <cell r="B14827">
            <v>0</v>
          </cell>
        </row>
        <row r="14828">
          <cell r="A14828" t="str">
            <v>9S810100</v>
          </cell>
          <cell r="B14828">
            <v>0</v>
          </cell>
        </row>
        <row r="14829">
          <cell r="A14829" t="str">
            <v>9S810299</v>
          </cell>
          <cell r="B14829">
            <v>0</v>
          </cell>
        </row>
        <row r="14830">
          <cell r="A14830" t="str">
            <v>9S810301</v>
          </cell>
          <cell r="B14830">
            <v>0</v>
          </cell>
        </row>
        <row r="14831">
          <cell r="A14831" t="str">
            <v>9S810398</v>
          </cell>
          <cell r="B14831">
            <v>0</v>
          </cell>
        </row>
        <row r="14832">
          <cell r="A14832" t="str">
            <v>9S810406</v>
          </cell>
          <cell r="B14832">
            <v>0</v>
          </cell>
        </row>
        <row r="14833">
          <cell r="A14833" t="str">
            <v>9S810596</v>
          </cell>
          <cell r="B14833">
            <v>0</v>
          </cell>
        </row>
        <row r="14834">
          <cell r="A14834" t="str">
            <v>9S820001</v>
          </cell>
          <cell r="B14834">
            <v>0</v>
          </cell>
        </row>
        <row r="14835">
          <cell r="A14835" t="str">
            <v>9S820102</v>
          </cell>
          <cell r="B14835">
            <v>0</v>
          </cell>
        </row>
        <row r="14836">
          <cell r="A14836" t="str">
            <v>9S820107</v>
          </cell>
          <cell r="B14836">
            <v>0</v>
          </cell>
        </row>
        <row r="14837">
          <cell r="A14837" t="str">
            <v>9S820108</v>
          </cell>
          <cell r="B14837">
            <v>0</v>
          </cell>
        </row>
        <row r="14838">
          <cell r="A14838" t="str">
            <v>9S820205</v>
          </cell>
          <cell r="B14838">
            <v>0</v>
          </cell>
        </row>
        <row r="14839">
          <cell r="A14839" t="str">
            <v>9S820306</v>
          </cell>
          <cell r="B14839">
            <v>0</v>
          </cell>
        </row>
        <row r="14840">
          <cell r="A14840" t="str">
            <v>9S830090</v>
          </cell>
          <cell r="B14840">
            <v>0</v>
          </cell>
        </row>
        <row r="14841">
          <cell r="A14841" t="str">
            <v>9S830199</v>
          </cell>
          <cell r="B14841">
            <v>0</v>
          </cell>
        </row>
        <row r="14842">
          <cell r="A14842" t="str">
            <v>9S830299</v>
          </cell>
          <cell r="B14842">
            <v>0</v>
          </cell>
        </row>
        <row r="14843">
          <cell r="A14843" t="str">
            <v>9S840004</v>
          </cell>
          <cell r="B14843">
            <v>0</v>
          </cell>
        </row>
        <row r="14844">
          <cell r="A14844" t="str">
            <v>9S840006</v>
          </cell>
          <cell r="B14844">
            <v>0</v>
          </cell>
        </row>
        <row r="14845">
          <cell r="A14845" t="str">
            <v>9S840007</v>
          </cell>
          <cell r="B14845">
            <v>0</v>
          </cell>
        </row>
        <row r="14846">
          <cell r="A14846" t="str">
            <v>9S840105</v>
          </cell>
          <cell r="B14846">
            <v>0</v>
          </cell>
        </row>
        <row r="14847">
          <cell r="A14847" t="str">
            <v>9S840205</v>
          </cell>
          <cell r="B14847">
            <v>0</v>
          </cell>
        </row>
        <row r="14848">
          <cell r="A14848" t="str">
            <v>9S840206</v>
          </cell>
          <cell r="B14848">
            <v>0</v>
          </cell>
        </row>
        <row r="14849">
          <cell r="A14849" t="str">
            <v>9S840303</v>
          </cell>
          <cell r="B14849">
            <v>0</v>
          </cell>
        </row>
        <row r="14850">
          <cell r="A14850" t="str">
            <v>9S840306</v>
          </cell>
          <cell r="B14850">
            <v>0</v>
          </cell>
        </row>
        <row r="14851">
          <cell r="A14851" t="str">
            <v>9S840404</v>
          </cell>
          <cell r="B14851">
            <v>0</v>
          </cell>
        </row>
        <row r="14852">
          <cell r="A14852" t="str">
            <v>9S840505</v>
          </cell>
          <cell r="B14852">
            <v>0</v>
          </cell>
        </row>
        <row r="14853">
          <cell r="A14853" t="str">
            <v>9S840506</v>
          </cell>
          <cell r="B14853">
            <v>0</v>
          </cell>
        </row>
        <row r="14854">
          <cell r="A14854" t="str">
            <v>9S840606</v>
          </cell>
          <cell r="B14854">
            <v>0</v>
          </cell>
        </row>
        <row r="14855">
          <cell r="A14855" t="str">
            <v>9S840607</v>
          </cell>
          <cell r="B14855">
            <v>0</v>
          </cell>
        </row>
        <row r="14856">
          <cell r="A14856" t="str">
            <v>9S840706</v>
          </cell>
          <cell r="B14856">
            <v>0</v>
          </cell>
        </row>
        <row r="14857">
          <cell r="A14857" t="str">
            <v>9S840707</v>
          </cell>
          <cell r="B14857">
            <v>0</v>
          </cell>
        </row>
        <row r="14858">
          <cell r="A14858" t="str">
            <v>9S840806</v>
          </cell>
          <cell r="B14858">
            <v>0</v>
          </cell>
        </row>
        <row r="14859">
          <cell r="A14859" t="str">
            <v>9S840907</v>
          </cell>
          <cell r="B14859">
            <v>0</v>
          </cell>
        </row>
        <row r="14860">
          <cell r="A14860" t="str">
            <v>9S841005</v>
          </cell>
          <cell r="B14860">
            <v>0</v>
          </cell>
        </row>
        <row r="14861">
          <cell r="A14861" t="str">
            <v>9S841006</v>
          </cell>
          <cell r="B14861">
            <v>0</v>
          </cell>
        </row>
        <row r="14862">
          <cell r="A14862" t="str">
            <v>9S841106</v>
          </cell>
          <cell r="B14862">
            <v>0</v>
          </cell>
        </row>
        <row r="14863">
          <cell r="A14863" t="str">
            <v>9S841107</v>
          </cell>
          <cell r="B14863">
            <v>0</v>
          </cell>
        </row>
        <row r="14864">
          <cell r="A14864" t="str">
            <v>9S841108</v>
          </cell>
          <cell r="B14864">
            <v>0</v>
          </cell>
        </row>
        <row r="14865">
          <cell r="A14865" t="str">
            <v>9S841206</v>
          </cell>
          <cell r="B14865">
            <v>0</v>
          </cell>
        </row>
        <row r="14866">
          <cell r="A14866" t="str">
            <v>9S850006</v>
          </cell>
          <cell r="B14866">
            <v>0</v>
          </cell>
        </row>
        <row r="14867">
          <cell r="A14867" t="str">
            <v>9S850007</v>
          </cell>
          <cell r="B14867">
            <v>0</v>
          </cell>
        </row>
        <row r="14868">
          <cell r="A14868" t="str">
            <v>9S850105</v>
          </cell>
          <cell r="B14868">
            <v>0</v>
          </cell>
        </row>
        <row r="14869">
          <cell r="A14869" t="str">
            <v>9S850106</v>
          </cell>
          <cell r="B14869">
            <v>0</v>
          </cell>
        </row>
        <row r="14870">
          <cell r="A14870" t="str">
            <v>9S850107</v>
          </cell>
          <cell r="B14870">
            <v>0</v>
          </cell>
        </row>
        <row r="14871">
          <cell r="A14871" t="str">
            <v>9S850206</v>
          </cell>
          <cell r="B14871">
            <v>0</v>
          </cell>
        </row>
        <row r="14872">
          <cell r="A14872" t="str">
            <v>9S850306</v>
          </cell>
          <cell r="B14872">
            <v>0</v>
          </cell>
        </row>
        <row r="14873">
          <cell r="A14873" t="str">
            <v>9S860006</v>
          </cell>
          <cell r="B14873">
            <v>0</v>
          </cell>
        </row>
        <row r="14874">
          <cell r="A14874" t="str">
            <v>9S860106</v>
          </cell>
          <cell r="B14874">
            <v>0</v>
          </cell>
        </row>
        <row r="14875">
          <cell r="A14875" t="str">
            <v>9S870000</v>
          </cell>
          <cell r="B14875">
            <v>0</v>
          </cell>
        </row>
        <row r="14876">
          <cell r="A14876" t="str">
            <v>9S870105</v>
          </cell>
          <cell r="B14876">
            <v>0</v>
          </cell>
        </row>
        <row r="14877">
          <cell r="A14877" t="str">
            <v>9S870199</v>
          </cell>
          <cell r="B14877">
            <v>0</v>
          </cell>
        </row>
        <row r="14878">
          <cell r="A14878" t="str">
            <v>9S870205</v>
          </cell>
          <cell r="B14878">
            <v>0</v>
          </cell>
        </row>
        <row r="14879">
          <cell r="A14879" t="str">
            <v>9S880003</v>
          </cell>
          <cell r="B14879">
            <v>0</v>
          </cell>
        </row>
        <row r="14880">
          <cell r="A14880" t="str">
            <v>9S880005</v>
          </cell>
          <cell r="B14880">
            <v>0</v>
          </cell>
        </row>
        <row r="14881">
          <cell r="A14881" t="str">
            <v>9S880006</v>
          </cell>
          <cell r="B14881">
            <v>0</v>
          </cell>
        </row>
        <row r="14882">
          <cell r="A14882" t="str">
            <v>9S880098</v>
          </cell>
          <cell r="B14882">
            <v>0</v>
          </cell>
        </row>
        <row r="14883">
          <cell r="A14883" t="str">
            <v>9S880104</v>
          </cell>
          <cell r="B14883">
            <v>0</v>
          </cell>
        </row>
        <row r="14884">
          <cell r="A14884" t="str">
            <v>9S880206</v>
          </cell>
          <cell r="B14884">
            <v>0</v>
          </cell>
        </row>
        <row r="14885">
          <cell r="A14885" t="str">
            <v>9S880305</v>
          </cell>
          <cell r="B14885">
            <v>0</v>
          </cell>
        </row>
        <row r="14886">
          <cell r="A14886" t="str">
            <v>9S880306</v>
          </cell>
          <cell r="B14886">
            <v>0</v>
          </cell>
        </row>
        <row r="14887">
          <cell r="A14887" t="str">
            <v>9S880307</v>
          </cell>
          <cell r="B14887">
            <v>0</v>
          </cell>
        </row>
        <row r="14888">
          <cell r="A14888" t="str">
            <v>9S880406</v>
          </cell>
          <cell r="B14888">
            <v>0</v>
          </cell>
        </row>
        <row r="14889">
          <cell r="A14889" t="str">
            <v>9S880506</v>
          </cell>
          <cell r="B14889">
            <v>0</v>
          </cell>
        </row>
        <row r="14890">
          <cell r="A14890" t="str">
            <v>9S880603</v>
          </cell>
          <cell r="B14890">
            <v>0</v>
          </cell>
        </row>
        <row r="14891">
          <cell r="A14891" t="str">
            <v>9S890097</v>
          </cell>
          <cell r="B14891">
            <v>0</v>
          </cell>
        </row>
        <row r="14892">
          <cell r="A14892" t="str">
            <v>9S890101</v>
          </cell>
          <cell r="B14892">
            <v>0</v>
          </cell>
        </row>
        <row r="14893">
          <cell r="A14893" t="str">
            <v>9S890198</v>
          </cell>
          <cell r="B14893">
            <v>0</v>
          </cell>
        </row>
        <row r="14894">
          <cell r="A14894" t="str">
            <v>9S890200</v>
          </cell>
          <cell r="B14894">
            <v>0</v>
          </cell>
        </row>
        <row r="14895">
          <cell r="A14895" t="str">
            <v>9S890298</v>
          </cell>
          <cell r="B14895">
            <v>0</v>
          </cell>
        </row>
        <row r="14896">
          <cell r="A14896" t="str">
            <v>9S890597</v>
          </cell>
          <cell r="B14896">
            <v>0</v>
          </cell>
        </row>
        <row r="14897">
          <cell r="A14897" t="str">
            <v>9S900008</v>
          </cell>
          <cell r="B14897">
            <v>0</v>
          </cell>
        </row>
        <row r="14898">
          <cell r="A14898" t="str">
            <v>9S900107</v>
          </cell>
          <cell r="B14898">
            <v>0</v>
          </cell>
        </row>
        <row r="14899">
          <cell r="A14899" t="str">
            <v>9S900108</v>
          </cell>
          <cell r="B14899">
            <v>0</v>
          </cell>
        </row>
        <row r="14900">
          <cell r="A14900" t="str">
            <v>9S900207</v>
          </cell>
          <cell r="B14900">
            <v>0</v>
          </cell>
        </row>
        <row r="14901">
          <cell r="A14901" t="str">
            <v>9S900208</v>
          </cell>
          <cell r="B14901">
            <v>0</v>
          </cell>
        </row>
        <row r="14902">
          <cell r="A14902" t="str">
            <v>9S900210</v>
          </cell>
          <cell r="B14902">
            <v>0</v>
          </cell>
        </row>
        <row r="14903">
          <cell r="A14903" t="str">
            <v>9S900303</v>
          </cell>
          <cell r="B14903">
            <v>0</v>
          </cell>
        </row>
        <row r="14904">
          <cell r="A14904" t="str">
            <v>9S900308</v>
          </cell>
          <cell r="B14904">
            <v>0</v>
          </cell>
        </row>
        <row r="14905">
          <cell r="A14905" t="str">
            <v>9S900398</v>
          </cell>
          <cell r="B14905">
            <v>0</v>
          </cell>
        </row>
        <row r="14906">
          <cell r="A14906" t="str">
            <v>9S900408</v>
          </cell>
          <cell r="B14906">
            <v>0</v>
          </cell>
        </row>
        <row r="14907">
          <cell r="A14907" t="str">
            <v>9S900508</v>
          </cell>
          <cell r="B14907">
            <v>0</v>
          </cell>
        </row>
        <row r="14908">
          <cell r="A14908" t="str">
            <v>9S900608</v>
          </cell>
          <cell r="B14908">
            <v>0</v>
          </cell>
        </row>
        <row r="14909">
          <cell r="A14909" t="str">
            <v>9S900708</v>
          </cell>
          <cell r="B14909">
            <v>0</v>
          </cell>
        </row>
        <row r="14910">
          <cell r="A14910" t="str">
            <v>9S900808</v>
          </cell>
          <cell r="B14910">
            <v>0</v>
          </cell>
        </row>
        <row r="14911">
          <cell r="A14911" t="str">
            <v>9S900909</v>
          </cell>
          <cell r="B14911">
            <v>0</v>
          </cell>
        </row>
        <row r="14912">
          <cell r="A14912" t="str">
            <v>9S901099</v>
          </cell>
          <cell r="B14912">
            <v>0</v>
          </cell>
        </row>
        <row r="14913">
          <cell r="A14913" t="str">
            <v>9S910007</v>
          </cell>
          <cell r="B14913">
            <v>0</v>
          </cell>
        </row>
        <row r="14914">
          <cell r="A14914" t="str">
            <v>9S910107</v>
          </cell>
          <cell r="B14914">
            <v>0</v>
          </cell>
        </row>
        <row r="14915">
          <cell r="A14915" t="str">
            <v>9S910207</v>
          </cell>
          <cell r="B14915">
            <v>0</v>
          </cell>
        </row>
        <row r="14916">
          <cell r="A14916" t="str">
            <v>9S910309</v>
          </cell>
          <cell r="B14916">
            <v>0</v>
          </cell>
        </row>
        <row r="14917">
          <cell r="A14917" t="str">
            <v>9S910408</v>
          </cell>
          <cell r="B14917">
            <v>0</v>
          </cell>
        </row>
        <row r="14918">
          <cell r="A14918" t="str">
            <v>9S910608</v>
          </cell>
          <cell r="B14918">
            <v>0</v>
          </cell>
        </row>
        <row r="14919">
          <cell r="A14919" t="str">
            <v>9S920202</v>
          </cell>
          <cell r="B14919">
            <v>0</v>
          </cell>
        </row>
        <row r="14920">
          <cell r="A14920" t="str">
            <v>9S920303</v>
          </cell>
          <cell r="B14920">
            <v>0</v>
          </cell>
        </row>
        <row r="14921">
          <cell r="A14921" t="str">
            <v>9S920405</v>
          </cell>
          <cell r="B14921">
            <v>0</v>
          </cell>
        </row>
        <row r="14922">
          <cell r="A14922" t="str">
            <v>9S920594</v>
          </cell>
          <cell r="B14922">
            <v>0</v>
          </cell>
        </row>
        <row r="14923">
          <cell r="A14923" t="str">
            <v>9S930006</v>
          </cell>
          <cell r="B14923">
            <v>0</v>
          </cell>
        </row>
        <row r="14924">
          <cell r="A14924" t="str">
            <v>9S930007</v>
          </cell>
          <cell r="B14924">
            <v>0</v>
          </cell>
        </row>
        <row r="14925">
          <cell r="A14925" t="str">
            <v>9S930106</v>
          </cell>
          <cell r="B14925">
            <v>0</v>
          </cell>
        </row>
        <row r="14926">
          <cell r="A14926" t="str">
            <v>9S930107</v>
          </cell>
          <cell r="B14926">
            <v>0</v>
          </cell>
        </row>
        <row r="14927">
          <cell r="A14927" t="str">
            <v>9S930206</v>
          </cell>
          <cell r="B14927">
            <v>0</v>
          </cell>
        </row>
        <row r="14928">
          <cell r="A14928" t="str">
            <v>9S930306</v>
          </cell>
          <cell r="B14928">
            <v>0</v>
          </cell>
        </row>
        <row r="14929">
          <cell r="A14929" t="str">
            <v>9S930406</v>
          </cell>
          <cell r="B14929">
            <v>0</v>
          </cell>
        </row>
        <row r="14930">
          <cell r="A14930" t="str">
            <v>9S930407</v>
          </cell>
          <cell r="B14930">
            <v>0</v>
          </cell>
        </row>
        <row r="14931">
          <cell r="A14931" t="str">
            <v>9S930408</v>
          </cell>
          <cell r="B14931">
            <v>0</v>
          </cell>
        </row>
        <row r="14932">
          <cell r="A14932" t="str">
            <v>9S930409</v>
          </cell>
          <cell r="B14932">
            <v>0</v>
          </cell>
        </row>
        <row r="14933">
          <cell r="A14933" t="str">
            <v>9S930507</v>
          </cell>
          <cell r="B14933">
            <v>0</v>
          </cell>
        </row>
        <row r="14934">
          <cell r="A14934" t="str">
            <v>9S930607</v>
          </cell>
          <cell r="B14934">
            <v>0</v>
          </cell>
        </row>
        <row r="14935">
          <cell r="A14935" t="str">
            <v>9S930707</v>
          </cell>
          <cell r="B14935">
            <v>0</v>
          </cell>
        </row>
        <row r="14936">
          <cell r="A14936" t="str">
            <v>9S930708</v>
          </cell>
          <cell r="B14936">
            <v>0</v>
          </cell>
        </row>
        <row r="14937">
          <cell r="A14937" t="str">
            <v>9S930808</v>
          </cell>
          <cell r="B14937">
            <v>0</v>
          </cell>
        </row>
        <row r="14938">
          <cell r="A14938" t="str">
            <v>9S930809</v>
          </cell>
          <cell r="B14938">
            <v>0</v>
          </cell>
        </row>
        <row r="14939">
          <cell r="A14939" t="str">
            <v>9S930908</v>
          </cell>
          <cell r="B14939">
            <v>0</v>
          </cell>
        </row>
        <row r="14940">
          <cell r="A14940" t="str">
            <v>9S940006</v>
          </cell>
          <cell r="B14940">
            <v>0</v>
          </cell>
        </row>
        <row r="14941">
          <cell r="A14941" t="str">
            <v>9S940105</v>
          </cell>
          <cell r="B14941">
            <v>0</v>
          </cell>
        </row>
        <row r="14942">
          <cell r="A14942" t="str">
            <v>9S940206</v>
          </cell>
          <cell r="B14942">
            <v>0</v>
          </cell>
        </row>
        <row r="14943">
          <cell r="A14943" t="str">
            <v>9S940207</v>
          </cell>
          <cell r="B14943">
            <v>0</v>
          </cell>
        </row>
        <row r="14944">
          <cell r="A14944" t="str">
            <v>9S940506</v>
          </cell>
          <cell r="B14944">
            <v>0</v>
          </cell>
        </row>
        <row r="14945">
          <cell r="A14945" t="str">
            <v>9S940707</v>
          </cell>
          <cell r="B14945">
            <v>0</v>
          </cell>
        </row>
        <row r="14946">
          <cell r="A14946" t="str">
            <v>9S950007</v>
          </cell>
          <cell r="B14946">
            <v>0</v>
          </cell>
        </row>
        <row r="14947">
          <cell r="A14947" t="str">
            <v>9S950208</v>
          </cell>
          <cell r="B14947">
            <v>0</v>
          </cell>
        </row>
        <row r="14948">
          <cell r="A14948" t="str">
            <v>9S950388</v>
          </cell>
          <cell r="B14948">
            <v>0</v>
          </cell>
        </row>
        <row r="14949">
          <cell r="A14949" t="str">
            <v>9S955199</v>
          </cell>
          <cell r="B14949">
            <v>0</v>
          </cell>
        </row>
        <row r="14950">
          <cell r="A14950" t="str">
            <v>9S957001</v>
          </cell>
          <cell r="B14950">
            <v>0</v>
          </cell>
        </row>
        <row r="14951">
          <cell r="A14951" t="str">
            <v>9S957003</v>
          </cell>
          <cell r="B14951">
            <v>0</v>
          </cell>
        </row>
        <row r="14952">
          <cell r="A14952" t="str">
            <v>9S957005</v>
          </cell>
          <cell r="B14952">
            <v>0</v>
          </cell>
        </row>
        <row r="14953">
          <cell r="A14953" t="str">
            <v>9S957098</v>
          </cell>
          <cell r="B14953">
            <v>0</v>
          </cell>
        </row>
        <row r="14954">
          <cell r="A14954" t="str">
            <v>9S957099</v>
          </cell>
          <cell r="B14954">
            <v>0</v>
          </cell>
        </row>
        <row r="14955">
          <cell r="A14955" t="str">
            <v>9S957198</v>
          </cell>
          <cell r="B14955">
            <v>0</v>
          </cell>
        </row>
        <row r="14956">
          <cell r="A14956" t="str">
            <v>9S957199</v>
          </cell>
          <cell r="B14956">
            <v>0</v>
          </cell>
        </row>
        <row r="14957">
          <cell r="A14957" t="str">
            <v>9S957204</v>
          </cell>
          <cell r="B14957">
            <v>0</v>
          </cell>
        </row>
        <row r="14958">
          <cell r="A14958" t="str">
            <v>9S957205</v>
          </cell>
          <cell r="B14958">
            <v>0</v>
          </cell>
        </row>
        <row r="14959">
          <cell r="A14959" t="str">
            <v>9S957299</v>
          </cell>
          <cell r="B14959">
            <v>0</v>
          </cell>
        </row>
        <row r="14960">
          <cell r="A14960" t="str">
            <v>9S957405</v>
          </cell>
          <cell r="B14960">
            <v>0</v>
          </cell>
        </row>
        <row r="14961">
          <cell r="A14961" t="str">
            <v>9S960006</v>
          </cell>
          <cell r="B14961">
            <v>0</v>
          </cell>
        </row>
        <row r="14962">
          <cell r="A14962" t="str">
            <v>9S960106</v>
          </cell>
          <cell r="B14962">
            <v>0</v>
          </cell>
        </row>
        <row r="14963">
          <cell r="A14963" t="str">
            <v>9S960107</v>
          </cell>
          <cell r="B14963">
            <v>0</v>
          </cell>
        </row>
        <row r="14964">
          <cell r="A14964" t="str">
            <v>9S960108</v>
          </cell>
          <cell r="B14964">
            <v>0</v>
          </cell>
        </row>
        <row r="14965">
          <cell r="A14965" t="str">
            <v>9S960206</v>
          </cell>
          <cell r="B14965">
            <v>0</v>
          </cell>
        </row>
        <row r="14966">
          <cell r="A14966" t="str">
            <v>9S970007</v>
          </cell>
          <cell r="B14966">
            <v>0</v>
          </cell>
        </row>
        <row r="14967">
          <cell r="A14967" t="str">
            <v>9S970101</v>
          </cell>
          <cell r="B14967">
            <v>0</v>
          </cell>
        </row>
        <row r="14968">
          <cell r="A14968" t="str">
            <v>9S970195</v>
          </cell>
          <cell r="B14968">
            <v>0</v>
          </cell>
        </row>
        <row r="14969">
          <cell r="A14969" t="str">
            <v>9S970209</v>
          </cell>
          <cell r="B14969">
            <v>0</v>
          </cell>
        </row>
        <row r="14970">
          <cell r="A14970" t="str">
            <v>9S970309</v>
          </cell>
          <cell r="B14970">
            <v>0</v>
          </cell>
        </row>
        <row r="14971">
          <cell r="A14971" t="str">
            <v>9S980099</v>
          </cell>
          <cell r="B14971">
            <v>0</v>
          </cell>
        </row>
        <row r="14972">
          <cell r="A14972" t="str">
            <v>9S980198</v>
          </cell>
          <cell r="B14972">
            <v>0</v>
          </cell>
        </row>
        <row r="14973">
          <cell r="A14973" t="str">
            <v>9S980296</v>
          </cell>
          <cell r="B14973">
            <v>0</v>
          </cell>
        </row>
        <row r="14974">
          <cell r="A14974" t="str">
            <v>9S980399</v>
          </cell>
          <cell r="B14974">
            <v>0</v>
          </cell>
        </row>
        <row r="14975">
          <cell r="A14975" t="str">
            <v>9S980402</v>
          </cell>
          <cell r="B14975">
            <v>0</v>
          </cell>
        </row>
        <row r="14976">
          <cell r="A14976" t="str">
            <v>9S980596</v>
          </cell>
          <cell r="B14976">
            <v>0</v>
          </cell>
        </row>
        <row r="14977">
          <cell r="A14977" t="str">
            <v>9S980696</v>
          </cell>
          <cell r="B14977">
            <v>0</v>
          </cell>
        </row>
        <row r="14978">
          <cell r="A14978" t="str">
            <v>9S980799</v>
          </cell>
          <cell r="B14978">
            <v>0</v>
          </cell>
        </row>
        <row r="14979">
          <cell r="A14979" t="str">
            <v>9S980801</v>
          </cell>
          <cell r="B14979">
            <v>0</v>
          </cell>
        </row>
        <row r="14980">
          <cell r="A14980" t="str">
            <v>9S980803</v>
          </cell>
          <cell r="B14980">
            <v>0</v>
          </cell>
        </row>
        <row r="14981">
          <cell r="A14981" t="str">
            <v>9S980899</v>
          </cell>
          <cell r="B14981">
            <v>0</v>
          </cell>
        </row>
        <row r="14982">
          <cell r="A14982" t="str">
            <v>9S980997</v>
          </cell>
          <cell r="B14982">
            <v>0</v>
          </cell>
        </row>
        <row r="14983">
          <cell r="A14983" t="str">
            <v>9S981004</v>
          </cell>
          <cell r="B14983">
            <v>0</v>
          </cell>
        </row>
        <row r="14984">
          <cell r="A14984" t="str">
            <v>9S981196</v>
          </cell>
          <cell r="B14984">
            <v>0</v>
          </cell>
        </row>
        <row r="14985">
          <cell r="A14985" t="str">
            <v>9S981202</v>
          </cell>
          <cell r="B14985">
            <v>0</v>
          </cell>
        </row>
        <row r="14986">
          <cell r="A14986" t="str">
            <v>9S981298</v>
          </cell>
          <cell r="B14986">
            <v>0</v>
          </cell>
        </row>
        <row r="14987">
          <cell r="A14987" t="str">
            <v>9S981302</v>
          </cell>
          <cell r="B14987">
            <v>0</v>
          </cell>
        </row>
        <row r="14988">
          <cell r="A14988" t="str">
            <v>9S981497</v>
          </cell>
          <cell r="B14988">
            <v>0</v>
          </cell>
        </row>
        <row r="14989">
          <cell r="A14989" t="str">
            <v>9S981592</v>
          </cell>
          <cell r="B14989">
            <v>0</v>
          </cell>
        </row>
        <row r="14990">
          <cell r="A14990" t="str">
            <v>9S981604</v>
          </cell>
          <cell r="B14990">
            <v>0</v>
          </cell>
        </row>
        <row r="14991">
          <cell r="A14991" t="str">
            <v>9S981605</v>
          </cell>
          <cell r="B14991">
            <v>0</v>
          </cell>
        </row>
        <row r="14992">
          <cell r="A14992" t="str">
            <v>9S981676</v>
          </cell>
          <cell r="B14992">
            <v>0</v>
          </cell>
        </row>
        <row r="14993">
          <cell r="A14993" t="str">
            <v>9S981683</v>
          </cell>
          <cell r="B14993">
            <v>0</v>
          </cell>
        </row>
        <row r="14994">
          <cell r="A14994" t="str">
            <v>9S981698</v>
          </cell>
          <cell r="B14994">
            <v>0</v>
          </cell>
        </row>
        <row r="14995">
          <cell r="A14995" t="str">
            <v>9S981798</v>
          </cell>
          <cell r="B14995">
            <v>0</v>
          </cell>
        </row>
        <row r="14996">
          <cell r="A14996" t="str">
            <v>9S981802</v>
          </cell>
          <cell r="B14996">
            <v>0</v>
          </cell>
        </row>
        <row r="14997">
          <cell r="A14997" t="str">
            <v>9S981999</v>
          </cell>
          <cell r="B14997">
            <v>0</v>
          </cell>
        </row>
        <row r="14998">
          <cell r="A14998" t="str">
            <v>9S982091</v>
          </cell>
          <cell r="B14998">
            <v>0</v>
          </cell>
        </row>
        <row r="14999">
          <cell r="A14999" t="str">
            <v>9S982198</v>
          </cell>
          <cell r="B14999">
            <v>0</v>
          </cell>
        </row>
        <row r="15000">
          <cell r="A15000" t="str">
            <v>9S982296</v>
          </cell>
          <cell r="B15000">
            <v>0</v>
          </cell>
        </row>
        <row r="15001">
          <cell r="A15001" t="str">
            <v>9S982399</v>
          </cell>
          <cell r="B15001">
            <v>0</v>
          </cell>
        </row>
        <row r="15002">
          <cell r="A15002" t="str">
            <v>9S982598</v>
          </cell>
          <cell r="B15002">
            <v>0</v>
          </cell>
        </row>
        <row r="15003">
          <cell r="A15003" t="str">
            <v>9S982678</v>
          </cell>
          <cell r="B15003">
            <v>0</v>
          </cell>
        </row>
        <row r="15004">
          <cell r="A15004" t="str">
            <v>9S982703</v>
          </cell>
          <cell r="B15004">
            <v>0</v>
          </cell>
        </row>
        <row r="15005">
          <cell r="A15005" t="str">
            <v>9S982899</v>
          </cell>
          <cell r="B15005">
            <v>0</v>
          </cell>
        </row>
        <row r="15006">
          <cell r="A15006" t="str">
            <v>9S982901</v>
          </cell>
          <cell r="B15006">
            <v>0</v>
          </cell>
        </row>
        <row r="15007">
          <cell r="A15007" t="str">
            <v>9S982905</v>
          </cell>
          <cell r="B15007">
            <v>0</v>
          </cell>
        </row>
        <row r="15008">
          <cell r="A15008" t="str">
            <v>9S990000</v>
          </cell>
          <cell r="B15008">
            <v>0</v>
          </cell>
        </row>
        <row r="15009">
          <cell r="A15009" t="str">
            <v>9S990199</v>
          </cell>
          <cell r="B15009">
            <v>0</v>
          </cell>
        </row>
        <row r="15010">
          <cell r="A15010" t="str">
            <v>9S990200</v>
          </cell>
          <cell r="B15010">
            <v>0</v>
          </cell>
        </row>
        <row r="15011">
          <cell r="A15011" t="str">
            <v>9S990306</v>
          </cell>
          <cell r="B15011">
            <v>0</v>
          </cell>
        </row>
        <row r="15012">
          <cell r="A15012" t="str">
            <v>9S990399</v>
          </cell>
          <cell r="B15012">
            <v>0</v>
          </cell>
        </row>
        <row r="15013">
          <cell r="A15013" t="str">
            <v>9S990402</v>
          </cell>
          <cell r="B15013">
            <v>0</v>
          </cell>
        </row>
        <row r="15014">
          <cell r="A15014" t="str">
            <v>9S990576</v>
          </cell>
          <cell r="B15014">
            <v>0</v>
          </cell>
        </row>
        <row r="15015">
          <cell r="A15015" t="str">
            <v>9S990595</v>
          </cell>
          <cell r="B15015">
            <v>0</v>
          </cell>
        </row>
        <row r="15016">
          <cell r="A15016" t="str">
            <v>9S990697</v>
          </cell>
          <cell r="B15016">
            <v>0</v>
          </cell>
        </row>
        <row r="15017">
          <cell r="A15017" t="str">
            <v>9S990700</v>
          </cell>
          <cell r="B15017">
            <v>0</v>
          </cell>
        </row>
        <row r="15018">
          <cell r="A15018" t="str">
            <v>9S990796</v>
          </cell>
          <cell r="B15018">
            <v>0</v>
          </cell>
        </row>
        <row r="15019">
          <cell r="A15019" t="str">
            <v>9S990803</v>
          </cell>
          <cell r="B15019">
            <v>0</v>
          </cell>
        </row>
        <row r="15020">
          <cell r="A15020" t="str">
            <v>9S990806</v>
          </cell>
          <cell r="B15020">
            <v>0</v>
          </cell>
        </row>
        <row r="15021">
          <cell r="A15021" t="str">
            <v>9S990889</v>
          </cell>
          <cell r="B15021">
            <v>0</v>
          </cell>
        </row>
        <row r="15022">
          <cell r="A15022" t="str">
            <v>9S990964</v>
          </cell>
          <cell r="B15022">
            <v>0</v>
          </cell>
        </row>
        <row r="15023">
          <cell r="A15023" t="str">
            <v>9S991097</v>
          </cell>
          <cell r="B15023">
            <v>0</v>
          </cell>
        </row>
        <row r="15024">
          <cell r="A15024" t="str">
            <v>9S991185</v>
          </cell>
          <cell r="B15024">
            <v>0</v>
          </cell>
        </row>
        <row r="15025">
          <cell r="A15025" t="str">
            <v>9S991197</v>
          </cell>
          <cell r="B15025">
            <v>0</v>
          </cell>
        </row>
        <row r="15026">
          <cell r="A15026" t="str">
            <v>9S991286</v>
          </cell>
          <cell r="B15026">
            <v>0</v>
          </cell>
        </row>
        <row r="15027">
          <cell r="A15027" t="str">
            <v>9S991385</v>
          </cell>
          <cell r="B15027">
            <v>0</v>
          </cell>
        </row>
        <row r="15028">
          <cell r="A15028" t="str">
            <v>9S991402</v>
          </cell>
          <cell r="B15028">
            <v>0</v>
          </cell>
        </row>
        <row r="15029">
          <cell r="A15029" t="str">
            <v>9S991498</v>
          </cell>
          <cell r="B15029">
            <v>0</v>
          </cell>
        </row>
        <row r="15030">
          <cell r="A15030" t="str">
            <v>9S991500</v>
          </cell>
          <cell r="B15030">
            <v>0</v>
          </cell>
        </row>
        <row r="15031">
          <cell r="A15031" t="str">
            <v>9S991604</v>
          </cell>
          <cell r="B15031">
            <v>0</v>
          </cell>
        </row>
        <row r="15032">
          <cell r="A15032" t="str">
            <v>9S991700</v>
          </cell>
          <cell r="B15032">
            <v>0</v>
          </cell>
        </row>
        <row r="15033">
          <cell r="A15033" t="str">
            <v>9S991705</v>
          </cell>
          <cell r="B15033">
            <v>0</v>
          </cell>
        </row>
        <row r="15034">
          <cell r="A15034" t="str">
            <v>9S991706</v>
          </cell>
          <cell r="B15034">
            <v>0</v>
          </cell>
        </row>
        <row r="15035">
          <cell r="A15035" t="str">
            <v>9S991899</v>
          </cell>
          <cell r="B15035">
            <v>0</v>
          </cell>
        </row>
        <row r="15036">
          <cell r="A15036" t="str">
            <v>9S991999</v>
          </cell>
          <cell r="B15036">
            <v>0</v>
          </cell>
        </row>
        <row r="15037">
          <cell r="A15037" t="str">
            <v>9S992000</v>
          </cell>
          <cell r="B15037">
            <v>0</v>
          </cell>
        </row>
        <row r="15038">
          <cell r="A15038" t="str">
            <v>9S992103</v>
          </cell>
          <cell r="B15038">
            <v>0</v>
          </cell>
        </row>
        <row r="15039">
          <cell r="A15039" t="str">
            <v>9S992202</v>
          </cell>
          <cell r="B15039">
            <v>0</v>
          </cell>
        </row>
        <row r="15040">
          <cell r="A15040" t="str">
            <v>9S992399</v>
          </cell>
          <cell r="B15040">
            <v>0</v>
          </cell>
        </row>
        <row r="15041">
          <cell r="A15041" t="str">
            <v>9S992402</v>
          </cell>
          <cell r="B15041">
            <v>0</v>
          </cell>
        </row>
        <row r="15042">
          <cell r="A15042" t="str">
            <v>9S992500</v>
          </cell>
          <cell r="B15042">
            <v>0</v>
          </cell>
        </row>
        <row r="15043">
          <cell r="A15043" t="str">
            <v>9S992595</v>
          </cell>
          <cell r="B15043">
            <v>0</v>
          </cell>
        </row>
        <row r="15044">
          <cell r="A15044" t="str">
            <v>9S992667</v>
          </cell>
          <cell r="B15044">
            <v>0</v>
          </cell>
        </row>
        <row r="15045">
          <cell r="A15045" t="str">
            <v>9S992704</v>
          </cell>
          <cell r="B15045">
            <v>0</v>
          </cell>
        </row>
        <row r="15046">
          <cell r="A15046" t="str">
            <v>9S992782</v>
          </cell>
          <cell r="B15046">
            <v>0</v>
          </cell>
        </row>
        <row r="15047">
          <cell r="A15047" t="str">
            <v>9S992802</v>
          </cell>
          <cell r="B15047">
            <v>0</v>
          </cell>
        </row>
        <row r="15048">
          <cell r="A15048" t="str">
            <v>9S992803</v>
          </cell>
          <cell r="B15048">
            <v>0</v>
          </cell>
        </row>
        <row r="15049">
          <cell r="A15049" t="str">
            <v>9S992804</v>
          </cell>
          <cell r="B15049">
            <v>0</v>
          </cell>
        </row>
        <row r="15050">
          <cell r="A15050" t="str">
            <v>9S992805</v>
          </cell>
          <cell r="B15050">
            <v>0</v>
          </cell>
        </row>
        <row r="15051">
          <cell r="A15051" t="str">
            <v>9S992906</v>
          </cell>
          <cell r="B15051">
            <v>0</v>
          </cell>
        </row>
        <row r="15052">
          <cell r="A15052" t="str">
            <v>9S992983</v>
          </cell>
          <cell r="B15052">
            <v>0</v>
          </cell>
        </row>
        <row r="15053">
          <cell r="A15053" t="str">
            <v>9S993005</v>
          </cell>
          <cell r="B15053">
            <v>0</v>
          </cell>
        </row>
        <row r="15054">
          <cell r="A15054" t="str">
            <v>9S993104</v>
          </cell>
          <cell r="B15054">
            <v>0</v>
          </cell>
        </row>
        <row r="15055">
          <cell r="A15055" t="str">
            <v>9S993290</v>
          </cell>
          <cell r="B15055">
            <v>0</v>
          </cell>
        </row>
        <row r="15056">
          <cell r="A15056" t="str">
            <v>9S993300</v>
          </cell>
          <cell r="B15056">
            <v>0</v>
          </cell>
        </row>
        <row r="15057">
          <cell r="A15057" t="str">
            <v>9S993301</v>
          </cell>
          <cell r="B15057">
            <v>0</v>
          </cell>
        </row>
        <row r="15058">
          <cell r="A15058" t="str">
            <v>9S993305</v>
          </cell>
          <cell r="B15058">
            <v>0</v>
          </cell>
        </row>
        <row r="15059">
          <cell r="A15059" t="str">
            <v>9S993306</v>
          </cell>
          <cell r="B15059">
            <v>0</v>
          </cell>
        </row>
        <row r="15060">
          <cell r="A15060" t="str">
            <v>9S993405</v>
          </cell>
          <cell r="B15060">
            <v>0</v>
          </cell>
        </row>
        <row r="15061">
          <cell r="A15061" t="str">
            <v>9S993504</v>
          </cell>
          <cell r="B15061">
            <v>0</v>
          </cell>
        </row>
        <row r="15062">
          <cell r="A15062" t="str">
            <v>9S993600</v>
          </cell>
          <cell r="B15062">
            <v>0</v>
          </cell>
        </row>
        <row r="15063">
          <cell r="A15063" t="str">
            <v>9S993705</v>
          </cell>
          <cell r="B15063">
            <v>0</v>
          </cell>
        </row>
        <row r="15064">
          <cell r="A15064" t="str">
            <v>9S993803</v>
          </cell>
          <cell r="B15064">
            <v>0</v>
          </cell>
        </row>
        <row r="15065">
          <cell r="A15065" t="str">
            <v>9S993905</v>
          </cell>
          <cell r="B15065">
            <v>0</v>
          </cell>
        </row>
        <row r="15066">
          <cell r="A15066" t="str">
            <v>9S994099</v>
          </cell>
          <cell r="B15066">
            <v>0</v>
          </cell>
        </row>
        <row r="15067">
          <cell r="A15067" t="str">
            <v>9S994164</v>
          </cell>
          <cell r="B15067">
            <v>0</v>
          </cell>
        </row>
        <row r="15068">
          <cell r="A15068" t="str">
            <v>9S994203</v>
          </cell>
          <cell r="B15068">
            <v>0</v>
          </cell>
        </row>
        <row r="15069">
          <cell r="A15069" t="str">
            <v>9S994292</v>
          </cell>
          <cell r="B15069">
            <v>0</v>
          </cell>
        </row>
        <row r="15070">
          <cell r="A15070" t="str">
            <v>9S994302</v>
          </cell>
          <cell r="B15070">
            <v>0</v>
          </cell>
        </row>
        <row r="15071">
          <cell r="A15071" t="str">
            <v>9S994400</v>
          </cell>
          <cell r="B15071">
            <v>0</v>
          </cell>
        </row>
        <row r="15072">
          <cell r="A15072" t="str">
            <v>9S994499</v>
          </cell>
          <cell r="B15072">
            <v>0</v>
          </cell>
        </row>
        <row r="15073">
          <cell r="A15073" t="str">
            <v>9S994502</v>
          </cell>
          <cell r="B15073">
            <v>0</v>
          </cell>
        </row>
        <row r="15074">
          <cell r="A15074" t="str">
            <v>9S994698</v>
          </cell>
          <cell r="B15074">
            <v>0</v>
          </cell>
        </row>
        <row r="15075">
          <cell r="A15075" t="str">
            <v>9S994759</v>
          </cell>
          <cell r="B15075">
            <v>0</v>
          </cell>
        </row>
        <row r="15076">
          <cell r="A15076" t="str">
            <v>9S994871</v>
          </cell>
          <cell r="B15076">
            <v>0</v>
          </cell>
        </row>
        <row r="15077">
          <cell r="A15077" t="str">
            <v>9S994985</v>
          </cell>
          <cell r="B15077">
            <v>0</v>
          </cell>
        </row>
        <row r="15078">
          <cell r="A15078" t="str">
            <v>9S995002</v>
          </cell>
          <cell r="B15078">
            <v>0</v>
          </cell>
        </row>
        <row r="15079">
          <cell r="A15079" t="str">
            <v>9S995007</v>
          </cell>
          <cell r="B15079">
            <v>0</v>
          </cell>
        </row>
        <row r="15080">
          <cell r="A15080" t="str">
            <v>9S995082</v>
          </cell>
          <cell r="B15080">
            <v>0</v>
          </cell>
        </row>
        <row r="15081">
          <cell r="A15081" t="str">
            <v>9S995083</v>
          </cell>
          <cell r="B15081">
            <v>0</v>
          </cell>
        </row>
        <row r="15082">
          <cell r="A15082" t="str">
            <v>9S995099</v>
          </cell>
          <cell r="B15082">
            <v>0</v>
          </cell>
        </row>
        <row r="15083">
          <cell r="A15083" t="str">
            <v>9S995159</v>
          </cell>
          <cell r="B15083">
            <v>0</v>
          </cell>
        </row>
        <row r="15084">
          <cell r="A15084" t="str">
            <v>9S995206</v>
          </cell>
          <cell r="B15084">
            <v>0</v>
          </cell>
        </row>
        <row r="15085">
          <cell r="A15085" t="str">
            <v>9S995398</v>
          </cell>
          <cell r="B15085">
            <v>0</v>
          </cell>
        </row>
        <row r="15086">
          <cell r="A15086" t="str">
            <v>9S995499</v>
          </cell>
          <cell r="B15086">
            <v>0</v>
          </cell>
        </row>
        <row r="15087">
          <cell r="A15087" t="str">
            <v>9S995503</v>
          </cell>
          <cell r="B15087">
            <v>0</v>
          </cell>
        </row>
        <row r="15088">
          <cell r="A15088" t="str">
            <v>9S995559</v>
          </cell>
          <cell r="B15088">
            <v>0</v>
          </cell>
        </row>
        <row r="15089">
          <cell r="A15089" t="str">
            <v>9S995605</v>
          </cell>
          <cell r="B15089">
            <v>0</v>
          </cell>
        </row>
        <row r="15090">
          <cell r="A15090" t="str">
            <v>9S995706</v>
          </cell>
          <cell r="B15090">
            <v>0</v>
          </cell>
        </row>
        <row r="15091">
          <cell r="A15091" t="str">
            <v>9S995801</v>
          </cell>
          <cell r="B15091">
            <v>0</v>
          </cell>
        </row>
        <row r="15092">
          <cell r="A15092" t="str">
            <v>9S995905</v>
          </cell>
          <cell r="B15092">
            <v>0</v>
          </cell>
        </row>
        <row r="15093">
          <cell r="A15093" t="str">
            <v>9S996004</v>
          </cell>
          <cell r="B15093">
            <v>0</v>
          </cell>
        </row>
        <row r="15094">
          <cell r="A15094" t="str">
            <v>9S996206</v>
          </cell>
          <cell r="B15094">
            <v>0</v>
          </cell>
        </row>
        <row r="15095">
          <cell r="A15095" t="str">
            <v>9S996305</v>
          </cell>
          <cell r="B15095">
            <v>0</v>
          </cell>
        </row>
        <row r="15096">
          <cell r="A15096" t="str">
            <v>9S996306</v>
          </cell>
          <cell r="B15096">
            <v>0</v>
          </cell>
        </row>
        <row r="15097">
          <cell r="A15097" t="str">
            <v>9S996482</v>
          </cell>
          <cell r="B15097">
            <v>0</v>
          </cell>
        </row>
        <row r="15098">
          <cell r="A15098" t="str">
            <v>9S996505</v>
          </cell>
          <cell r="B15098">
            <v>0</v>
          </cell>
        </row>
        <row r="15099">
          <cell r="A15099" t="str">
            <v>9S996507</v>
          </cell>
          <cell r="B15099">
            <v>0</v>
          </cell>
        </row>
        <row r="15100">
          <cell r="A15100" t="str">
            <v>9S996602</v>
          </cell>
          <cell r="B15100">
            <v>0</v>
          </cell>
        </row>
        <row r="15101">
          <cell r="A15101" t="str">
            <v>9S996779</v>
          </cell>
          <cell r="B15101">
            <v>0</v>
          </cell>
        </row>
        <row r="15102">
          <cell r="A15102" t="str">
            <v>9S996871</v>
          </cell>
          <cell r="B15102">
            <v>0</v>
          </cell>
        </row>
        <row r="15103">
          <cell r="A15103" t="str">
            <v>9S996907</v>
          </cell>
          <cell r="B15103">
            <v>0</v>
          </cell>
        </row>
        <row r="15104">
          <cell r="A15104" t="str">
            <v>9S997006</v>
          </cell>
          <cell r="B15104">
            <v>0</v>
          </cell>
        </row>
        <row r="15105">
          <cell r="A15105" t="str">
            <v>9S997106</v>
          </cell>
          <cell r="B15105">
            <v>0</v>
          </cell>
        </row>
        <row r="15106">
          <cell r="A15106" t="str">
            <v>9S997255</v>
          </cell>
          <cell r="B15106">
            <v>0</v>
          </cell>
        </row>
        <row r="15107">
          <cell r="A15107" t="str">
            <v>9W000003</v>
          </cell>
          <cell r="B15107">
            <v>0</v>
          </cell>
        </row>
        <row r="15108">
          <cell r="A15108" t="str">
            <v>9W000090</v>
          </cell>
          <cell r="B15108">
            <v>0</v>
          </cell>
        </row>
        <row r="15109">
          <cell r="A15109" t="str">
            <v>9W000097</v>
          </cell>
          <cell r="B15109">
            <v>0</v>
          </cell>
        </row>
        <row r="15110">
          <cell r="A15110" t="str">
            <v>9W000099</v>
          </cell>
          <cell r="B15110">
            <v>0</v>
          </cell>
        </row>
        <row r="15111">
          <cell r="A15111" t="str">
            <v>9W000101</v>
          </cell>
          <cell r="B15111">
            <v>0</v>
          </cell>
        </row>
        <row r="15112">
          <cell r="A15112" t="str">
            <v>9W000105</v>
          </cell>
          <cell r="B15112">
            <v>0</v>
          </cell>
        </row>
        <row r="15113">
          <cell r="A15113" t="str">
            <v>9W000295</v>
          </cell>
          <cell r="B15113">
            <v>0</v>
          </cell>
        </row>
        <row r="15114">
          <cell r="A15114" t="str">
            <v>9W000399</v>
          </cell>
          <cell r="B15114">
            <v>0</v>
          </cell>
        </row>
        <row r="15115">
          <cell r="A15115" t="str">
            <v>9W000498</v>
          </cell>
          <cell r="B15115">
            <v>0</v>
          </cell>
        </row>
        <row r="15116">
          <cell r="A15116" t="str">
            <v>9W000503</v>
          </cell>
          <cell r="B15116">
            <v>0</v>
          </cell>
        </row>
        <row r="15117">
          <cell r="A15117" t="str">
            <v>9W000595</v>
          </cell>
          <cell r="B15117">
            <v>0</v>
          </cell>
        </row>
        <row r="15118">
          <cell r="A15118" t="str">
            <v>9W000696</v>
          </cell>
          <cell r="B15118">
            <v>0</v>
          </cell>
        </row>
        <row r="15119">
          <cell r="A15119" t="str">
            <v>9W000704</v>
          </cell>
          <cell r="B15119">
            <v>0</v>
          </cell>
        </row>
        <row r="15120">
          <cell r="A15120" t="str">
            <v>9W000808</v>
          </cell>
          <cell r="B15120">
            <v>0</v>
          </cell>
        </row>
        <row r="15121">
          <cell r="A15121" t="str">
            <v>9W000890</v>
          </cell>
          <cell r="B15121">
            <v>0</v>
          </cell>
        </row>
        <row r="15122">
          <cell r="A15122" t="str">
            <v>9W000897</v>
          </cell>
          <cell r="B15122">
            <v>0</v>
          </cell>
        </row>
        <row r="15123">
          <cell r="A15123" t="str">
            <v>9W000898</v>
          </cell>
          <cell r="B15123">
            <v>0</v>
          </cell>
        </row>
        <row r="15124">
          <cell r="A15124" t="str">
            <v>9W001099</v>
          </cell>
          <cell r="B15124">
            <v>0</v>
          </cell>
        </row>
        <row r="15125">
          <cell r="A15125" t="str">
            <v>9W001199</v>
          </cell>
          <cell r="B15125">
            <v>0</v>
          </cell>
        </row>
        <row r="15126">
          <cell r="A15126" t="str">
            <v>9W001203</v>
          </cell>
          <cell r="B15126">
            <v>0</v>
          </cell>
        </row>
        <row r="15127">
          <cell r="A15127" t="str">
            <v>9W001204</v>
          </cell>
          <cell r="B15127">
            <v>0</v>
          </cell>
        </row>
        <row r="15128">
          <cell r="A15128" t="str">
            <v>9W001283</v>
          </cell>
          <cell r="B15128">
            <v>0</v>
          </cell>
        </row>
        <row r="15129">
          <cell r="A15129" t="str">
            <v>9W001305</v>
          </cell>
          <cell r="B15129">
            <v>0</v>
          </cell>
        </row>
        <row r="15130">
          <cell r="A15130" t="str">
            <v>9W001306</v>
          </cell>
          <cell r="B15130">
            <v>0</v>
          </cell>
        </row>
        <row r="15131">
          <cell r="A15131" t="str">
            <v>9W001397</v>
          </cell>
          <cell r="B15131">
            <v>0</v>
          </cell>
        </row>
        <row r="15132">
          <cell r="A15132" t="str">
            <v>9W0013XX</v>
          </cell>
          <cell r="B15132">
            <v>0</v>
          </cell>
        </row>
        <row r="15133">
          <cell r="A15133" t="str">
            <v>9W001499</v>
          </cell>
          <cell r="B15133">
            <v>0</v>
          </cell>
        </row>
        <row r="15134">
          <cell r="A15134" t="str">
            <v>9W001501</v>
          </cell>
          <cell r="B15134">
            <v>0</v>
          </cell>
        </row>
        <row r="15135">
          <cell r="A15135" t="str">
            <v>9W001697</v>
          </cell>
          <cell r="B15135">
            <v>0</v>
          </cell>
        </row>
        <row r="15136">
          <cell r="A15136" t="str">
            <v>9W001699</v>
          </cell>
          <cell r="B15136">
            <v>0</v>
          </cell>
        </row>
        <row r="15137">
          <cell r="A15137" t="str">
            <v>9W001703</v>
          </cell>
          <cell r="B15137">
            <v>0</v>
          </cell>
        </row>
        <row r="15138">
          <cell r="A15138" t="str">
            <v>9W001704</v>
          </cell>
          <cell r="B15138">
            <v>0</v>
          </cell>
        </row>
        <row r="15139">
          <cell r="A15139" t="str">
            <v>9W001710</v>
          </cell>
          <cell r="B15139">
            <v>0</v>
          </cell>
        </row>
        <row r="15140">
          <cell r="A15140" t="str">
            <v>9W001803</v>
          </cell>
          <cell r="B15140">
            <v>0</v>
          </cell>
        </row>
        <row r="15141">
          <cell r="A15141" t="str">
            <v>9W001804</v>
          </cell>
          <cell r="B15141">
            <v>0</v>
          </cell>
        </row>
        <row r="15142">
          <cell r="A15142" t="str">
            <v>9W001907</v>
          </cell>
          <cell r="B15142">
            <v>0</v>
          </cell>
        </row>
        <row r="15143">
          <cell r="A15143" t="str">
            <v>9W001998</v>
          </cell>
          <cell r="B15143">
            <v>0</v>
          </cell>
        </row>
        <row r="15144">
          <cell r="A15144" t="str">
            <v>9W002003</v>
          </cell>
          <cell r="B15144">
            <v>0</v>
          </cell>
        </row>
        <row r="15145">
          <cell r="A15145" t="str">
            <v>9W002007</v>
          </cell>
          <cell r="B15145">
            <v>0</v>
          </cell>
        </row>
        <row r="15146">
          <cell r="A15146" t="str">
            <v>9W002199</v>
          </cell>
          <cell r="B15146">
            <v>0</v>
          </cell>
        </row>
        <row r="15147">
          <cell r="A15147" t="str">
            <v>9W002201</v>
          </cell>
          <cell r="B15147">
            <v>0</v>
          </cell>
        </row>
        <row r="15148">
          <cell r="A15148" t="str">
            <v>9W002205</v>
          </cell>
          <cell r="B15148">
            <v>0</v>
          </cell>
        </row>
        <row r="15149">
          <cell r="A15149" t="str">
            <v>9W002304</v>
          </cell>
          <cell r="B15149">
            <v>0</v>
          </cell>
        </row>
        <row r="15150">
          <cell r="A15150" t="str">
            <v>9W002497</v>
          </cell>
          <cell r="B15150">
            <v>0</v>
          </cell>
        </row>
        <row r="15151">
          <cell r="A15151" t="str">
            <v>9W002500</v>
          </cell>
          <cell r="B15151">
            <v>0</v>
          </cell>
        </row>
        <row r="15152">
          <cell r="A15152" t="str">
            <v>9W002685</v>
          </cell>
          <cell r="B15152">
            <v>0</v>
          </cell>
        </row>
        <row r="15153">
          <cell r="A15153" t="str">
            <v>9W002696</v>
          </cell>
          <cell r="B15153">
            <v>0</v>
          </cell>
        </row>
        <row r="15154">
          <cell r="A15154" t="str">
            <v>9W002700</v>
          </cell>
          <cell r="B15154">
            <v>0</v>
          </cell>
        </row>
        <row r="15155">
          <cell r="A15155" t="str">
            <v>9W002704</v>
          </cell>
          <cell r="B15155">
            <v>0</v>
          </cell>
        </row>
        <row r="15156">
          <cell r="A15156" t="str">
            <v>9W002707</v>
          </cell>
          <cell r="B15156">
            <v>0</v>
          </cell>
        </row>
        <row r="15157">
          <cell r="A15157" t="str">
            <v>9W002899</v>
          </cell>
          <cell r="B15157">
            <v>0</v>
          </cell>
        </row>
        <row r="15158">
          <cell r="A15158" t="str">
            <v>9W002906</v>
          </cell>
          <cell r="B15158">
            <v>0</v>
          </cell>
        </row>
        <row r="15159">
          <cell r="A15159" t="str">
            <v>9W002910</v>
          </cell>
          <cell r="B15159">
            <v>0</v>
          </cell>
        </row>
        <row r="15160">
          <cell r="A15160" t="str">
            <v>9W002995</v>
          </cell>
          <cell r="B15160">
            <v>0</v>
          </cell>
        </row>
        <row r="15161">
          <cell r="A15161" t="str">
            <v>9W003001</v>
          </cell>
          <cell r="B15161">
            <v>0</v>
          </cell>
        </row>
        <row r="15162">
          <cell r="A15162" t="str">
            <v>9W003196</v>
          </cell>
          <cell r="B15162">
            <v>0</v>
          </cell>
        </row>
        <row r="15163">
          <cell r="A15163" t="str">
            <v>9W003203</v>
          </cell>
          <cell r="B15163">
            <v>0</v>
          </cell>
        </row>
        <row r="15164">
          <cell r="A15164" t="str">
            <v>9W003206</v>
          </cell>
          <cell r="B15164">
            <v>0</v>
          </cell>
        </row>
        <row r="15165">
          <cell r="A15165" t="str">
            <v>9W003207</v>
          </cell>
          <cell r="B15165">
            <v>0</v>
          </cell>
        </row>
        <row r="15166">
          <cell r="A15166" t="str">
            <v>9W003210</v>
          </cell>
          <cell r="B15166">
            <v>0</v>
          </cell>
        </row>
        <row r="15167">
          <cell r="A15167" t="str">
            <v>9W003303</v>
          </cell>
          <cell r="B15167">
            <v>0</v>
          </cell>
        </row>
        <row r="15168">
          <cell r="A15168" t="str">
            <v>9W003400</v>
          </cell>
          <cell r="B15168">
            <v>0</v>
          </cell>
        </row>
        <row r="15169">
          <cell r="A15169" t="str">
            <v>9W003500</v>
          </cell>
          <cell r="B15169">
            <v>0</v>
          </cell>
        </row>
        <row r="15170">
          <cell r="A15170" t="str">
            <v>9W003604</v>
          </cell>
          <cell r="B15170">
            <v>0</v>
          </cell>
        </row>
        <row r="15171">
          <cell r="A15171" t="str">
            <v>9W003700</v>
          </cell>
          <cell r="B15171">
            <v>0</v>
          </cell>
        </row>
        <row r="15172">
          <cell r="A15172" t="str">
            <v>9W003800</v>
          </cell>
          <cell r="B15172">
            <v>0</v>
          </cell>
        </row>
        <row r="15173">
          <cell r="A15173" t="str">
            <v>9W003802</v>
          </cell>
          <cell r="B15173">
            <v>0</v>
          </cell>
        </row>
        <row r="15174">
          <cell r="A15174" t="str">
            <v>9W003895</v>
          </cell>
          <cell r="B15174">
            <v>0</v>
          </cell>
        </row>
        <row r="15175">
          <cell r="A15175" t="str">
            <v>9W003900</v>
          </cell>
          <cell r="B15175">
            <v>0</v>
          </cell>
        </row>
        <row r="15176">
          <cell r="A15176" t="str">
            <v>9W003997</v>
          </cell>
          <cell r="B15176">
            <v>0</v>
          </cell>
        </row>
        <row r="15177">
          <cell r="A15177" t="str">
            <v>9W004002</v>
          </cell>
          <cell r="B15177">
            <v>0</v>
          </cell>
        </row>
        <row r="15178">
          <cell r="A15178" t="str">
            <v>9W004005</v>
          </cell>
          <cell r="B15178">
            <v>0</v>
          </cell>
        </row>
        <row r="15179">
          <cell r="A15179" t="str">
            <v>9W004006</v>
          </cell>
          <cell r="B15179">
            <v>0</v>
          </cell>
        </row>
        <row r="15180">
          <cell r="A15180" t="str">
            <v>9W004007</v>
          </cell>
          <cell r="B15180">
            <v>0</v>
          </cell>
        </row>
        <row r="15181">
          <cell r="A15181" t="str">
            <v>9W004089</v>
          </cell>
          <cell r="B15181">
            <v>0</v>
          </cell>
        </row>
        <row r="15182">
          <cell r="A15182" t="str">
            <v>9W004099</v>
          </cell>
          <cell r="B15182">
            <v>0</v>
          </cell>
        </row>
        <row r="15183">
          <cell r="A15183" t="str">
            <v>9W004100</v>
          </cell>
          <cell r="B15183">
            <v>0</v>
          </cell>
        </row>
        <row r="15184">
          <cell r="A15184" t="str">
            <v>9W004101</v>
          </cell>
          <cell r="B15184">
            <v>0</v>
          </cell>
        </row>
        <row r="15185">
          <cell r="A15185" t="str">
            <v>9W004105</v>
          </cell>
          <cell r="B15185">
            <v>0</v>
          </cell>
        </row>
        <row r="15186">
          <cell r="A15186" t="str">
            <v>9W004106</v>
          </cell>
          <cell r="B15186">
            <v>0</v>
          </cell>
        </row>
        <row r="15187">
          <cell r="A15187" t="str">
            <v>9W004107</v>
          </cell>
          <cell r="B15187">
            <v>0</v>
          </cell>
        </row>
        <row r="15188">
          <cell r="A15188" t="str">
            <v>9W004197</v>
          </cell>
          <cell r="B15188">
            <v>0</v>
          </cell>
        </row>
        <row r="15189">
          <cell r="A15189" t="str">
            <v>9W004198</v>
          </cell>
          <cell r="B15189">
            <v>0</v>
          </cell>
        </row>
        <row r="15190">
          <cell r="A15190" t="str">
            <v>9W004283</v>
          </cell>
          <cell r="B15190">
            <v>0</v>
          </cell>
        </row>
        <row r="15191">
          <cell r="A15191" t="str">
            <v>9W004295</v>
          </cell>
          <cell r="B15191">
            <v>0</v>
          </cell>
        </row>
        <row r="15192">
          <cell r="A15192" t="str">
            <v>9W004306</v>
          </cell>
          <cell r="B15192">
            <v>0</v>
          </cell>
        </row>
        <row r="15193">
          <cell r="A15193" t="str">
            <v>9W004310</v>
          </cell>
          <cell r="B15193">
            <v>0</v>
          </cell>
        </row>
        <row r="15194">
          <cell r="A15194" t="str">
            <v>9W004405</v>
          </cell>
          <cell r="B15194">
            <v>0</v>
          </cell>
        </row>
        <row r="15195">
          <cell r="A15195" t="str">
            <v>9W004590</v>
          </cell>
          <cell r="B15195">
            <v>0</v>
          </cell>
        </row>
        <row r="15196">
          <cell r="A15196" t="str">
            <v>9W004607</v>
          </cell>
          <cell r="B15196">
            <v>0</v>
          </cell>
        </row>
        <row r="15197">
          <cell r="A15197" t="str">
            <v>9W004804</v>
          </cell>
          <cell r="B15197">
            <v>0</v>
          </cell>
        </row>
        <row r="15198">
          <cell r="A15198" t="str">
            <v>9W004805</v>
          </cell>
          <cell r="B15198">
            <v>0</v>
          </cell>
        </row>
        <row r="15199">
          <cell r="A15199" t="str">
            <v>9W004807</v>
          </cell>
          <cell r="B15199">
            <v>0</v>
          </cell>
        </row>
        <row r="15200">
          <cell r="A15200" t="str">
            <v>9W004995</v>
          </cell>
          <cell r="B15200">
            <v>0</v>
          </cell>
        </row>
        <row r="15201">
          <cell r="A15201" t="str">
            <v>9W005099</v>
          </cell>
          <cell r="B15201">
            <v>0</v>
          </cell>
        </row>
        <row r="15202">
          <cell r="A15202" t="str">
            <v>9W005102</v>
          </cell>
          <cell r="B15202">
            <v>0</v>
          </cell>
        </row>
        <row r="15203">
          <cell r="A15203" t="str">
            <v>9W005298</v>
          </cell>
          <cell r="B15203">
            <v>0</v>
          </cell>
        </row>
        <row r="15204">
          <cell r="A15204" t="str">
            <v>9W005306</v>
          </cell>
          <cell r="B15204">
            <v>0</v>
          </cell>
        </row>
        <row r="15205">
          <cell r="A15205" t="str">
            <v>9W005407</v>
          </cell>
          <cell r="B15205">
            <v>0</v>
          </cell>
        </row>
        <row r="15206">
          <cell r="A15206" t="str">
            <v>9W005698</v>
          </cell>
          <cell r="B15206">
            <v>0</v>
          </cell>
        </row>
        <row r="15207">
          <cell r="A15207" t="str">
            <v>9W005707</v>
          </cell>
          <cell r="B15207">
            <v>0</v>
          </cell>
        </row>
        <row r="15208">
          <cell r="A15208" t="str">
            <v>9W005786</v>
          </cell>
          <cell r="B15208">
            <v>0</v>
          </cell>
        </row>
        <row r="15209">
          <cell r="A15209" t="str">
            <v>9W005807</v>
          </cell>
          <cell r="B15209">
            <v>0</v>
          </cell>
        </row>
        <row r="15210">
          <cell r="A15210" t="str">
            <v>9W006008</v>
          </cell>
          <cell r="B15210">
            <v>0</v>
          </cell>
        </row>
        <row r="15211">
          <cell r="A15211" t="str">
            <v>9W006208</v>
          </cell>
          <cell r="B15211">
            <v>0</v>
          </cell>
        </row>
        <row r="15212">
          <cell r="A15212" t="str">
            <v>9W006304</v>
          </cell>
          <cell r="B15212">
            <v>0</v>
          </cell>
        </row>
        <row r="15213">
          <cell r="A15213" t="str">
            <v>9W006401</v>
          </cell>
          <cell r="B15213">
            <v>0</v>
          </cell>
        </row>
        <row r="15214">
          <cell r="A15214" t="str">
            <v>9W006510</v>
          </cell>
          <cell r="B15214">
            <v>0</v>
          </cell>
        </row>
        <row r="15215">
          <cell r="A15215" t="str">
            <v>9W006606</v>
          </cell>
          <cell r="B15215">
            <v>0</v>
          </cell>
        </row>
        <row r="15216">
          <cell r="A15216" t="str">
            <v>9W006806</v>
          </cell>
          <cell r="B15216">
            <v>0</v>
          </cell>
        </row>
        <row r="15217">
          <cell r="A15217" t="str">
            <v>9W020099</v>
          </cell>
          <cell r="B15217">
            <v>0</v>
          </cell>
        </row>
        <row r="15218">
          <cell r="A15218" t="str">
            <v>9W020178</v>
          </cell>
          <cell r="B15218">
            <v>0</v>
          </cell>
        </row>
        <row r="15219">
          <cell r="A15219" t="str">
            <v>9W021616</v>
          </cell>
          <cell r="B15219">
            <v>0</v>
          </cell>
        </row>
        <row r="15220">
          <cell r="A15220" t="str">
            <v>9W100096</v>
          </cell>
          <cell r="B15220">
            <v>0</v>
          </cell>
        </row>
        <row r="15221">
          <cell r="A15221" t="str">
            <v>9W100098</v>
          </cell>
          <cell r="B15221">
            <v>0</v>
          </cell>
        </row>
        <row r="15222">
          <cell r="A15222" t="str">
            <v>9W100099</v>
          </cell>
          <cell r="B15222">
            <v>0</v>
          </cell>
        </row>
        <row r="15223">
          <cell r="A15223" t="str">
            <v>9W100287</v>
          </cell>
          <cell r="B15223">
            <v>0</v>
          </cell>
        </row>
        <row r="15224">
          <cell r="A15224" t="str">
            <v>9W100288</v>
          </cell>
          <cell r="B15224">
            <v>0</v>
          </cell>
        </row>
        <row r="15225">
          <cell r="A15225" t="str">
            <v>9W100495</v>
          </cell>
          <cell r="B15225">
            <v>0</v>
          </cell>
        </row>
        <row r="15226">
          <cell r="A15226" t="str">
            <v>9W100498</v>
          </cell>
          <cell r="B15226">
            <v>0</v>
          </cell>
        </row>
        <row r="15227">
          <cell r="A15227" t="str">
            <v>9W100686</v>
          </cell>
          <cell r="B15227">
            <v>0</v>
          </cell>
        </row>
        <row r="15228">
          <cell r="A15228" t="str">
            <v>9W100692</v>
          </cell>
          <cell r="B15228">
            <v>0</v>
          </cell>
        </row>
        <row r="15229">
          <cell r="A15229" t="str">
            <v>9W100695</v>
          </cell>
          <cell r="B15229">
            <v>0</v>
          </cell>
        </row>
        <row r="15230">
          <cell r="A15230" t="str">
            <v>9W100895</v>
          </cell>
          <cell r="B15230">
            <v>0</v>
          </cell>
        </row>
        <row r="15231">
          <cell r="A15231" t="str">
            <v>9W100896</v>
          </cell>
          <cell r="B15231">
            <v>0</v>
          </cell>
        </row>
        <row r="15232">
          <cell r="A15232" t="str">
            <v>9W1009XX</v>
          </cell>
          <cell r="B15232">
            <v>0</v>
          </cell>
        </row>
        <row r="15233">
          <cell r="A15233" t="str">
            <v>9W1010XX</v>
          </cell>
          <cell r="B15233">
            <v>0</v>
          </cell>
        </row>
        <row r="15234">
          <cell r="A15234" t="str">
            <v>9W1011XX</v>
          </cell>
          <cell r="B15234">
            <v>0</v>
          </cell>
        </row>
        <row r="15235">
          <cell r="A15235" t="str">
            <v>9W10120XX</v>
          </cell>
          <cell r="B15235">
            <v>0</v>
          </cell>
        </row>
        <row r="15236">
          <cell r="A15236" t="str">
            <v>9W101796</v>
          </cell>
          <cell r="B15236">
            <v>0</v>
          </cell>
        </row>
        <row r="15237">
          <cell r="A15237" t="str">
            <v>9W101896</v>
          </cell>
          <cell r="B15237">
            <v>0</v>
          </cell>
        </row>
        <row r="15238">
          <cell r="A15238" t="str">
            <v>9W101985</v>
          </cell>
          <cell r="B15238">
            <v>0</v>
          </cell>
        </row>
        <row r="15239">
          <cell r="A15239" t="str">
            <v>9W102000</v>
          </cell>
          <cell r="B15239">
            <v>0</v>
          </cell>
        </row>
        <row r="15240">
          <cell r="A15240" t="str">
            <v>9W102096</v>
          </cell>
          <cell r="B15240">
            <v>0</v>
          </cell>
        </row>
        <row r="15241">
          <cell r="A15241" t="str">
            <v>9W102098</v>
          </cell>
          <cell r="B15241">
            <v>0</v>
          </cell>
        </row>
        <row r="15242">
          <cell r="A15242" t="str">
            <v>9W102100</v>
          </cell>
          <cell r="B15242">
            <v>0</v>
          </cell>
        </row>
        <row r="15243">
          <cell r="A15243" t="str">
            <v>9W102199</v>
          </cell>
          <cell r="B15243">
            <v>0</v>
          </cell>
        </row>
        <row r="15244">
          <cell r="A15244" t="str">
            <v>9W102299</v>
          </cell>
          <cell r="B15244">
            <v>0</v>
          </cell>
        </row>
        <row r="15245">
          <cell r="A15245" t="str">
            <v>9W102383</v>
          </cell>
          <cell r="B15245">
            <v>0</v>
          </cell>
        </row>
        <row r="15246">
          <cell r="A15246" t="str">
            <v>9W102399</v>
          </cell>
          <cell r="B15246">
            <v>0</v>
          </cell>
        </row>
        <row r="15247">
          <cell r="A15247" t="str">
            <v>9W102496</v>
          </cell>
          <cell r="B15247">
            <v>0</v>
          </cell>
        </row>
        <row r="15248">
          <cell r="A15248" t="str">
            <v>9W102590</v>
          </cell>
          <cell r="B15248">
            <v>0</v>
          </cell>
        </row>
        <row r="15249">
          <cell r="A15249" t="str">
            <v>9W102595</v>
          </cell>
          <cell r="B15249">
            <v>0</v>
          </cell>
        </row>
        <row r="15250">
          <cell r="A15250" t="str">
            <v>9W102596</v>
          </cell>
          <cell r="B15250">
            <v>0</v>
          </cell>
        </row>
        <row r="15251">
          <cell r="A15251" t="str">
            <v>9W1026XX</v>
          </cell>
          <cell r="B15251">
            <v>0</v>
          </cell>
        </row>
        <row r="15252">
          <cell r="A15252" t="str">
            <v>9W102785</v>
          </cell>
          <cell r="B15252">
            <v>0</v>
          </cell>
        </row>
        <row r="15253">
          <cell r="A15253" t="str">
            <v>9W102885</v>
          </cell>
          <cell r="B15253">
            <v>0</v>
          </cell>
        </row>
        <row r="15254">
          <cell r="A15254" t="str">
            <v>9W102895</v>
          </cell>
          <cell r="B15254">
            <v>0</v>
          </cell>
        </row>
        <row r="15255">
          <cell r="A15255" t="str">
            <v>9W102899</v>
          </cell>
          <cell r="B15255">
            <v>0</v>
          </cell>
        </row>
        <row r="15256">
          <cell r="A15256" t="str">
            <v>9W102996</v>
          </cell>
          <cell r="B15256">
            <v>0</v>
          </cell>
        </row>
        <row r="15257">
          <cell r="A15257" t="str">
            <v>9W1030XX</v>
          </cell>
          <cell r="B15257">
            <v>0</v>
          </cell>
        </row>
        <row r="15258">
          <cell r="A15258" t="str">
            <v>9W103198</v>
          </cell>
          <cell r="B15258">
            <v>0</v>
          </cell>
        </row>
        <row r="15259">
          <cell r="A15259" t="str">
            <v>9W103489</v>
          </cell>
          <cell r="B15259">
            <v>0</v>
          </cell>
        </row>
        <row r="15260">
          <cell r="A15260" t="str">
            <v>9W103490</v>
          </cell>
          <cell r="B15260">
            <v>0</v>
          </cell>
        </row>
        <row r="15261">
          <cell r="A15261" t="str">
            <v>9W103596</v>
          </cell>
          <cell r="B15261">
            <v>0</v>
          </cell>
        </row>
        <row r="15262">
          <cell r="A15262" t="str">
            <v>9W103600</v>
          </cell>
          <cell r="B15262">
            <v>0</v>
          </cell>
        </row>
        <row r="15263">
          <cell r="A15263" t="str">
            <v>9W10370</v>
          </cell>
          <cell r="B15263">
            <v>0</v>
          </cell>
        </row>
        <row r="15264">
          <cell r="A15264" t="str">
            <v>9W103978</v>
          </cell>
          <cell r="B15264">
            <v>0</v>
          </cell>
        </row>
        <row r="15265">
          <cell r="A15265" t="str">
            <v>9W104200</v>
          </cell>
          <cell r="B15265">
            <v>0</v>
          </cell>
        </row>
        <row r="15266">
          <cell r="A15266" t="str">
            <v>9W104298</v>
          </cell>
          <cell r="B15266">
            <v>0</v>
          </cell>
        </row>
        <row r="15267">
          <cell r="A15267" t="str">
            <v>9W104299</v>
          </cell>
          <cell r="B15267">
            <v>0</v>
          </cell>
        </row>
        <row r="15268">
          <cell r="A15268" t="str">
            <v>9W104300</v>
          </cell>
          <cell r="B15268">
            <v>0</v>
          </cell>
        </row>
        <row r="15269">
          <cell r="A15269" t="str">
            <v>9W1045XX</v>
          </cell>
          <cell r="B15269">
            <v>0</v>
          </cell>
        </row>
        <row r="15270">
          <cell r="A15270" t="str">
            <v>9W1046XX</v>
          </cell>
          <cell r="B15270">
            <v>0</v>
          </cell>
        </row>
        <row r="15271">
          <cell r="A15271" t="str">
            <v>9W104703</v>
          </cell>
          <cell r="B15271">
            <v>0</v>
          </cell>
        </row>
        <row r="15272">
          <cell r="A15272" t="str">
            <v>9W104802</v>
          </cell>
          <cell r="B15272">
            <v>0</v>
          </cell>
        </row>
        <row r="15273">
          <cell r="A15273" t="str">
            <v>9W104899</v>
          </cell>
          <cell r="B15273">
            <v>0</v>
          </cell>
        </row>
        <row r="15274">
          <cell r="A15274" t="str">
            <v>9W104982</v>
          </cell>
          <cell r="B15274">
            <v>0</v>
          </cell>
        </row>
        <row r="15275">
          <cell r="A15275" t="str">
            <v>9W104989</v>
          </cell>
          <cell r="B15275">
            <v>0</v>
          </cell>
        </row>
        <row r="15276">
          <cell r="A15276" t="str">
            <v>9W105298</v>
          </cell>
          <cell r="B15276">
            <v>0</v>
          </cell>
        </row>
        <row r="15277">
          <cell r="A15277" t="str">
            <v>9W105390</v>
          </cell>
          <cell r="B15277">
            <v>0</v>
          </cell>
        </row>
        <row r="15278">
          <cell r="A15278" t="str">
            <v>9W105393</v>
          </cell>
          <cell r="B15278">
            <v>0</v>
          </cell>
        </row>
        <row r="15279">
          <cell r="A15279" t="str">
            <v>9W105506</v>
          </cell>
          <cell r="B15279">
            <v>0</v>
          </cell>
        </row>
        <row r="15280">
          <cell r="A15280" t="str">
            <v>9W105701</v>
          </cell>
          <cell r="B15280">
            <v>0</v>
          </cell>
        </row>
        <row r="15281">
          <cell r="A15281" t="str">
            <v>9W105803</v>
          </cell>
          <cell r="B15281">
            <v>0</v>
          </cell>
        </row>
        <row r="15282">
          <cell r="A15282" t="str">
            <v>9W106073</v>
          </cell>
          <cell r="B15282">
            <v>0</v>
          </cell>
        </row>
        <row r="15283">
          <cell r="A15283" t="str">
            <v>9W106083</v>
          </cell>
          <cell r="B15283">
            <v>0</v>
          </cell>
        </row>
        <row r="15284">
          <cell r="A15284" t="str">
            <v>9W106098</v>
          </cell>
          <cell r="B15284">
            <v>0</v>
          </cell>
        </row>
        <row r="15285">
          <cell r="A15285" t="str">
            <v>9W106102</v>
          </cell>
          <cell r="B15285">
            <v>0</v>
          </cell>
        </row>
        <row r="15286">
          <cell r="A15286" t="str">
            <v>9W106398</v>
          </cell>
          <cell r="B15286">
            <v>0</v>
          </cell>
        </row>
        <row r="15287">
          <cell r="A15287" t="str">
            <v>9W106402</v>
          </cell>
          <cell r="B15287">
            <v>0</v>
          </cell>
        </row>
        <row r="15288">
          <cell r="A15288" t="str">
            <v>9W106500</v>
          </cell>
          <cell r="B15288">
            <v>0</v>
          </cell>
        </row>
        <row r="15289">
          <cell r="A15289" t="str">
            <v>9W106600</v>
          </cell>
          <cell r="B15289">
            <v>0</v>
          </cell>
        </row>
        <row r="15290">
          <cell r="A15290" t="str">
            <v>9W106792</v>
          </cell>
          <cell r="B15290">
            <v>0</v>
          </cell>
        </row>
        <row r="15291">
          <cell r="A15291" t="str">
            <v>9W1068XX</v>
          </cell>
          <cell r="B15291">
            <v>0</v>
          </cell>
        </row>
        <row r="15292">
          <cell r="A15292" t="str">
            <v>9W1069XX</v>
          </cell>
          <cell r="B15292">
            <v>0</v>
          </cell>
        </row>
        <row r="15293">
          <cell r="A15293" t="str">
            <v>9W107396</v>
          </cell>
          <cell r="B15293">
            <v>0</v>
          </cell>
        </row>
        <row r="15294">
          <cell r="A15294" t="str">
            <v>9W107599</v>
          </cell>
          <cell r="B15294">
            <v>0</v>
          </cell>
        </row>
        <row r="15295">
          <cell r="A15295" t="str">
            <v>9W107802</v>
          </cell>
          <cell r="B15295">
            <v>0</v>
          </cell>
        </row>
        <row r="15296">
          <cell r="A15296" t="str">
            <v>9W108569</v>
          </cell>
          <cell r="B15296">
            <v>0</v>
          </cell>
        </row>
        <row r="15297">
          <cell r="A15297" t="str">
            <v>9W108575</v>
          </cell>
          <cell r="B15297">
            <v>0</v>
          </cell>
        </row>
        <row r="15298">
          <cell r="A15298" t="str">
            <v>9W108603</v>
          </cell>
          <cell r="B15298">
            <v>0</v>
          </cell>
        </row>
        <row r="15299">
          <cell r="A15299" t="str">
            <v>9W108866</v>
          </cell>
          <cell r="B15299">
            <v>0</v>
          </cell>
        </row>
        <row r="15300">
          <cell r="A15300" t="str">
            <v>9W1094XX</v>
          </cell>
          <cell r="B15300">
            <v>0</v>
          </cell>
        </row>
        <row r="15301">
          <cell r="A15301" t="str">
            <v>9W110696</v>
          </cell>
          <cell r="B15301">
            <v>0</v>
          </cell>
        </row>
        <row r="15302">
          <cell r="A15302" t="str">
            <v>9W110702</v>
          </cell>
          <cell r="B15302">
            <v>0</v>
          </cell>
        </row>
        <row r="15303">
          <cell r="A15303" t="str">
            <v>9W110761</v>
          </cell>
          <cell r="B15303">
            <v>0</v>
          </cell>
        </row>
        <row r="15304">
          <cell r="A15304" t="str">
            <v>9W111096</v>
          </cell>
          <cell r="B15304">
            <v>0</v>
          </cell>
        </row>
        <row r="15305">
          <cell r="A15305" t="str">
            <v>9W112300</v>
          </cell>
          <cell r="B15305">
            <v>0</v>
          </cell>
        </row>
        <row r="15306">
          <cell r="A15306" t="str">
            <v>9W117605</v>
          </cell>
          <cell r="B15306">
            <v>0</v>
          </cell>
        </row>
        <row r="15307">
          <cell r="A15307" t="str">
            <v>9W121585</v>
          </cell>
          <cell r="B15307">
            <v>0</v>
          </cell>
        </row>
        <row r="15308">
          <cell r="A15308" t="str">
            <v>9W126911</v>
          </cell>
          <cell r="B15308">
            <v>0</v>
          </cell>
        </row>
        <row r="15309">
          <cell r="A15309" t="str">
            <v>9W990045</v>
          </cell>
          <cell r="B15309">
            <v>0</v>
          </cell>
        </row>
        <row r="15310">
          <cell r="A15310" t="str">
            <v>9W990198</v>
          </cell>
          <cell r="B15310">
            <v>0</v>
          </cell>
        </row>
        <row r="15311">
          <cell r="A15311" t="str">
            <v>9W990206</v>
          </cell>
          <cell r="B15311">
            <v>0</v>
          </cell>
        </row>
        <row r="15312">
          <cell r="A15312" t="str">
            <v>9W990399</v>
          </cell>
          <cell r="B15312">
            <v>0</v>
          </cell>
        </row>
        <row r="15313">
          <cell r="A15313" t="str">
            <v>9W990407</v>
          </cell>
          <cell r="B15313">
            <v>0</v>
          </cell>
        </row>
        <row r="15314">
          <cell r="A15314" t="str">
            <v>9W990507</v>
          </cell>
          <cell r="B15314">
            <v>0</v>
          </cell>
        </row>
        <row r="15315">
          <cell r="A15315" t="str">
            <v>9X000199</v>
          </cell>
          <cell r="B15315">
            <v>0</v>
          </cell>
        </row>
        <row r="15316">
          <cell r="A15316" t="str">
            <v>9X000203</v>
          </cell>
          <cell r="B15316">
            <v>0</v>
          </cell>
        </row>
        <row r="15317">
          <cell r="A15317" t="str">
            <v>9X000408</v>
          </cell>
          <cell r="B15317">
            <v>0</v>
          </cell>
        </row>
        <row r="15318">
          <cell r="A15318" t="str">
            <v>9X000409</v>
          </cell>
          <cell r="B15318">
            <v>0</v>
          </cell>
        </row>
        <row r="15319">
          <cell r="A15319" t="str">
            <v>9X000503</v>
          </cell>
          <cell r="B15319">
            <v>0</v>
          </cell>
        </row>
        <row r="15320">
          <cell r="A15320" t="str">
            <v>9X000507</v>
          </cell>
          <cell r="B15320">
            <v>0</v>
          </cell>
        </row>
        <row r="15321">
          <cell r="A15321" t="str">
            <v>9X000509</v>
          </cell>
          <cell r="B15321">
            <v>0</v>
          </cell>
        </row>
        <row r="15322">
          <cell r="A15322" t="str">
            <v>9X000698</v>
          </cell>
          <cell r="B15322">
            <v>0</v>
          </cell>
        </row>
        <row r="15323">
          <cell r="A15323" t="str">
            <v>9X000798</v>
          </cell>
          <cell r="B15323">
            <v>0</v>
          </cell>
        </row>
        <row r="15324">
          <cell r="A15324" t="str">
            <v>9X000901</v>
          </cell>
          <cell r="B15324">
            <v>0</v>
          </cell>
        </row>
        <row r="15325">
          <cell r="A15325" t="str">
            <v>9X000994</v>
          </cell>
          <cell r="B15325">
            <v>0</v>
          </cell>
        </row>
        <row r="15326">
          <cell r="A15326" t="str">
            <v>9X001001</v>
          </cell>
          <cell r="B15326">
            <v>0</v>
          </cell>
        </row>
        <row r="15327">
          <cell r="A15327" t="str">
            <v>9X001089</v>
          </cell>
          <cell r="B15327">
            <v>0</v>
          </cell>
        </row>
        <row r="15328">
          <cell r="A15328" t="str">
            <v>9X001197</v>
          </cell>
          <cell r="B15328">
            <v>0</v>
          </cell>
        </row>
        <row r="15329">
          <cell r="A15329" t="str">
            <v>9X001201</v>
          </cell>
          <cell r="B15329">
            <v>0</v>
          </cell>
        </row>
        <row r="15330">
          <cell r="A15330" t="str">
            <v>9X001291</v>
          </cell>
          <cell r="B15330">
            <v>0</v>
          </cell>
        </row>
        <row r="15331">
          <cell r="A15331" t="str">
            <v>9X001301</v>
          </cell>
          <cell r="B15331">
            <v>0</v>
          </cell>
        </row>
        <row r="15332">
          <cell r="A15332" t="str">
            <v>9X001306</v>
          </cell>
          <cell r="B15332">
            <v>0</v>
          </cell>
        </row>
        <row r="15333">
          <cell r="A15333" t="str">
            <v>9X001307</v>
          </cell>
          <cell r="B15333">
            <v>0</v>
          </cell>
        </row>
        <row r="15334">
          <cell r="A15334" t="str">
            <v>9X001309</v>
          </cell>
          <cell r="B15334">
            <v>0</v>
          </cell>
        </row>
        <row r="15335">
          <cell r="A15335" t="str">
            <v>9X001401</v>
          </cell>
          <cell r="B15335">
            <v>0</v>
          </cell>
        </row>
        <row r="15336">
          <cell r="A15336" t="str">
            <v>9X001404</v>
          </cell>
          <cell r="B15336">
            <v>0</v>
          </cell>
        </row>
        <row r="15337">
          <cell r="A15337" t="str">
            <v>9X001405</v>
          </cell>
          <cell r="B15337">
            <v>0</v>
          </cell>
        </row>
        <row r="15338">
          <cell r="A15338" t="str">
            <v>9X001406</v>
          </cell>
          <cell r="B15338">
            <v>0</v>
          </cell>
        </row>
        <row r="15339">
          <cell r="A15339" t="str">
            <v>9X001407</v>
          </cell>
          <cell r="B15339">
            <v>0</v>
          </cell>
        </row>
        <row r="15340">
          <cell r="A15340" t="str">
            <v>9X001507</v>
          </cell>
          <cell r="B15340">
            <v>0</v>
          </cell>
        </row>
        <row r="15341">
          <cell r="A15341" t="str">
            <v>9X001509</v>
          </cell>
          <cell r="B15341">
            <v>0</v>
          </cell>
        </row>
        <row r="15342">
          <cell r="A15342" t="str">
            <v>9X001602</v>
          </cell>
          <cell r="B15342">
            <v>0</v>
          </cell>
        </row>
        <row r="15343">
          <cell r="A15343" t="str">
            <v>9X001605</v>
          </cell>
          <cell r="B15343">
            <v>0</v>
          </cell>
        </row>
        <row r="15344">
          <cell r="A15344" t="str">
            <v>9X001699</v>
          </cell>
          <cell r="B15344">
            <v>0</v>
          </cell>
        </row>
        <row r="15345">
          <cell r="A15345" t="str">
            <v>9X001702</v>
          </cell>
          <cell r="B15345">
            <v>0</v>
          </cell>
        </row>
        <row r="15346">
          <cell r="A15346" t="str">
            <v>9X001800</v>
          </cell>
          <cell r="B15346">
            <v>0</v>
          </cell>
        </row>
        <row r="15347">
          <cell r="A15347" t="str">
            <v>9X001801</v>
          </cell>
          <cell r="B15347">
            <v>0</v>
          </cell>
        </row>
        <row r="15348">
          <cell r="A15348" t="str">
            <v>9X001803</v>
          </cell>
          <cell r="B15348">
            <v>0</v>
          </cell>
        </row>
        <row r="15349">
          <cell r="A15349" t="str">
            <v>9X001804</v>
          </cell>
          <cell r="B15349">
            <v>0</v>
          </cell>
        </row>
        <row r="15350">
          <cell r="A15350" t="str">
            <v>9X001806</v>
          </cell>
          <cell r="B15350">
            <v>0</v>
          </cell>
        </row>
        <row r="15351">
          <cell r="A15351" t="str">
            <v>9X001808</v>
          </cell>
          <cell r="B15351">
            <v>0</v>
          </cell>
        </row>
        <row r="15352">
          <cell r="A15352" t="str">
            <v>9X001897</v>
          </cell>
          <cell r="B15352">
            <v>0</v>
          </cell>
        </row>
        <row r="15353">
          <cell r="A15353" t="str">
            <v>9X001901</v>
          </cell>
          <cell r="B15353">
            <v>0</v>
          </cell>
        </row>
        <row r="15354">
          <cell r="A15354" t="str">
            <v>9X001903</v>
          </cell>
          <cell r="B15354">
            <v>0</v>
          </cell>
        </row>
        <row r="15355">
          <cell r="A15355" t="str">
            <v>9X001904</v>
          </cell>
          <cell r="B15355">
            <v>0</v>
          </cell>
        </row>
        <row r="15356">
          <cell r="A15356" t="str">
            <v>9X001906</v>
          </cell>
          <cell r="B15356">
            <v>0</v>
          </cell>
        </row>
        <row r="15357">
          <cell r="A15357" t="str">
            <v>9X001907</v>
          </cell>
          <cell r="B15357">
            <v>0</v>
          </cell>
        </row>
        <row r="15358">
          <cell r="A15358" t="str">
            <v>9X001908</v>
          </cell>
          <cell r="B15358">
            <v>0</v>
          </cell>
        </row>
        <row r="15359">
          <cell r="A15359" t="str">
            <v>9X001997</v>
          </cell>
          <cell r="B15359">
            <v>0</v>
          </cell>
        </row>
        <row r="15360">
          <cell r="A15360" t="str">
            <v>9X001998</v>
          </cell>
          <cell r="B15360">
            <v>0</v>
          </cell>
        </row>
        <row r="15361">
          <cell r="A15361" t="str">
            <v>9X002004</v>
          </cell>
          <cell r="B15361">
            <v>0</v>
          </cell>
        </row>
        <row r="15362">
          <cell r="A15362" t="str">
            <v>9X002097</v>
          </cell>
          <cell r="B15362">
            <v>0</v>
          </cell>
        </row>
        <row r="15363">
          <cell r="A15363" t="str">
            <v>9X002099</v>
          </cell>
          <cell r="B15363">
            <v>0</v>
          </cell>
        </row>
        <row r="15364">
          <cell r="A15364" t="str">
            <v>9X002199</v>
          </cell>
          <cell r="B15364">
            <v>0</v>
          </cell>
        </row>
        <row r="15365">
          <cell r="A15365" t="str">
            <v>9X002208</v>
          </cell>
          <cell r="B15365">
            <v>0</v>
          </cell>
        </row>
        <row r="15366">
          <cell r="A15366" t="str">
            <v>9X002398</v>
          </cell>
          <cell r="B15366">
            <v>0</v>
          </cell>
        </row>
        <row r="15367">
          <cell r="A15367" t="str">
            <v>9X002600</v>
          </cell>
          <cell r="B15367">
            <v>0</v>
          </cell>
        </row>
        <row r="15368">
          <cell r="A15368" t="str">
            <v>9X002797</v>
          </cell>
          <cell r="B15368">
            <v>0</v>
          </cell>
        </row>
        <row r="15369">
          <cell r="A15369" t="str">
            <v>9X002799</v>
          </cell>
          <cell r="B15369">
            <v>0</v>
          </cell>
        </row>
        <row r="15370">
          <cell r="A15370" t="str">
            <v>9X002982</v>
          </cell>
          <cell r="B15370">
            <v>0</v>
          </cell>
        </row>
        <row r="15371">
          <cell r="A15371" t="str">
            <v>9X002985</v>
          </cell>
          <cell r="B15371">
            <v>0</v>
          </cell>
        </row>
        <row r="15372">
          <cell r="A15372" t="str">
            <v>9X003200</v>
          </cell>
          <cell r="B15372">
            <v>0</v>
          </cell>
        </row>
        <row r="15373">
          <cell r="A15373" t="str">
            <v>9X003300</v>
          </cell>
          <cell r="B15373">
            <v>0</v>
          </cell>
        </row>
        <row r="15374">
          <cell r="A15374" t="str">
            <v>9X003306</v>
          </cell>
          <cell r="B15374">
            <v>0</v>
          </cell>
        </row>
        <row r="15375">
          <cell r="A15375" t="str">
            <v>9X003498</v>
          </cell>
          <cell r="B15375">
            <v>0</v>
          </cell>
        </row>
        <row r="15376">
          <cell r="A15376" t="str">
            <v>9X003595</v>
          </cell>
          <cell r="B15376">
            <v>0</v>
          </cell>
        </row>
        <row r="15377">
          <cell r="A15377" t="str">
            <v>9X003600</v>
          </cell>
          <cell r="B15377">
            <v>0</v>
          </cell>
        </row>
        <row r="15378">
          <cell r="A15378" t="str">
            <v>9X003601</v>
          </cell>
          <cell r="B15378">
            <v>0</v>
          </cell>
        </row>
        <row r="15379">
          <cell r="A15379" t="str">
            <v>9X003606</v>
          </cell>
          <cell r="B15379">
            <v>0</v>
          </cell>
        </row>
        <row r="15380">
          <cell r="A15380" t="str">
            <v>9X003700</v>
          </cell>
          <cell r="B15380">
            <v>0</v>
          </cell>
        </row>
        <row r="15381">
          <cell r="A15381" t="str">
            <v>9X003701</v>
          </cell>
          <cell r="B15381">
            <v>0</v>
          </cell>
        </row>
        <row r="15382">
          <cell r="A15382" t="str">
            <v>9X003802</v>
          </cell>
          <cell r="B15382">
            <v>0</v>
          </cell>
        </row>
        <row r="15383">
          <cell r="A15383" t="str">
            <v>9X003803</v>
          </cell>
          <cell r="B15383">
            <v>0</v>
          </cell>
        </row>
        <row r="15384">
          <cell r="A15384" t="str">
            <v>9X003893</v>
          </cell>
          <cell r="B15384">
            <v>0</v>
          </cell>
        </row>
        <row r="15385">
          <cell r="A15385" t="str">
            <v>9X003996</v>
          </cell>
          <cell r="B15385">
            <v>0</v>
          </cell>
        </row>
        <row r="15386">
          <cell r="A15386" t="str">
            <v>9X004097</v>
          </cell>
          <cell r="B15386">
            <v>0</v>
          </cell>
        </row>
        <row r="15387">
          <cell r="A15387" t="str">
            <v>9X004098</v>
          </cell>
          <cell r="B15387">
            <v>0</v>
          </cell>
        </row>
        <row r="15388">
          <cell r="A15388" t="str">
            <v>9X004167</v>
          </cell>
          <cell r="B15388">
            <v>0</v>
          </cell>
        </row>
        <row r="15389">
          <cell r="A15389" t="str">
            <v>9X004174</v>
          </cell>
          <cell r="B15389">
            <v>0</v>
          </cell>
        </row>
        <row r="15390">
          <cell r="A15390" t="str">
            <v>9X004298</v>
          </cell>
          <cell r="B15390">
            <v>0</v>
          </cell>
        </row>
        <row r="15391">
          <cell r="A15391" t="str">
            <v>9X004299</v>
          </cell>
          <cell r="B15391">
            <v>0</v>
          </cell>
        </row>
        <row r="15392">
          <cell r="A15392" t="str">
            <v>9X004303</v>
          </cell>
          <cell r="B15392">
            <v>0</v>
          </cell>
        </row>
        <row r="15393">
          <cell r="A15393" t="str">
            <v>9X004398</v>
          </cell>
          <cell r="B15393">
            <v>0</v>
          </cell>
        </row>
        <row r="15394">
          <cell r="A15394" t="str">
            <v>9X004498</v>
          </cell>
          <cell r="B15394">
            <v>0</v>
          </cell>
        </row>
        <row r="15395">
          <cell r="A15395" t="str">
            <v>9X004501</v>
          </cell>
          <cell r="B15395">
            <v>0</v>
          </cell>
        </row>
        <row r="15396">
          <cell r="A15396" t="str">
            <v>9X004595</v>
          </cell>
          <cell r="B15396">
            <v>0</v>
          </cell>
        </row>
        <row r="15397">
          <cell r="A15397" t="str">
            <v>9X004597</v>
          </cell>
          <cell r="B15397">
            <v>0</v>
          </cell>
        </row>
        <row r="15398">
          <cell r="A15398" t="str">
            <v>9X004695</v>
          </cell>
          <cell r="B15398">
            <v>0</v>
          </cell>
        </row>
        <row r="15399">
          <cell r="A15399" t="str">
            <v>9X004696</v>
          </cell>
          <cell r="B15399">
            <v>0</v>
          </cell>
        </row>
        <row r="15400">
          <cell r="A15400" t="str">
            <v>9X004704</v>
          </cell>
          <cell r="B15400">
            <v>0</v>
          </cell>
        </row>
        <row r="15401">
          <cell r="A15401" t="str">
            <v>9X004888</v>
          </cell>
          <cell r="B15401">
            <v>0</v>
          </cell>
        </row>
        <row r="15402">
          <cell r="A15402" t="str">
            <v>9X004998</v>
          </cell>
          <cell r="B15402">
            <v>0</v>
          </cell>
        </row>
        <row r="15403">
          <cell r="A15403" t="str">
            <v>9X005000</v>
          </cell>
          <cell r="B15403">
            <v>0</v>
          </cell>
        </row>
        <row r="15404">
          <cell r="A15404" t="str">
            <v>9X005099</v>
          </cell>
          <cell r="B15404">
            <v>0</v>
          </cell>
        </row>
        <row r="15405">
          <cell r="A15405" t="str">
            <v>9X005198</v>
          </cell>
          <cell r="B15405">
            <v>0</v>
          </cell>
        </row>
        <row r="15406">
          <cell r="A15406" t="str">
            <v>9X005206</v>
          </cell>
          <cell r="B15406">
            <v>0</v>
          </cell>
        </row>
        <row r="15407">
          <cell r="A15407" t="str">
            <v>9X005297</v>
          </cell>
          <cell r="B15407">
            <v>0</v>
          </cell>
        </row>
        <row r="15408">
          <cell r="A15408" t="str">
            <v>9X005301</v>
          </cell>
          <cell r="B15408">
            <v>0</v>
          </cell>
        </row>
        <row r="15409">
          <cell r="A15409" t="str">
            <v>9X005407</v>
          </cell>
          <cell r="B15409">
            <v>0</v>
          </cell>
        </row>
        <row r="15410">
          <cell r="A15410" t="str">
            <v>9X005598</v>
          </cell>
          <cell r="B15410">
            <v>0</v>
          </cell>
        </row>
        <row r="15411">
          <cell r="A15411" t="str">
            <v>9X005604</v>
          </cell>
          <cell r="B15411">
            <v>0</v>
          </cell>
        </row>
        <row r="15412">
          <cell r="A15412" t="str">
            <v>9X005705</v>
          </cell>
          <cell r="B15412">
            <v>0</v>
          </cell>
        </row>
        <row r="15413">
          <cell r="A15413" t="str">
            <v>9X005776</v>
          </cell>
          <cell r="B15413">
            <v>0</v>
          </cell>
        </row>
        <row r="15414">
          <cell r="A15414" t="str">
            <v>9X006000</v>
          </cell>
          <cell r="B15414">
            <v>0</v>
          </cell>
        </row>
        <row r="15415">
          <cell r="A15415" t="str">
            <v>9X006098</v>
          </cell>
          <cell r="B15415">
            <v>0</v>
          </cell>
        </row>
        <row r="15416">
          <cell r="A15416" t="str">
            <v>9X006099</v>
          </cell>
          <cell r="B15416">
            <v>0</v>
          </cell>
        </row>
        <row r="15417">
          <cell r="A15417" t="str">
            <v>9X006103</v>
          </cell>
          <cell r="B15417">
            <v>0</v>
          </cell>
        </row>
        <row r="15418">
          <cell r="A15418" t="str">
            <v>9X006106</v>
          </cell>
          <cell r="B15418">
            <v>0</v>
          </cell>
        </row>
        <row r="15419">
          <cell r="A15419" t="str">
            <v>9X006191</v>
          </cell>
          <cell r="B15419">
            <v>0</v>
          </cell>
        </row>
        <row r="15420">
          <cell r="A15420" t="str">
            <v>9X006297</v>
          </cell>
          <cell r="B15420">
            <v>0</v>
          </cell>
        </row>
        <row r="15421">
          <cell r="A15421" t="str">
            <v>9X006303</v>
          </cell>
          <cell r="B15421">
            <v>0</v>
          </cell>
        </row>
        <row r="15422">
          <cell r="A15422" t="str">
            <v>9X006397</v>
          </cell>
          <cell r="B15422">
            <v>0</v>
          </cell>
        </row>
        <row r="15423">
          <cell r="A15423" t="str">
            <v>9X006451</v>
          </cell>
          <cell r="B15423">
            <v>0</v>
          </cell>
        </row>
        <row r="15424">
          <cell r="A15424" t="str">
            <v>9X006461</v>
          </cell>
          <cell r="B15424">
            <v>0</v>
          </cell>
        </row>
        <row r="15425">
          <cell r="A15425" t="str">
            <v>9X006501</v>
          </cell>
          <cell r="B15425">
            <v>0</v>
          </cell>
        </row>
        <row r="15426">
          <cell r="A15426" t="str">
            <v>9X006607</v>
          </cell>
          <cell r="B15426">
            <v>0</v>
          </cell>
        </row>
        <row r="15427">
          <cell r="A15427" t="str">
            <v>9X006608</v>
          </cell>
          <cell r="B15427">
            <v>0</v>
          </cell>
        </row>
        <row r="15428">
          <cell r="A15428" t="str">
            <v>9X006705</v>
          </cell>
          <cell r="B15428">
            <v>0</v>
          </cell>
        </row>
        <row r="15429">
          <cell r="A15429" t="str">
            <v>9X006874</v>
          </cell>
          <cell r="B15429">
            <v>0</v>
          </cell>
        </row>
        <row r="15430">
          <cell r="A15430" t="str">
            <v>9X006906</v>
          </cell>
          <cell r="B15430">
            <v>0</v>
          </cell>
        </row>
        <row r="15431">
          <cell r="A15431" t="str">
            <v>9X007005</v>
          </cell>
          <cell r="B15431">
            <v>0</v>
          </cell>
        </row>
        <row r="15432">
          <cell r="A15432" t="str">
            <v>9X007006</v>
          </cell>
          <cell r="B15432">
            <v>0</v>
          </cell>
        </row>
        <row r="15433">
          <cell r="A15433" t="str">
            <v>9X007106</v>
          </cell>
          <cell r="B15433">
            <v>0</v>
          </cell>
        </row>
        <row r="15434">
          <cell r="A15434" t="str">
            <v>9X007204</v>
          </cell>
          <cell r="B15434">
            <v>0</v>
          </cell>
        </row>
        <row r="15435">
          <cell r="A15435" t="str">
            <v>9X007305</v>
          </cell>
          <cell r="B15435">
            <v>0</v>
          </cell>
        </row>
        <row r="15436">
          <cell r="A15436" t="str">
            <v>9X007597</v>
          </cell>
          <cell r="B15436">
            <v>0</v>
          </cell>
        </row>
        <row r="15437">
          <cell r="A15437" t="str">
            <v>9X007605</v>
          </cell>
          <cell r="B15437">
            <v>0</v>
          </cell>
        </row>
        <row r="15438">
          <cell r="A15438" t="str">
            <v>9X007799</v>
          </cell>
          <cell r="B15438">
            <v>0</v>
          </cell>
        </row>
        <row r="15439">
          <cell r="A15439" t="str">
            <v>9X007907</v>
          </cell>
          <cell r="B15439">
            <v>0</v>
          </cell>
        </row>
        <row r="15440">
          <cell r="A15440" t="str">
            <v>9X008006</v>
          </cell>
          <cell r="B15440">
            <v>0</v>
          </cell>
        </row>
        <row r="15441">
          <cell r="A15441" t="str">
            <v>9X008501</v>
          </cell>
          <cell r="B15441">
            <v>0</v>
          </cell>
        </row>
        <row r="15442">
          <cell r="A15442" t="str">
            <v>9X008567</v>
          </cell>
          <cell r="B15442">
            <v>0</v>
          </cell>
        </row>
        <row r="15443">
          <cell r="A15443" t="str">
            <v>9X008606</v>
          </cell>
          <cell r="B15443">
            <v>0</v>
          </cell>
        </row>
        <row r="15444">
          <cell r="A15444" t="str">
            <v>9X008708</v>
          </cell>
          <cell r="B15444">
            <v>0</v>
          </cell>
        </row>
        <row r="15445">
          <cell r="A15445" t="str">
            <v>9X008801</v>
          </cell>
          <cell r="B15445">
            <v>0</v>
          </cell>
        </row>
        <row r="15446">
          <cell r="A15446" t="str">
            <v>9X008803</v>
          </cell>
          <cell r="B15446">
            <v>0</v>
          </cell>
        </row>
        <row r="15447">
          <cell r="A15447" t="str">
            <v>9X008900</v>
          </cell>
          <cell r="B15447">
            <v>0</v>
          </cell>
        </row>
        <row r="15448">
          <cell r="A15448" t="str">
            <v>9X008997</v>
          </cell>
          <cell r="B15448">
            <v>0</v>
          </cell>
        </row>
        <row r="15449">
          <cell r="A15449" t="str">
            <v>9X009006</v>
          </cell>
          <cell r="B15449">
            <v>0</v>
          </cell>
        </row>
        <row r="15450">
          <cell r="A15450" t="str">
            <v>9X009106</v>
          </cell>
          <cell r="B15450">
            <v>0</v>
          </cell>
        </row>
        <row r="15451">
          <cell r="A15451" t="str">
            <v>9X009206</v>
          </cell>
          <cell r="B15451">
            <v>0</v>
          </cell>
        </row>
        <row r="15452">
          <cell r="A15452" t="str">
            <v>9X009305</v>
          </cell>
          <cell r="B15452">
            <v>0</v>
          </cell>
        </row>
        <row r="15453">
          <cell r="A15453" t="str">
            <v>9X009307</v>
          </cell>
          <cell r="B15453">
            <v>0</v>
          </cell>
        </row>
        <row r="15454">
          <cell r="A15454" t="str">
            <v>9X009508</v>
          </cell>
          <cell r="B15454">
            <v>0</v>
          </cell>
        </row>
        <row r="15455">
          <cell r="A15455" t="str">
            <v>9X009674</v>
          </cell>
          <cell r="B15455">
            <v>0</v>
          </cell>
        </row>
        <row r="15456">
          <cell r="A15456" t="str">
            <v>9X009705</v>
          </cell>
          <cell r="B15456">
            <v>0</v>
          </cell>
        </row>
        <row r="15457">
          <cell r="A15457" t="str">
            <v>9X010007</v>
          </cell>
          <cell r="B15457">
            <v>0</v>
          </cell>
        </row>
        <row r="15458">
          <cell r="A15458" t="str">
            <v>9X010107</v>
          </cell>
          <cell r="B15458">
            <v>0</v>
          </cell>
        </row>
        <row r="15459">
          <cell r="A15459" t="str">
            <v>9X010304</v>
          </cell>
          <cell r="B15459">
            <v>0</v>
          </cell>
        </row>
        <row r="15460">
          <cell r="A15460" t="str">
            <v>9X010495</v>
          </cell>
          <cell r="B15460">
            <v>0</v>
          </cell>
        </row>
        <row r="15461">
          <cell r="A15461" t="str">
            <v>9X010806</v>
          </cell>
          <cell r="B15461">
            <v>0</v>
          </cell>
        </row>
        <row r="15462">
          <cell r="A15462" t="str">
            <v>9X011205</v>
          </cell>
          <cell r="B15462">
            <v>0</v>
          </cell>
        </row>
        <row r="15463">
          <cell r="A15463" t="str">
            <v>9X011307</v>
          </cell>
          <cell r="B15463">
            <v>0</v>
          </cell>
        </row>
        <row r="15464">
          <cell r="A15464" t="str">
            <v>9X011603</v>
          </cell>
          <cell r="B15464">
            <v>0</v>
          </cell>
        </row>
        <row r="15465">
          <cell r="A15465" t="str">
            <v>9X011705</v>
          </cell>
          <cell r="B15465">
            <v>0</v>
          </cell>
        </row>
        <row r="15466">
          <cell r="A15466" t="str">
            <v>9X011804</v>
          </cell>
          <cell r="B15466">
            <v>0</v>
          </cell>
        </row>
        <row r="15467">
          <cell r="A15467" t="str">
            <v>9X012298</v>
          </cell>
          <cell r="B15467">
            <v>0</v>
          </cell>
        </row>
        <row r="15468">
          <cell r="A15468" t="str">
            <v>9X012379</v>
          </cell>
          <cell r="B15468">
            <v>0</v>
          </cell>
        </row>
        <row r="15469">
          <cell r="A15469" t="str">
            <v>9X012407</v>
          </cell>
          <cell r="B15469">
            <v>0</v>
          </cell>
        </row>
        <row r="15470">
          <cell r="A15470" t="str">
            <v>9X012709</v>
          </cell>
          <cell r="B15470">
            <v>0</v>
          </cell>
        </row>
        <row r="15471">
          <cell r="A15471" t="str">
            <v>9X012808</v>
          </cell>
          <cell r="B15471">
            <v>0</v>
          </cell>
        </row>
        <row r="15472">
          <cell r="A15472" t="str">
            <v>9X0173XX</v>
          </cell>
          <cell r="B15472">
            <v>0</v>
          </cell>
        </row>
        <row r="15473">
          <cell r="A15473" t="str">
            <v>9X030103</v>
          </cell>
          <cell r="B15473">
            <v>0</v>
          </cell>
        </row>
        <row r="15474">
          <cell r="A15474" t="str">
            <v>9X030201</v>
          </cell>
          <cell r="B15474">
            <v>0</v>
          </cell>
        </row>
        <row r="15475">
          <cell r="A15475" t="str">
            <v>9X030301</v>
          </cell>
          <cell r="B15475">
            <v>0</v>
          </cell>
        </row>
        <row r="15476">
          <cell r="A15476" t="str">
            <v>9X030400</v>
          </cell>
          <cell r="B15476">
            <v>0</v>
          </cell>
        </row>
        <row r="15477">
          <cell r="A15477" t="str">
            <v>9X030406</v>
          </cell>
          <cell r="B15477">
            <v>0</v>
          </cell>
        </row>
        <row r="15478">
          <cell r="A15478" t="str">
            <v>9X030500</v>
          </cell>
          <cell r="B15478">
            <v>0</v>
          </cell>
        </row>
        <row r="15479">
          <cell r="A15479" t="str">
            <v>9X030699</v>
          </cell>
          <cell r="B15479">
            <v>0</v>
          </cell>
        </row>
        <row r="15480">
          <cell r="A15480" t="str">
            <v>9X030702</v>
          </cell>
          <cell r="B15480">
            <v>0</v>
          </cell>
        </row>
        <row r="15481">
          <cell r="A15481" t="str">
            <v>9X0308XX</v>
          </cell>
          <cell r="B15481">
            <v>0</v>
          </cell>
        </row>
        <row r="15482">
          <cell r="A15482" t="str">
            <v>9X030907</v>
          </cell>
          <cell r="B15482">
            <v>0</v>
          </cell>
        </row>
        <row r="15483">
          <cell r="A15483" t="str">
            <v>9X031007</v>
          </cell>
          <cell r="B15483">
            <v>0</v>
          </cell>
        </row>
        <row r="15484">
          <cell r="A15484" t="str">
            <v>9X031107</v>
          </cell>
          <cell r="B15484">
            <v>0</v>
          </cell>
        </row>
        <row r="15485">
          <cell r="A15485" t="str">
            <v>9X031205</v>
          </cell>
          <cell r="B15485">
            <v>0</v>
          </cell>
        </row>
        <row r="15486">
          <cell r="A15486" t="str">
            <v>9X031303</v>
          </cell>
          <cell r="B15486">
            <v>0</v>
          </cell>
        </row>
        <row r="15487">
          <cell r="A15487" t="str">
            <v>9X031410</v>
          </cell>
          <cell r="B15487">
            <v>0</v>
          </cell>
        </row>
        <row r="15488">
          <cell r="A15488" t="str">
            <v>9X031503</v>
          </cell>
          <cell r="B15488">
            <v>0</v>
          </cell>
        </row>
        <row r="15489">
          <cell r="A15489" t="str">
            <v>9X031593</v>
          </cell>
          <cell r="B15489">
            <v>0</v>
          </cell>
        </row>
        <row r="15490">
          <cell r="A15490" t="str">
            <v>9X031602</v>
          </cell>
          <cell r="B15490">
            <v>0</v>
          </cell>
        </row>
        <row r="15491">
          <cell r="A15491" t="str">
            <v>9X031709</v>
          </cell>
          <cell r="B15491">
            <v>0</v>
          </cell>
        </row>
        <row r="15492">
          <cell r="A15492" t="str">
            <v>9X031900</v>
          </cell>
          <cell r="B15492">
            <v>0</v>
          </cell>
        </row>
        <row r="15493">
          <cell r="A15493" t="str">
            <v>9X032004</v>
          </cell>
          <cell r="B15493">
            <v>0</v>
          </cell>
        </row>
        <row r="15494">
          <cell r="A15494" t="str">
            <v>9X050001</v>
          </cell>
          <cell r="B15494">
            <v>0</v>
          </cell>
        </row>
        <row r="15495">
          <cell r="A15495" t="str">
            <v>9X050005</v>
          </cell>
          <cell r="B15495">
            <v>0</v>
          </cell>
        </row>
        <row r="15496">
          <cell r="A15496" t="str">
            <v>9X050199</v>
          </cell>
          <cell r="B15496">
            <v>0</v>
          </cell>
        </row>
        <row r="15497">
          <cell r="A15497" t="str">
            <v>9X050206</v>
          </cell>
          <cell r="B15497">
            <v>0</v>
          </cell>
        </row>
        <row r="15498">
          <cell r="A15498" t="str">
            <v>9X050207</v>
          </cell>
          <cell r="B15498">
            <v>0</v>
          </cell>
        </row>
        <row r="15499">
          <cell r="A15499" t="str">
            <v>9X050285</v>
          </cell>
          <cell r="B15499">
            <v>0</v>
          </cell>
        </row>
        <row r="15500">
          <cell r="A15500" t="str">
            <v>9X050297</v>
          </cell>
          <cell r="B15500">
            <v>0</v>
          </cell>
        </row>
        <row r="15501">
          <cell r="A15501" t="str">
            <v>9X050302</v>
          </cell>
          <cell r="B15501">
            <v>0</v>
          </cell>
        </row>
        <row r="15502">
          <cell r="A15502" t="str">
            <v>9X050389</v>
          </cell>
          <cell r="B15502">
            <v>0</v>
          </cell>
        </row>
        <row r="15503">
          <cell r="A15503" t="str">
            <v>9X050391</v>
          </cell>
          <cell r="B15503">
            <v>0</v>
          </cell>
        </row>
        <row r="15504">
          <cell r="A15504" t="str">
            <v>9X050396</v>
          </cell>
          <cell r="B15504">
            <v>0</v>
          </cell>
        </row>
        <row r="15505">
          <cell r="A15505" t="str">
            <v>9X050398</v>
          </cell>
          <cell r="B15505">
            <v>0</v>
          </cell>
        </row>
        <row r="15506">
          <cell r="A15506" t="str">
            <v>9X050402</v>
          </cell>
          <cell r="B15506">
            <v>0</v>
          </cell>
        </row>
        <row r="15507">
          <cell r="A15507" t="str">
            <v>9X050499</v>
          </cell>
          <cell r="B15507">
            <v>0</v>
          </cell>
        </row>
        <row r="15508">
          <cell r="A15508" t="str">
            <v>9X050500</v>
          </cell>
          <cell r="B15508">
            <v>0</v>
          </cell>
        </row>
        <row r="15509">
          <cell r="A15509" t="str">
            <v>9X050502</v>
          </cell>
          <cell r="B15509">
            <v>0</v>
          </cell>
        </row>
        <row r="15510">
          <cell r="A15510" t="str">
            <v>9X050508</v>
          </cell>
          <cell r="B15510">
            <v>0</v>
          </cell>
        </row>
        <row r="15511">
          <cell r="A15511" t="str">
            <v>9X050699</v>
          </cell>
          <cell r="B15511">
            <v>0</v>
          </cell>
        </row>
        <row r="15512">
          <cell r="A15512" t="str">
            <v>9X050700</v>
          </cell>
          <cell r="B15512">
            <v>0</v>
          </cell>
        </row>
        <row r="15513">
          <cell r="A15513" t="str">
            <v>9X050707</v>
          </cell>
          <cell r="B15513">
            <v>0</v>
          </cell>
        </row>
        <row r="15514">
          <cell r="A15514" t="str">
            <v>9X051098</v>
          </cell>
          <cell r="B15514">
            <v>0</v>
          </cell>
        </row>
        <row r="15515">
          <cell r="A15515" t="str">
            <v>9X051105</v>
          </cell>
          <cell r="B15515">
            <v>0</v>
          </cell>
        </row>
        <row r="15516">
          <cell r="A15516" t="str">
            <v>9X051200</v>
          </cell>
          <cell r="B15516">
            <v>0</v>
          </cell>
        </row>
        <row r="15517">
          <cell r="A15517" t="str">
            <v>9X051201</v>
          </cell>
          <cell r="B15517">
            <v>0</v>
          </cell>
        </row>
        <row r="15518">
          <cell r="A15518" t="str">
            <v>9X051202</v>
          </cell>
          <cell r="B15518">
            <v>0</v>
          </cell>
        </row>
        <row r="15519">
          <cell r="A15519" t="str">
            <v>9X051204</v>
          </cell>
          <cell r="B15519">
            <v>0</v>
          </cell>
        </row>
        <row r="15520">
          <cell r="A15520" t="str">
            <v>9X051205</v>
          </cell>
          <cell r="B15520">
            <v>0</v>
          </cell>
        </row>
        <row r="15521">
          <cell r="A15521" t="str">
            <v>9X051206</v>
          </cell>
          <cell r="B15521">
            <v>0</v>
          </cell>
        </row>
        <row r="15522">
          <cell r="A15522" t="str">
            <v>9X051300</v>
          </cell>
          <cell r="B15522">
            <v>0</v>
          </cell>
        </row>
        <row r="15523">
          <cell r="A15523" t="str">
            <v>9X051396</v>
          </cell>
          <cell r="B15523">
            <v>0</v>
          </cell>
        </row>
        <row r="15524">
          <cell r="A15524" t="str">
            <v>9X051399</v>
          </cell>
          <cell r="B15524">
            <v>0</v>
          </cell>
        </row>
        <row r="15525">
          <cell r="A15525" t="str">
            <v>9X051496</v>
          </cell>
          <cell r="B15525">
            <v>0</v>
          </cell>
        </row>
        <row r="15526">
          <cell r="A15526" t="str">
            <v>9X051501</v>
          </cell>
          <cell r="B15526">
            <v>0</v>
          </cell>
        </row>
        <row r="15527">
          <cell r="A15527" t="str">
            <v>9X051699</v>
          </cell>
          <cell r="B15527">
            <v>0</v>
          </cell>
        </row>
        <row r="15528">
          <cell r="A15528" t="str">
            <v>9X051703</v>
          </cell>
          <cell r="B15528">
            <v>0</v>
          </cell>
        </row>
        <row r="15529">
          <cell r="A15529" t="str">
            <v>9X051796</v>
          </cell>
          <cell r="B15529">
            <v>0</v>
          </cell>
        </row>
        <row r="15530">
          <cell r="A15530" t="str">
            <v>9X051999</v>
          </cell>
          <cell r="B15530">
            <v>0</v>
          </cell>
        </row>
        <row r="15531">
          <cell r="A15531" t="str">
            <v>9X052197</v>
          </cell>
          <cell r="B15531">
            <v>0</v>
          </cell>
        </row>
        <row r="15532">
          <cell r="A15532" t="str">
            <v>9X052199</v>
          </cell>
          <cell r="B15532">
            <v>0</v>
          </cell>
        </row>
        <row r="15533">
          <cell r="A15533" t="str">
            <v>9X052294</v>
          </cell>
          <cell r="B15533">
            <v>0</v>
          </cell>
        </row>
        <row r="15534">
          <cell r="A15534" t="str">
            <v>9X052300</v>
          </cell>
          <cell r="B15534">
            <v>0</v>
          </cell>
        </row>
        <row r="15535">
          <cell r="A15535" t="str">
            <v>9X052301</v>
          </cell>
          <cell r="B15535">
            <v>0</v>
          </cell>
        </row>
        <row r="15536">
          <cell r="A15536" t="str">
            <v>9X052302</v>
          </cell>
          <cell r="B15536">
            <v>0</v>
          </cell>
        </row>
        <row r="15537">
          <cell r="A15537" t="str">
            <v>9X052304</v>
          </cell>
          <cell r="B15537">
            <v>0</v>
          </cell>
        </row>
        <row r="15538">
          <cell r="A15538" t="str">
            <v>9X052305</v>
          </cell>
          <cell r="B15538">
            <v>0</v>
          </cell>
        </row>
        <row r="15539">
          <cell r="A15539" t="str">
            <v>9X052396</v>
          </cell>
          <cell r="B15539">
            <v>0</v>
          </cell>
        </row>
        <row r="15540">
          <cell r="A15540" t="str">
            <v>9X052399</v>
          </cell>
          <cell r="B15540">
            <v>0</v>
          </cell>
        </row>
        <row r="15541">
          <cell r="A15541" t="str">
            <v>9X052595</v>
          </cell>
          <cell r="B15541">
            <v>0</v>
          </cell>
        </row>
        <row r="15542">
          <cell r="A15542" t="str">
            <v>9X052802</v>
          </cell>
          <cell r="B15542">
            <v>0</v>
          </cell>
        </row>
        <row r="15543">
          <cell r="A15543" t="str">
            <v>9X052803</v>
          </cell>
          <cell r="B15543">
            <v>0</v>
          </cell>
        </row>
        <row r="15544">
          <cell r="A15544" t="str">
            <v>9X052804</v>
          </cell>
          <cell r="B15544">
            <v>0</v>
          </cell>
        </row>
        <row r="15545">
          <cell r="A15545" t="str">
            <v>9X052805</v>
          </cell>
          <cell r="B15545">
            <v>0</v>
          </cell>
        </row>
        <row r="15546">
          <cell r="A15546" t="str">
            <v>9X052806</v>
          </cell>
          <cell r="B15546">
            <v>0</v>
          </cell>
        </row>
        <row r="15547">
          <cell r="A15547" t="str">
            <v>9X052807</v>
          </cell>
          <cell r="B15547">
            <v>0</v>
          </cell>
        </row>
        <row r="15548">
          <cell r="A15548" t="str">
            <v>9X052808</v>
          </cell>
          <cell r="B15548">
            <v>0</v>
          </cell>
        </row>
        <row r="15549">
          <cell r="A15549" t="str">
            <v>9X052900</v>
          </cell>
          <cell r="B15549">
            <v>0</v>
          </cell>
        </row>
        <row r="15550">
          <cell r="A15550" t="str">
            <v>9X052901</v>
          </cell>
          <cell r="B15550">
            <v>0</v>
          </cell>
        </row>
        <row r="15551">
          <cell r="A15551" t="str">
            <v>9X052902</v>
          </cell>
          <cell r="B15551">
            <v>0</v>
          </cell>
        </row>
        <row r="15552">
          <cell r="A15552" t="str">
            <v>9X052904</v>
          </cell>
          <cell r="B15552">
            <v>0</v>
          </cell>
        </row>
        <row r="15553">
          <cell r="A15553" t="str">
            <v>9X052905</v>
          </cell>
          <cell r="B15553">
            <v>0</v>
          </cell>
        </row>
        <row r="15554">
          <cell r="A15554" t="str">
            <v>9X052906</v>
          </cell>
          <cell r="B15554">
            <v>0</v>
          </cell>
        </row>
        <row r="15555">
          <cell r="A15555" t="str">
            <v>9X052907</v>
          </cell>
          <cell r="B15555">
            <v>0</v>
          </cell>
        </row>
        <row r="15556">
          <cell r="A15556" t="str">
            <v>9X052908</v>
          </cell>
          <cell r="B15556">
            <v>0</v>
          </cell>
        </row>
        <row r="15557">
          <cell r="A15557" t="str">
            <v>9X053098</v>
          </cell>
          <cell r="B15557">
            <v>0</v>
          </cell>
        </row>
        <row r="15558">
          <cell r="A15558" t="str">
            <v>9X053101</v>
          </cell>
          <cell r="B15558">
            <v>0</v>
          </cell>
        </row>
        <row r="15559">
          <cell r="A15559" t="str">
            <v>9X053104</v>
          </cell>
          <cell r="B15559">
            <v>0</v>
          </cell>
        </row>
        <row r="15560">
          <cell r="A15560" t="str">
            <v>9X053105</v>
          </cell>
          <cell r="B15560">
            <v>0</v>
          </cell>
        </row>
        <row r="15561">
          <cell r="A15561" t="str">
            <v>9X053106</v>
          </cell>
          <cell r="B15561">
            <v>0</v>
          </cell>
        </row>
        <row r="15562">
          <cell r="A15562" t="str">
            <v>9X053196</v>
          </cell>
          <cell r="B15562">
            <v>0</v>
          </cell>
        </row>
        <row r="15563">
          <cell r="A15563" t="str">
            <v>9X053201</v>
          </cell>
          <cell r="B15563">
            <v>0</v>
          </cell>
        </row>
        <row r="15564">
          <cell r="A15564" t="str">
            <v>9X053202</v>
          </cell>
          <cell r="B15564">
            <v>0</v>
          </cell>
        </row>
        <row r="15565">
          <cell r="A15565" t="str">
            <v>9X053296</v>
          </cell>
          <cell r="B15565">
            <v>0</v>
          </cell>
        </row>
        <row r="15566">
          <cell r="A15566" t="str">
            <v>9X053298</v>
          </cell>
          <cell r="B15566">
            <v>0</v>
          </cell>
        </row>
        <row r="15567">
          <cell r="A15567" t="str">
            <v>9X053299</v>
          </cell>
          <cell r="B15567">
            <v>0</v>
          </cell>
        </row>
        <row r="15568">
          <cell r="A15568" t="str">
            <v>9X053306</v>
          </cell>
          <cell r="B15568">
            <v>0</v>
          </cell>
        </row>
        <row r="15569">
          <cell r="A15569" t="str">
            <v>9X053307</v>
          </cell>
          <cell r="B15569">
            <v>0</v>
          </cell>
        </row>
        <row r="15570">
          <cell r="A15570" t="str">
            <v>9X053308</v>
          </cell>
          <cell r="B15570">
            <v>0</v>
          </cell>
        </row>
        <row r="15571">
          <cell r="A15571" t="str">
            <v>9X053400</v>
          </cell>
          <cell r="B15571">
            <v>0</v>
          </cell>
        </row>
        <row r="15572">
          <cell r="A15572" t="str">
            <v>9X053404</v>
          </cell>
          <cell r="B15572">
            <v>0</v>
          </cell>
        </row>
        <row r="15573">
          <cell r="A15573" t="str">
            <v>9X053500</v>
          </cell>
          <cell r="B15573">
            <v>0</v>
          </cell>
        </row>
        <row r="15574">
          <cell r="A15574" t="str">
            <v>9X053504</v>
          </cell>
          <cell r="B15574">
            <v>0</v>
          </cell>
        </row>
        <row r="15575">
          <cell r="A15575" t="str">
            <v>9X053597</v>
          </cell>
          <cell r="B15575">
            <v>0</v>
          </cell>
        </row>
        <row r="15576">
          <cell r="A15576" t="str">
            <v>9X053598</v>
          </cell>
          <cell r="B15576">
            <v>0</v>
          </cell>
        </row>
        <row r="15577">
          <cell r="A15577" t="str">
            <v>9X053599</v>
          </cell>
          <cell r="B15577">
            <v>0</v>
          </cell>
        </row>
        <row r="15578">
          <cell r="A15578" t="str">
            <v>9X053602</v>
          </cell>
          <cell r="B15578">
            <v>0</v>
          </cell>
        </row>
        <row r="15579">
          <cell r="A15579" t="str">
            <v>9X053603</v>
          </cell>
          <cell r="B15579">
            <v>0</v>
          </cell>
        </row>
        <row r="15580">
          <cell r="A15580" t="str">
            <v>9X053700</v>
          </cell>
          <cell r="B15580">
            <v>0</v>
          </cell>
        </row>
        <row r="15581">
          <cell r="A15581" t="str">
            <v>9X053795</v>
          </cell>
          <cell r="B15581">
            <v>0</v>
          </cell>
        </row>
        <row r="15582">
          <cell r="A15582" t="str">
            <v>9X053798</v>
          </cell>
          <cell r="B15582">
            <v>0</v>
          </cell>
        </row>
        <row r="15583">
          <cell r="A15583" t="str">
            <v>9X053799</v>
          </cell>
          <cell r="B15583">
            <v>0</v>
          </cell>
        </row>
        <row r="15584">
          <cell r="A15584" t="str">
            <v>9X053802</v>
          </cell>
          <cell r="B15584">
            <v>0</v>
          </cell>
        </row>
        <row r="15585">
          <cell r="A15585" t="str">
            <v>9X053881</v>
          </cell>
          <cell r="B15585">
            <v>0</v>
          </cell>
        </row>
        <row r="15586">
          <cell r="A15586" t="str">
            <v>9X053883</v>
          </cell>
          <cell r="B15586">
            <v>0</v>
          </cell>
        </row>
        <row r="15587">
          <cell r="A15587" t="str">
            <v>9X053885</v>
          </cell>
          <cell r="B15587">
            <v>0</v>
          </cell>
        </row>
        <row r="15588">
          <cell r="A15588" t="str">
            <v>9X053889</v>
          </cell>
          <cell r="B15588">
            <v>0</v>
          </cell>
        </row>
        <row r="15589">
          <cell r="A15589" t="str">
            <v>9X053890</v>
          </cell>
          <cell r="B15589">
            <v>0</v>
          </cell>
        </row>
        <row r="15590">
          <cell r="A15590" t="str">
            <v>9X053999</v>
          </cell>
          <cell r="B15590">
            <v>0</v>
          </cell>
        </row>
        <row r="15591">
          <cell r="A15591" t="str">
            <v>9X054002</v>
          </cell>
          <cell r="B15591">
            <v>0</v>
          </cell>
        </row>
        <row r="15592">
          <cell r="A15592" t="str">
            <v>9X054199</v>
          </cell>
          <cell r="B15592">
            <v>0</v>
          </cell>
        </row>
        <row r="15593">
          <cell r="A15593" t="str">
            <v>9X054301</v>
          </cell>
          <cell r="B15593">
            <v>0</v>
          </cell>
        </row>
        <row r="15594">
          <cell r="A15594" t="str">
            <v>9X054399</v>
          </cell>
          <cell r="B15594">
            <v>0</v>
          </cell>
        </row>
        <row r="15595">
          <cell r="A15595" t="str">
            <v>9X054496</v>
          </cell>
          <cell r="B15595">
            <v>0</v>
          </cell>
        </row>
        <row r="15596">
          <cell r="A15596" t="str">
            <v>9X054504</v>
          </cell>
          <cell r="B15596">
            <v>0</v>
          </cell>
        </row>
        <row r="15597">
          <cell r="A15597" t="str">
            <v>9X054507</v>
          </cell>
          <cell r="B15597">
            <v>0</v>
          </cell>
        </row>
        <row r="15598">
          <cell r="A15598" t="str">
            <v>9X054600</v>
          </cell>
          <cell r="B15598">
            <v>0</v>
          </cell>
        </row>
        <row r="15599">
          <cell r="A15599" t="str">
            <v>9X054602</v>
          </cell>
          <cell r="B15599">
            <v>0</v>
          </cell>
        </row>
        <row r="15600">
          <cell r="A15600" t="str">
            <v>9X054699</v>
          </cell>
          <cell r="B15600">
            <v>0</v>
          </cell>
        </row>
        <row r="15601">
          <cell r="A15601" t="str">
            <v>9X054705</v>
          </cell>
          <cell r="B15601">
            <v>0</v>
          </cell>
        </row>
        <row r="15602">
          <cell r="A15602" t="str">
            <v>9X054803</v>
          </cell>
          <cell r="B15602">
            <v>0</v>
          </cell>
        </row>
        <row r="15603">
          <cell r="A15603" t="str">
            <v>9X054804</v>
          </cell>
          <cell r="B15603">
            <v>0</v>
          </cell>
        </row>
        <row r="15604">
          <cell r="A15604" t="str">
            <v>9X054904</v>
          </cell>
          <cell r="B15604">
            <v>0</v>
          </cell>
        </row>
        <row r="15605">
          <cell r="A15605" t="str">
            <v>9X054905</v>
          </cell>
          <cell r="B15605">
            <v>0</v>
          </cell>
        </row>
        <row r="15606">
          <cell r="A15606" t="str">
            <v>9X055003</v>
          </cell>
          <cell r="B15606">
            <v>0</v>
          </cell>
        </row>
        <row r="15607">
          <cell r="A15607" t="str">
            <v>9X055006</v>
          </cell>
          <cell r="B15607">
            <v>0</v>
          </cell>
        </row>
        <row r="15608">
          <cell r="A15608" t="str">
            <v>9X055007</v>
          </cell>
          <cell r="B15608">
            <v>0</v>
          </cell>
        </row>
        <row r="15609">
          <cell r="A15609" t="str">
            <v>9X055195</v>
          </cell>
          <cell r="B15609">
            <v>0</v>
          </cell>
        </row>
        <row r="15610">
          <cell r="A15610" t="str">
            <v>9X055197</v>
          </cell>
          <cell r="B15610">
            <v>0</v>
          </cell>
        </row>
        <row r="15611">
          <cell r="A15611" t="str">
            <v>9X055296</v>
          </cell>
          <cell r="B15611">
            <v>0</v>
          </cell>
        </row>
        <row r="15612">
          <cell r="A15612" t="str">
            <v>9X055299</v>
          </cell>
          <cell r="B15612">
            <v>0</v>
          </cell>
        </row>
        <row r="15613">
          <cell r="A15613" t="str">
            <v>9X055398</v>
          </cell>
          <cell r="B15613">
            <v>0</v>
          </cell>
        </row>
        <row r="15614">
          <cell r="A15614" t="str">
            <v>9X055399</v>
          </cell>
          <cell r="B15614">
            <v>0</v>
          </cell>
        </row>
        <row r="15615">
          <cell r="A15615" t="str">
            <v>9X055403</v>
          </cell>
          <cell r="B15615">
            <v>0</v>
          </cell>
        </row>
        <row r="15616">
          <cell r="A15616" t="str">
            <v>9X055501</v>
          </cell>
          <cell r="B15616">
            <v>0</v>
          </cell>
        </row>
        <row r="15617">
          <cell r="A15617" t="str">
            <v>9X055502</v>
          </cell>
          <cell r="B15617">
            <v>0</v>
          </cell>
        </row>
        <row r="15618">
          <cell r="A15618" t="str">
            <v>9X055700</v>
          </cell>
          <cell r="B15618">
            <v>0</v>
          </cell>
        </row>
        <row r="15619">
          <cell r="A15619" t="str">
            <v>9X055701</v>
          </cell>
          <cell r="B15619">
            <v>0</v>
          </cell>
        </row>
        <row r="15620">
          <cell r="A15620" t="str">
            <v>9X055702</v>
          </cell>
          <cell r="B15620">
            <v>0</v>
          </cell>
        </row>
        <row r="15621">
          <cell r="A15621" t="str">
            <v>9X055704</v>
          </cell>
          <cell r="B15621">
            <v>0</v>
          </cell>
        </row>
        <row r="15622">
          <cell r="A15622" t="str">
            <v>9X055705</v>
          </cell>
          <cell r="B15622">
            <v>0</v>
          </cell>
        </row>
        <row r="15623">
          <cell r="A15623" t="str">
            <v>9X055706</v>
          </cell>
          <cell r="B15623">
            <v>0</v>
          </cell>
        </row>
        <row r="15624">
          <cell r="A15624" t="str">
            <v>9X055708</v>
          </cell>
          <cell r="B15624">
            <v>0</v>
          </cell>
        </row>
        <row r="15625">
          <cell r="A15625" t="str">
            <v>9X055806</v>
          </cell>
          <cell r="B15625">
            <v>0</v>
          </cell>
        </row>
        <row r="15626">
          <cell r="A15626" t="str">
            <v>9X055807</v>
          </cell>
          <cell r="B15626">
            <v>0</v>
          </cell>
        </row>
        <row r="15627">
          <cell r="A15627" t="str">
            <v>9X055905</v>
          </cell>
          <cell r="B15627">
            <v>0</v>
          </cell>
        </row>
        <row r="15628">
          <cell r="A15628" t="str">
            <v>9X056000</v>
          </cell>
          <cell r="B15628">
            <v>0</v>
          </cell>
        </row>
        <row r="15629">
          <cell r="A15629" t="str">
            <v>9X056005</v>
          </cell>
          <cell r="B15629">
            <v>0</v>
          </cell>
        </row>
        <row r="15630">
          <cell r="A15630" t="str">
            <v>9X056006</v>
          </cell>
          <cell r="B15630">
            <v>0</v>
          </cell>
        </row>
        <row r="15631">
          <cell r="A15631" t="str">
            <v>9X056007</v>
          </cell>
          <cell r="B15631">
            <v>0</v>
          </cell>
        </row>
        <row r="15632">
          <cell r="A15632" t="str">
            <v>9X056097</v>
          </cell>
          <cell r="B15632">
            <v>0</v>
          </cell>
        </row>
        <row r="15633">
          <cell r="A15633" t="str">
            <v>9X056098</v>
          </cell>
          <cell r="B15633">
            <v>0</v>
          </cell>
        </row>
        <row r="15634">
          <cell r="A15634" t="str">
            <v>9X056100</v>
          </cell>
          <cell r="B15634">
            <v>0</v>
          </cell>
        </row>
        <row r="15635">
          <cell r="A15635" t="str">
            <v>9X056101</v>
          </cell>
          <cell r="B15635">
            <v>0</v>
          </cell>
        </row>
        <row r="15636">
          <cell r="A15636" t="str">
            <v>9X056104</v>
          </cell>
          <cell r="B15636">
            <v>0</v>
          </cell>
        </row>
        <row r="15637">
          <cell r="A15637" t="str">
            <v>9X056106</v>
          </cell>
          <cell r="B15637">
            <v>0</v>
          </cell>
        </row>
        <row r="15638">
          <cell r="A15638" t="str">
            <v>9X056296</v>
          </cell>
          <cell r="B15638">
            <v>0</v>
          </cell>
        </row>
        <row r="15639">
          <cell r="A15639" t="str">
            <v>9X056298</v>
          </cell>
          <cell r="B15639">
            <v>0</v>
          </cell>
        </row>
        <row r="15640">
          <cell r="A15640" t="str">
            <v>9X056299</v>
          </cell>
          <cell r="B15640">
            <v>0</v>
          </cell>
        </row>
        <row r="15641">
          <cell r="A15641" t="str">
            <v>9X056399</v>
          </cell>
          <cell r="B15641">
            <v>0</v>
          </cell>
        </row>
        <row r="15642">
          <cell r="A15642" t="str">
            <v>9X056404</v>
          </cell>
          <cell r="B15642">
            <v>0</v>
          </cell>
        </row>
        <row r="15643">
          <cell r="A15643" t="str">
            <v>9X056405</v>
          </cell>
          <cell r="B15643">
            <v>0</v>
          </cell>
        </row>
        <row r="15644">
          <cell r="A15644" t="str">
            <v>9X056499</v>
          </cell>
          <cell r="B15644">
            <v>0</v>
          </cell>
        </row>
        <row r="15645">
          <cell r="A15645" t="str">
            <v>9X056599</v>
          </cell>
          <cell r="B15645">
            <v>0</v>
          </cell>
        </row>
        <row r="15646">
          <cell r="A15646" t="str">
            <v>9X056601</v>
          </cell>
          <cell r="B15646">
            <v>0</v>
          </cell>
        </row>
        <row r="15647">
          <cell r="A15647" t="str">
            <v>9X056603</v>
          </cell>
          <cell r="B15647">
            <v>0</v>
          </cell>
        </row>
        <row r="15648">
          <cell r="A15648" t="str">
            <v>9X056604</v>
          </cell>
          <cell r="B15648">
            <v>0</v>
          </cell>
        </row>
        <row r="15649">
          <cell r="A15649" t="str">
            <v>9X056605</v>
          </cell>
          <cell r="B15649">
            <v>0</v>
          </cell>
        </row>
        <row r="15650">
          <cell r="A15650" t="str">
            <v>9X056606</v>
          </cell>
          <cell r="B15650">
            <v>0</v>
          </cell>
        </row>
        <row r="15651">
          <cell r="A15651" t="str">
            <v>9X056607</v>
          </cell>
          <cell r="B15651">
            <v>0</v>
          </cell>
        </row>
        <row r="15652">
          <cell r="A15652" t="str">
            <v>9X056608</v>
          </cell>
          <cell r="B15652">
            <v>0</v>
          </cell>
        </row>
        <row r="15653">
          <cell r="A15653" t="str">
            <v>9X056700</v>
          </cell>
          <cell r="B15653">
            <v>0</v>
          </cell>
        </row>
        <row r="15654">
          <cell r="A15654" t="str">
            <v>9X056701</v>
          </cell>
          <cell r="B15654">
            <v>0</v>
          </cell>
        </row>
        <row r="15655">
          <cell r="A15655" t="str">
            <v>9X056793</v>
          </cell>
          <cell r="B15655">
            <v>0</v>
          </cell>
        </row>
        <row r="15656">
          <cell r="A15656" t="str">
            <v>9X056794</v>
          </cell>
          <cell r="B15656">
            <v>0</v>
          </cell>
        </row>
        <row r="15657">
          <cell r="A15657" t="str">
            <v>9X056795</v>
          </cell>
          <cell r="B15657">
            <v>0</v>
          </cell>
        </row>
        <row r="15658">
          <cell r="A15658" t="str">
            <v>9X056796</v>
          </cell>
          <cell r="B15658">
            <v>0</v>
          </cell>
        </row>
        <row r="15659">
          <cell r="A15659" t="str">
            <v>9X056798</v>
          </cell>
          <cell r="B15659">
            <v>0</v>
          </cell>
        </row>
        <row r="15660">
          <cell r="A15660" t="str">
            <v>9X056799</v>
          </cell>
          <cell r="B15660">
            <v>0</v>
          </cell>
        </row>
        <row r="15661">
          <cell r="A15661" t="str">
            <v>9X056804</v>
          </cell>
          <cell r="B15661">
            <v>0</v>
          </cell>
        </row>
        <row r="15662">
          <cell r="A15662" t="str">
            <v>9X056904</v>
          </cell>
          <cell r="B15662">
            <v>0</v>
          </cell>
        </row>
        <row r="15663">
          <cell r="A15663" t="str">
            <v>9X057000</v>
          </cell>
          <cell r="B15663">
            <v>0</v>
          </cell>
        </row>
        <row r="15664">
          <cell r="A15664" t="str">
            <v>9X057003</v>
          </cell>
          <cell r="B15664">
            <v>0</v>
          </cell>
        </row>
        <row r="15665">
          <cell r="A15665" t="str">
            <v>9X057004</v>
          </cell>
          <cell r="B15665">
            <v>0</v>
          </cell>
        </row>
        <row r="15666">
          <cell r="A15666" t="str">
            <v>9X057007</v>
          </cell>
          <cell r="B15666">
            <v>0</v>
          </cell>
        </row>
        <row r="15667">
          <cell r="A15667" t="str">
            <v>9X057099</v>
          </cell>
          <cell r="B15667">
            <v>0</v>
          </cell>
        </row>
        <row r="15668">
          <cell r="A15668" t="str">
            <v>9X057202</v>
          </cell>
          <cell r="B15668">
            <v>0</v>
          </cell>
        </row>
        <row r="15669">
          <cell r="A15669" t="str">
            <v>9X057206</v>
          </cell>
          <cell r="B15669">
            <v>0</v>
          </cell>
        </row>
        <row r="15670">
          <cell r="A15670" t="str">
            <v>9X057209</v>
          </cell>
          <cell r="B15670">
            <v>0</v>
          </cell>
        </row>
        <row r="15671">
          <cell r="A15671" t="str">
            <v>9X057299</v>
          </cell>
          <cell r="B15671">
            <v>0</v>
          </cell>
        </row>
        <row r="15672">
          <cell r="A15672" t="str">
            <v>9X057300</v>
          </cell>
          <cell r="B15672">
            <v>0</v>
          </cell>
        </row>
        <row r="15673">
          <cell r="A15673" t="str">
            <v>9X057304</v>
          </cell>
          <cell r="B15673">
            <v>0</v>
          </cell>
        </row>
        <row r="15674">
          <cell r="A15674" t="str">
            <v>9X057305</v>
          </cell>
          <cell r="B15674">
            <v>0</v>
          </cell>
        </row>
        <row r="15675">
          <cell r="A15675" t="str">
            <v>9X057391</v>
          </cell>
          <cell r="B15675">
            <v>0</v>
          </cell>
        </row>
        <row r="15676">
          <cell r="A15676" t="str">
            <v>9X057398</v>
          </cell>
          <cell r="B15676">
            <v>0</v>
          </cell>
        </row>
        <row r="15677">
          <cell r="A15677" t="str">
            <v>9X057401</v>
          </cell>
          <cell r="B15677">
            <v>0</v>
          </cell>
        </row>
        <row r="15678">
          <cell r="A15678" t="str">
            <v>9X057404</v>
          </cell>
          <cell r="B15678">
            <v>0</v>
          </cell>
        </row>
        <row r="15679">
          <cell r="A15679" t="str">
            <v>9X057406</v>
          </cell>
          <cell r="B15679">
            <v>0</v>
          </cell>
        </row>
        <row r="15680">
          <cell r="A15680" t="str">
            <v>9X057409</v>
          </cell>
          <cell r="B15680">
            <v>0</v>
          </cell>
        </row>
        <row r="15681">
          <cell r="A15681" t="str">
            <v>9X057501</v>
          </cell>
          <cell r="B15681">
            <v>0</v>
          </cell>
        </row>
        <row r="15682">
          <cell r="A15682" t="str">
            <v>9X057695</v>
          </cell>
          <cell r="B15682">
            <v>0</v>
          </cell>
        </row>
        <row r="15683">
          <cell r="A15683" t="str">
            <v>9X057798</v>
          </cell>
          <cell r="B15683">
            <v>0</v>
          </cell>
        </row>
        <row r="15684">
          <cell r="A15684" t="str">
            <v>9X057907</v>
          </cell>
          <cell r="B15684">
            <v>0</v>
          </cell>
        </row>
        <row r="15685">
          <cell r="A15685" t="str">
            <v>9X058000</v>
          </cell>
          <cell r="B15685">
            <v>0</v>
          </cell>
        </row>
        <row r="15686">
          <cell r="A15686" t="str">
            <v>9X058006</v>
          </cell>
          <cell r="B15686">
            <v>0</v>
          </cell>
        </row>
        <row r="15687">
          <cell r="A15687" t="str">
            <v>9X058195</v>
          </cell>
          <cell r="B15687">
            <v>0</v>
          </cell>
        </row>
        <row r="15688">
          <cell r="A15688" t="str">
            <v>9X058198</v>
          </cell>
          <cell r="B15688">
            <v>0</v>
          </cell>
        </row>
        <row r="15689">
          <cell r="A15689" t="str">
            <v>9X058199</v>
          </cell>
          <cell r="B15689">
            <v>0</v>
          </cell>
        </row>
        <row r="15690">
          <cell r="A15690" t="str">
            <v>9X058295</v>
          </cell>
          <cell r="B15690">
            <v>0</v>
          </cell>
        </row>
        <row r="15691">
          <cell r="A15691" t="str">
            <v>9X058307</v>
          </cell>
          <cell r="B15691">
            <v>0</v>
          </cell>
        </row>
        <row r="15692">
          <cell r="A15692" t="str">
            <v>9X058308</v>
          </cell>
          <cell r="B15692">
            <v>0</v>
          </cell>
        </row>
        <row r="15693">
          <cell r="A15693" t="str">
            <v>9X058504</v>
          </cell>
          <cell r="B15693">
            <v>0</v>
          </cell>
        </row>
        <row r="15694">
          <cell r="A15694" t="str">
            <v>9X058567</v>
          </cell>
          <cell r="B15694">
            <v>0</v>
          </cell>
        </row>
        <row r="15695">
          <cell r="A15695" t="str">
            <v>9X058580</v>
          </cell>
          <cell r="B15695">
            <v>0</v>
          </cell>
        </row>
        <row r="15696">
          <cell r="A15696" t="str">
            <v>9X058590</v>
          </cell>
          <cell r="B15696">
            <v>0</v>
          </cell>
        </row>
        <row r="15697">
          <cell r="A15697" t="str">
            <v>9X058694</v>
          </cell>
          <cell r="B15697">
            <v>0</v>
          </cell>
        </row>
        <row r="15698">
          <cell r="A15698" t="str">
            <v>9X058798</v>
          </cell>
          <cell r="B15698">
            <v>0</v>
          </cell>
        </row>
        <row r="15699">
          <cell r="A15699" t="str">
            <v>9X058804</v>
          </cell>
          <cell r="B15699">
            <v>0</v>
          </cell>
        </row>
        <row r="15700">
          <cell r="A15700" t="str">
            <v>9X058805</v>
          </cell>
          <cell r="B15700">
            <v>0</v>
          </cell>
        </row>
        <row r="15701">
          <cell r="A15701" t="str">
            <v>9X058806</v>
          </cell>
          <cell r="B15701">
            <v>0</v>
          </cell>
        </row>
        <row r="15702">
          <cell r="A15702" t="str">
            <v>9X058995</v>
          </cell>
          <cell r="B15702">
            <v>0</v>
          </cell>
        </row>
        <row r="15703">
          <cell r="A15703" t="str">
            <v>9X058997</v>
          </cell>
          <cell r="B15703">
            <v>0</v>
          </cell>
        </row>
        <row r="15704">
          <cell r="A15704" t="str">
            <v>9X059000</v>
          </cell>
          <cell r="B15704">
            <v>0</v>
          </cell>
        </row>
        <row r="15705">
          <cell r="A15705" t="str">
            <v>9X059105</v>
          </cell>
          <cell r="B15705">
            <v>0</v>
          </cell>
        </row>
        <row r="15706">
          <cell r="A15706" t="str">
            <v>9X059106</v>
          </cell>
          <cell r="B15706">
            <v>0</v>
          </cell>
        </row>
        <row r="15707">
          <cell r="A15707" t="str">
            <v>9X059395</v>
          </cell>
          <cell r="B15707">
            <v>0</v>
          </cell>
        </row>
        <row r="15708">
          <cell r="A15708" t="str">
            <v>9X059495</v>
          </cell>
          <cell r="B15708">
            <v>0</v>
          </cell>
        </row>
        <row r="15709">
          <cell r="A15709" t="str">
            <v>9X059504</v>
          </cell>
          <cell r="B15709">
            <v>0</v>
          </cell>
        </row>
        <row r="15710">
          <cell r="A15710" t="str">
            <v>9X059704</v>
          </cell>
          <cell r="B15710">
            <v>0</v>
          </cell>
        </row>
        <row r="15711">
          <cell r="A15711" t="str">
            <v>9X059905</v>
          </cell>
          <cell r="B15711">
            <v>0</v>
          </cell>
        </row>
        <row r="15712">
          <cell r="A15712" t="str">
            <v>9X059998</v>
          </cell>
          <cell r="B15712">
            <v>0</v>
          </cell>
        </row>
        <row r="15713">
          <cell r="A15713" t="str">
            <v>9X060005</v>
          </cell>
          <cell r="B15713">
            <v>0</v>
          </cell>
        </row>
        <row r="15714">
          <cell r="A15714" t="str">
            <v>9X060006</v>
          </cell>
          <cell r="B15714">
            <v>0</v>
          </cell>
        </row>
        <row r="15715">
          <cell r="A15715" t="str">
            <v>9X060008</v>
          </cell>
          <cell r="B15715">
            <v>0</v>
          </cell>
        </row>
        <row r="15716">
          <cell r="A15716" t="str">
            <v>9X060107</v>
          </cell>
          <cell r="B15716">
            <v>0</v>
          </cell>
        </row>
        <row r="15717">
          <cell r="A15717" t="str">
            <v>9X060190</v>
          </cell>
          <cell r="B15717">
            <v>0</v>
          </cell>
        </row>
        <row r="15718">
          <cell r="A15718" t="str">
            <v>9X060194</v>
          </cell>
          <cell r="B15718">
            <v>0</v>
          </cell>
        </row>
        <row r="15719">
          <cell r="A15719" t="str">
            <v>9X060297</v>
          </cell>
          <cell r="B15719">
            <v>0</v>
          </cell>
        </row>
        <row r="15720">
          <cell r="A15720" t="str">
            <v>9X060307</v>
          </cell>
          <cell r="B15720">
            <v>0</v>
          </cell>
        </row>
        <row r="15721">
          <cell r="A15721" t="str">
            <v>9X060401</v>
          </cell>
          <cell r="B15721">
            <v>0</v>
          </cell>
        </row>
        <row r="15722">
          <cell r="A15722" t="str">
            <v>9X060406</v>
          </cell>
          <cell r="B15722">
            <v>0</v>
          </cell>
        </row>
        <row r="15723">
          <cell r="A15723" t="str">
            <v>9X060407</v>
          </cell>
          <cell r="B15723">
            <v>0</v>
          </cell>
        </row>
        <row r="15724">
          <cell r="A15724" t="str">
            <v>9X060408</v>
          </cell>
          <cell r="B15724">
            <v>0</v>
          </cell>
        </row>
        <row r="15725">
          <cell r="A15725" t="str">
            <v>9X060508</v>
          </cell>
          <cell r="B15725">
            <v>0</v>
          </cell>
        </row>
        <row r="15726">
          <cell r="A15726" t="str">
            <v>9X060607</v>
          </cell>
          <cell r="B15726">
            <v>0</v>
          </cell>
        </row>
        <row r="15727">
          <cell r="A15727" t="str">
            <v>9X060608</v>
          </cell>
          <cell r="B15727">
            <v>0</v>
          </cell>
        </row>
        <row r="15728">
          <cell r="A15728" t="str">
            <v>9X060703</v>
          </cell>
          <cell r="B15728">
            <v>0</v>
          </cell>
        </row>
        <row r="15729">
          <cell r="A15729" t="str">
            <v>9X060799</v>
          </cell>
          <cell r="B15729">
            <v>0</v>
          </cell>
        </row>
        <row r="15730">
          <cell r="A15730" t="str">
            <v>9X060806</v>
          </cell>
          <cell r="B15730">
            <v>0</v>
          </cell>
        </row>
        <row r="15731">
          <cell r="A15731" t="str">
            <v>9X060908</v>
          </cell>
          <cell r="B15731">
            <v>0</v>
          </cell>
        </row>
        <row r="15732">
          <cell r="A15732" t="str">
            <v>9X061104</v>
          </cell>
          <cell r="B15732">
            <v>0</v>
          </cell>
        </row>
        <row r="15733">
          <cell r="A15733" t="str">
            <v>9X061203</v>
          </cell>
          <cell r="B15733">
            <v>0</v>
          </cell>
        </row>
        <row r="15734">
          <cell r="A15734" t="str">
            <v>9X061404</v>
          </cell>
          <cell r="B15734">
            <v>0</v>
          </cell>
        </row>
        <row r="15735">
          <cell r="A15735" t="str">
            <v>9X061407</v>
          </cell>
          <cell r="B15735">
            <v>0</v>
          </cell>
        </row>
        <row r="15736">
          <cell r="A15736" t="str">
            <v>9X061604</v>
          </cell>
          <cell r="B15736">
            <v>0</v>
          </cell>
        </row>
        <row r="15737">
          <cell r="A15737" t="str">
            <v>9X061607</v>
          </cell>
          <cell r="B15737">
            <v>0</v>
          </cell>
        </row>
        <row r="15738">
          <cell r="A15738" t="str">
            <v>9X061793</v>
          </cell>
          <cell r="B15738">
            <v>0</v>
          </cell>
        </row>
        <row r="15739">
          <cell r="A15739" t="str">
            <v>9X061794</v>
          </cell>
          <cell r="B15739">
            <v>0</v>
          </cell>
        </row>
        <row r="15740">
          <cell r="A15740" t="str">
            <v>9X061908</v>
          </cell>
          <cell r="B15740">
            <v>0</v>
          </cell>
        </row>
        <row r="15741">
          <cell r="A15741" t="str">
            <v>9X061999</v>
          </cell>
          <cell r="B15741">
            <v>0</v>
          </cell>
        </row>
        <row r="15742">
          <cell r="A15742" t="str">
            <v>9X062205</v>
          </cell>
          <cell r="B15742">
            <v>0</v>
          </cell>
        </row>
        <row r="15743">
          <cell r="A15743" t="str">
            <v>9X062206</v>
          </cell>
          <cell r="B15743">
            <v>0</v>
          </cell>
        </row>
        <row r="15744">
          <cell r="A15744" t="str">
            <v>9X062301</v>
          </cell>
          <cell r="B15744">
            <v>0</v>
          </cell>
        </row>
        <row r="15745">
          <cell r="A15745" t="str">
            <v>9X062306</v>
          </cell>
          <cell r="B15745">
            <v>0</v>
          </cell>
        </row>
        <row r="15746">
          <cell r="A15746" t="str">
            <v>9X062401</v>
          </cell>
          <cell r="B15746">
            <v>0</v>
          </cell>
        </row>
        <row r="15747">
          <cell r="A15747" t="str">
            <v>9X062504</v>
          </cell>
          <cell r="B15747">
            <v>0</v>
          </cell>
        </row>
        <row r="15748">
          <cell r="A15748" t="str">
            <v>9X062888</v>
          </cell>
          <cell r="B15748">
            <v>0</v>
          </cell>
        </row>
        <row r="15749">
          <cell r="A15749" t="str">
            <v>9X062909</v>
          </cell>
          <cell r="B15749">
            <v>0</v>
          </cell>
        </row>
        <row r="15750">
          <cell r="A15750" t="str">
            <v>9X063007</v>
          </cell>
          <cell r="B15750">
            <v>0</v>
          </cell>
        </row>
        <row r="15751">
          <cell r="A15751" t="str">
            <v>9X063008</v>
          </cell>
          <cell r="B15751">
            <v>0</v>
          </cell>
        </row>
        <row r="15752">
          <cell r="A15752" t="str">
            <v>9X063610</v>
          </cell>
          <cell r="B15752">
            <v>0</v>
          </cell>
        </row>
        <row r="15753">
          <cell r="A15753" t="str">
            <v>9X063709</v>
          </cell>
          <cell r="B15753">
            <v>0</v>
          </cell>
        </row>
        <row r="15754">
          <cell r="A15754" t="str">
            <v>9X064005</v>
          </cell>
          <cell r="B15754">
            <v>0</v>
          </cell>
        </row>
        <row r="15755">
          <cell r="A15755" t="str">
            <v>9X064208</v>
          </cell>
          <cell r="B15755">
            <v>0</v>
          </cell>
        </row>
        <row r="15756">
          <cell r="A15756" t="str">
            <v>9X064407</v>
          </cell>
          <cell r="B15756">
            <v>0</v>
          </cell>
        </row>
        <row r="15757">
          <cell r="A15757" t="str">
            <v>9X064597</v>
          </cell>
          <cell r="B15757">
            <v>0</v>
          </cell>
        </row>
        <row r="15758">
          <cell r="A15758" t="str">
            <v>9X1400XX</v>
          </cell>
          <cell r="B15758">
            <v>0</v>
          </cell>
        </row>
        <row r="15759">
          <cell r="A15759" t="str">
            <v>9X140180</v>
          </cell>
          <cell r="B15759">
            <v>0</v>
          </cell>
        </row>
        <row r="15760">
          <cell r="A15760" t="str">
            <v>9X160098</v>
          </cell>
          <cell r="B15760">
            <v>0</v>
          </cell>
        </row>
        <row r="15761">
          <cell r="A15761" t="str">
            <v>9X180399</v>
          </cell>
          <cell r="B15761">
            <v>0</v>
          </cell>
        </row>
        <row r="15762">
          <cell r="A15762" t="str">
            <v>9X180408</v>
          </cell>
          <cell r="B15762">
            <v>0</v>
          </cell>
        </row>
        <row r="15763">
          <cell r="A15763" t="str">
            <v>9X180409</v>
          </cell>
          <cell r="B15763">
            <v>0</v>
          </cell>
        </row>
        <row r="15764">
          <cell r="A15764" t="str">
            <v>9X180509</v>
          </cell>
          <cell r="B15764">
            <v>0</v>
          </cell>
        </row>
        <row r="15765">
          <cell r="A15765" t="str">
            <v>9X180609</v>
          </cell>
          <cell r="B15765">
            <v>0</v>
          </cell>
        </row>
        <row r="15766">
          <cell r="A15766" t="str">
            <v>9X180706</v>
          </cell>
          <cell r="B15766">
            <v>0</v>
          </cell>
        </row>
        <row r="15767">
          <cell r="A15767" t="str">
            <v>9X180707</v>
          </cell>
          <cell r="B15767">
            <v>0</v>
          </cell>
        </row>
        <row r="15768">
          <cell r="A15768" t="str">
            <v>9X180708</v>
          </cell>
          <cell r="B15768">
            <v>0</v>
          </cell>
        </row>
        <row r="15769">
          <cell r="A15769" t="str">
            <v>9X180809</v>
          </cell>
          <cell r="B15769">
            <v>0</v>
          </cell>
        </row>
        <row r="15770">
          <cell r="A15770" t="str">
            <v>9X181009</v>
          </cell>
          <cell r="B15770">
            <v>0</v>
          </cell>
        </row>
        <row r="15771">
          <cell r="A15771" t="str">
            <v>9X181107</v>
          </cell>
          <cell r="B15771">
            <v>0</v>
          </cell>
        </row>
        <row r="15772">
          <cell r="A15772" t="str">
            <v>9X181209</v>
          </cell>
          <cell r="B15772">
            <v>0</v>
          </cell>
        </row>
        <row r="15773">
          <cell r="A15773" t="str">
            <v>9X181210</v>
          </cell>
          <cell r="B15773">
            <v>0</v>
          </cell>
        </row>
        <row r="15774">
          <cell r="A15774" t="str">
            <v>9X181309</v>
          </cell>
          <cell r="B15774">
            <v>0</v>
          </cell>
        </row>
        <row r="15775">
          <cell r="A15775" t="str">
            <v>9X181410</v>
          </cell>
          <cell r="B15775">
            <v>0</v>
          </cell>
        </row>
        <row r="15776">
          <cell r="A15776" t="str">
            <v>9X181510</v>
          </cell>
          <cell r="B15776">
            <v>0</v>
          </cell>
        </row>
        <row r="15777">
          <cell r="A15777" t="str">
            <v>9X181514</v>
          </cell>
          <cell r="B15777">
            <v>0</v>
          </cell>
        </row>
        <row r="15778">
          <cell r="A15778" t="str">
            <v>9X181610</v>
          </cell>
          <cell r="B15778">
            <v>0</v>
          </cell>
        </row>
        <row r="15779">
          <cell r="A15779" t="str">
            <v>9X185799</v>
          </cell>
          <cell r="B15779">
            <v>0</v>
          </cell>
        </row>
        <row r="15780">
          <cell r="A15780" t="str">
            <v>9X200002</v>
          </cell>
          <cell r="B15780">
            <v>0</v>
          </cell>
        </row>
        <row r="15781">
          <cell r="A15781" t="str">
            <v>9X200003</v>
          </cell>
          <cell r="B15781">
            <v>0</v>
          </cell>
        </row>
        <row r="15782">
          <cell r="A15782" t="str">
            <v>9X200004</v>
          </cell>
          <cell r="B15782">
            <v>0</v>
          </cell>
        </row>
        <row r="15783">
          <cell r="A15783" t="str">
            <v>9X200102</v>
          </cell>
          <cell r="B15783">
            <v>0</v>
          </cell>
        </row>
        <row r="15784">
          <cell r="A15784" t="str">
            <v>9X200200</v>
          </cell>
          <cell r="B15784">
            <v>0</v>
          </cell>
        </row>
        <row r="15785">
          <cell r="A15785" t="str">
            <v>9X200201</v>
          </cell>
          <cell r="B15785">
            <v>0</v>
          </cell>
        </row>
        <row r="15786">
          <cell r="A15786" t="str">
            <v>9X200301</v>
          </cell>
          <cell r="B15786">
            <v>0</v>
          </cell>
        </row>
        <row r="15787">
          <cell r="A15787" t="str">
            <v>9X200399</v>
          </cell>
          <cell r="B15787">
            <v>0</v>
          </cell>
        </row>
        <row r="15788">
          <cell r="A15788" t="str">
            <v>9X200401</v>
          </cell>
          <cell r="B15788">
            <v>0</v>
          </cell>
        </row>
        <row r="15789">
          <cell r="A15789" t="str">
            <v>9X200506</v>
          </cell>
          <cell r="B15789">
            <v>0</v>
          </cell>
        </row>
        <row r="15790">
          <cell r="A15790" t="str">
            <v>9X200604</v>
          </cell>
          <cell r="B15790">
            <v>0</v>
          </cell>
        </row>
        <row r="15791">
          <cell r="A15791" t="str">
            <v>9X220006</v>
          </cell>
          <cell r="B15791">
            <v>0</v>
          </cell>
        </row>
        <row r="15792">
          <cell r="A15792" t="str">
            <v>9X260404</v>
          </cell>
          <cell r="B15792">
            <v>0</v>
          </cell>
        </row>
        <row r="15793">
          <cell r="A15793" t="str">
            <v>9X260506</v>
          </cell>
          <cell r="B15793">
            <v>0</v>
          </cell>
        </row>
        <row r="15794">
          <cell r="A15794" t="str">
            <v>9X300002</v>
          </cell>
          <cell r="B15794">
            <v>0</v>
          </cell>
        </row>
        <row r="15795">
          <cell r="A15795" t="str">
            <v>9X300199</v>
          </cell>
          <cell r="B15795">
            <v>0</v>
          </cell>
        </row>
        <row r="15796">
          <cell r="A15796" t="str">
            <v>9X300202</v>
          </cell>
          <cell r="B15796">
            <v>0</v>
          </cell>
        </row>
        <row r="15797">
          <cell r="A15797" t="str">
            <v>9X300301</v>
          </cell>
          <cell r="B15797">
            <v>0</v>
          </cell>
        </row>
        <row r="15798">
          <cell r="A15798" t="str">
            <v>9X300404</v>
          </cell>
          <cell r="B15798">
            <v>0</v>
          </cell>
        </row>
        <row r="15799">
          <cell r="A15799" t="str">
            <v>9X300500</v>
          </cell>
          <cell r="B15799">
            <v>0</v>
          </cell>
        </row>
        <row r="15800">
          <cell r="A15800" t="str">
            <v>9X300599</v>
          </cell>
          <cell r="B15800">
            <v>0</v>
          </cell>
        </row>
        <row r="15801">
          <cell r="A15801" t="str">
            <v>9X300600</v>
          </cell>
          <cell r="B15801">
            <v>0</v>
          </cell>
        </row>
        <row r="15802">
          <cell r="A15802" t="str">
            <v>9X300603</v>
          </cell>
          <cell r="B15802">
            <v>0</v>
          </cell>
        </row>
        <row r="15803">
          <cell r="A15803" t="str">
            <v>9X300806</v>
          </cell>
          <cell r="B15803">
            <v>0</v>
          </cell>
        </row>
        <row r="15804">
          <cell r="A15804" t="str">
            <v>9X300910</v>
          </cell>
          <cell r="B15804">
            <v>0</v>
          </cell>
        </row>
        <row r="15805">
          <cell r="A15805" t="str">
            <v>9X301210</v>
          </cell>
          <cell r="B15805">
            <v>0</v>
          </cell>
        </row>
        <row r="15806">
          <cell r="A15806" t="str">
            <v>9X340009</v>
          </cell>
          <cell r="B15806">
            <v>0</v>
          </cell>
        </row>
        <row r="15807">
          <cell r="A15807" t="str">
            <v>9X360007</v>
          </cell>
          <cell r="B15807">
            <v>0</v>
          </cell>
        </row>
        <row r="15808">
          <cell r="A15808" t="str">
            <v>9X380004</v>
          </cell>
          <cell r="B15808">
            <v>0</v>
          </cell>
        </row>
        <row r="15809">
          <cell r="A15809" t="str">
            <v>9X380007</v>
          </cell>
          <cell r="B15809">
            <v>0</v>
          </cell>
        </row>
        <row r="15810">
          <cell r="A15810" t="str">
            <v>9X380102</v>
          </cell>
          <cell r="B15810">
            <v>0</v>
          </cell>
        </row>
        <row r="15811">
          <cell r="A15811" t="str">
            <v>9X380103</v>
          </cell>
          <cell r="B15811">
            <v>0</v>
          </cell>
        </row>
        <row r="15812">
          <cell r="A15812" t="str">
            <v>9X380104</v>
          </cell>
          <cell r="B15812">
            <v>0</v>
          </cell>
        </row>
        <row r="15813">
          <cell r="A15813" t="str">
            <v>9X380105</v>
          </cell>
          <cell r="B15813">
            <v>0</v>
          </cell>
        </row>
        <row r="15814">
          <cell r="A15814" t="str">
            <v>9X380107</v>
          </cell>
          <cell r="B15814">
            <v>0</v>
          </cell>
        </row>
        <row r="15815">
          <cell r="A15815" t="str">
            <v>9X380199</v>
          </cell>
          <cell r="B15815">
            <v>0</v>
          </cell>
        </row>
        <row r="15816">
          <cell r="A15816" t="str">
            <v>9X380202</v>
          </cell>
          <cell r="B15816">
            <v>0</v>
          </cell>
        </row>
        <row r="15817">
          <cell r="A15817" t="str">
            <v>9X380203</v>
          </cell>
          <cell r="B15817">
            <v>0</v>
          </cell>
        </row>
        <row r="15818">
          <cell r="A15818" t="str">
            <v>9X380205</v>
          </cell>
          <cell r="B15818">
            <v>0</v>
          </cell>
        </row>
        <row r="15819">
          <cell r="A15819" t="str">
            <v>9X380301</v>
          </cell>
          <cell r="B15819">
            <v>0</v>
          </cell>
        </row>
        <row r="15820">
          <cell r="A15820" t="str">
            <v>9X380506</v>
          </cell>
          <cell r="B15820">
            <v>0</v>
          </cell>
        </row>
        <row r="15821">
          <cell r="A15821" t="str">
            <v>9X380507</v>
          </cell>
          <cell r="B15821">
            <v>0</v>
          </cell>
        </row>
        <row r="15822">
          <cell r="A15822" t="str">
            <v>9X380597</v>
          </cell>
          <cell r="B15822">
            <v>0</v>
          </cell>
        </row>
        <row r="15823">
          <cell r="A15823" t="str">
            <v>9X380608</v>
          </cell>
          <cell r="B15823">
            <v>0</v>
          </cell>
        </row>
        <row r="15824">
          <cell r="A15824" t="str">
            <v>9X380609</v>
          </cell>
          <cell r="B15824">
            <v>0</v>
          </cell>
        </row>
        <row r="15825">
          <cell r="A15825" t="str">
            <v>9X380708</v>
          </cell>
          <cell r="B15825">
            <v>0</v>
          </cell>
        </row>
        <row r="15826">
          <cell r="A15826" t="str">
            <v>9X380809</v>
          </cell>
          <cell r="B15826">
            <v>0</v>
          </cell>
        </row>
        <row r="15827">
          <cell r="A15827" t="str">
            <v>9X380810</v>
          </cell>
          <cell r="B15827">
            <v>0</v>
          </cell>
        </row>
        <row r="15828">
          <cell r="A15828" t="str">
            <v>9X380907</v>
          </cell>
          <cell r="B15828">
            <v>0</v>
          </cell>
        </row>
        <row r="15829">
          <cell r="A15829" t="str">
            <v>9X381009</v>
          </cell>
          <cell r="B15829">
            <v>0</v>
          </cell>
        </row>
        <row r="15830">
          <cell r="A15830" t="str">
            <v>9X381308</v>
          </cell>
          <cell r="B15830">
            <v>0</v>
          </cell>
        </row>
        <row r="15831">
          <cell r="A15831" t="str">
            <v>9X381509</v>
          </cell>
          <cell r="B15831">
            <v>0</v>
          </cell>
        </row>
        <row r="15832">
          <cell r="A15832" t="str">
            <v>9X381609</v>
          </cell>
          <cell r="B15832">
            <v>0</v>
          </cell>
        </row>
        <row r="15833">
          <cell r="A15833" t="str">
            <v>9X381808</v>
          </cell>
          <cell r="B15833">
            <v>0</v>
          </cell>
        </row>
        <row r="15834">
          <cell r="A15834" t="str">
            <v>9X381809</v>
          </cell>
          <cell r="B15834">
            <v>0</v>
          </cell>
        </row>
        <row r="15835">
          <cell r="A15835" t="str">
            <v>9X382007</v>
          </cell>
          <cell r="B15835">
            <v>0</v>
          </cell>
        </row>
        <row r="15836">
          <cell r="A15836" t="str">
            <v>9X382209</v>
          </cell>
          <cell r="B15836">
            <v>0</v>
          </cell>
        </row>
        <row r="15837">
          <cell r="A15837" t="str">
            <v>9X382310</v>
          </cell>
          <cell r="B15837">
            <v>0</v>
          </cell>
        </row>
        <row r="15838">
          <cell r="A15838" t="str">
            <v>9X382408</v>
          </cell>
          <cell r="B15838">
            <v>0</v>
          </cell>
        </row>
        <row r="15839">
          <cell r="A15839" t="str">
            <v>9X383210</v>
          </cell>
          <cell r="B15839">
            <v>0</v>
          </cell>
        </row>
        <row r="15840">
          <cell r="A15840" t="str">
            <v>9X400007</v>
          </cell>
          <cell r="B15840">
            <v>0</v>
          </cell>
        </row>
        <row r="15841">
          <cell r="A15841" t="str">
            <v>9X400106</v>
          </cell>
          <cell r="B15841">
            <v>0</v>
          </cell>
        </row>
        <row r="15842">
          <cell r="A15842" t="str">
            <v>9X400208</v>
          </cell>
          <cell r="B15842">
            <v>0</v>
          </cell>
        </row>
        <row r="15843">
          <cell r="A15843" t="str">
            <v>9Y000007</v>
          </cell>
          <cell r="B15843">
            <v>0</v>
          </cell>
        </row>
        <row r="15844">
          <cell r="A15844" t="str">
            <v>9Y000009</v>
          </cell>
          <cell r="B15844">
            <v>0</v>
          </cell>
        </row>
        <row r="15845">
          <cell r="A15845" t="str">
            <v>9Y000103</v>
          </cell>
          <cell r="B15845">
            <v>0</v>
          </cell>
        </row>
        <row r="15846">
          <cell r="A15846" t="str">
            <v>9Y000110</v>
          </cell>
          <cell r="B15846">
            <v>0</v>
          </cell>
        </row>
        <row r="15847">
          <cell r="A15847" t="str">
            <v>9Y000203</v>
          </cell>
          <cell r="B15847">
            <v>0</v>
          </cell>
        </row>
        <row r="15848">
          <cell r="A15848" t="str">
            <v>9Y000205</v>
          </cell>
          <cell r="B15848">
            <v>0</v>
          </cell>
        </row>
        <row r="15849">
          <cell r="A15849" t="str">
            <v>9Y000207</v>
          </cell>
          <cell r="B15849">
            <v>0</v>
          </cell>
        </row>
        <row r="15850">
          <cell r="A15850" t="str">
            <v>9Y000208</v>
          </cell>
          <cell r="B15850">
            <v>0</v>
          </cell>
        </row>
        <row r="15851">
          <cell r="A15851" t="str">
            <v>9Y000209</v>
          </cell>
          <cell r="B15851">
            <v>0</v>
          </cell>
        </row>
        <row r="15852">
          <cell r="A15852" t="str">
            <v>9Y000304</v>
          </cell>
          <cell r="B15852">
            <v>0</v>
          </cell>
        </row>
        <row r="15853">
          <cell r="A15853" t="str">
            <v>9Y000305</v>
          </cell>
          <cell r="B15853">
            <v>0</v>
          </cell>
        </row>
        <row r="15854">
          <cell r="A15854" t="str">
            <v>9Y000308</v>
          </cell>
          <cell r="B15854">
            <v>0</v>
          </cell>
        </row>
        <row r="15855">
          <cell r="A15855" t="str">
            <v>9Y000309</v>
          </cell>
          <cell r="B15855">
            <v>0</v>
          </cell>
        </row>
        <row r="15856">
          <cell r="A15856" t="str">
            <v>9Y000310</v>
          </cell>
          <cell r="B15856">
            <v>0</v>
          </cell>
        </row>
        <row r="15857">
          <cell r="A15857" t="str">
            <v>9Y000404</v>
          </cell>
          <cell r="B15857">
            <v>0</v>
          </cell>
        </row>
        <row r="15858">
          <cell r="A15858" t="str">
            <v>9Y000504</v>
          </cell>
          <cell r="B15858">
            <v>0</v>
          </cell>
        </row>
        <row r="15859">
          <cell r="A15859" t="str">
            <v>9Y000505</v>
          </cell>
          <cell r="B15859">
            <v>0</v>
          </cell>
        </row>
        <row r="15860">
          <cell r="A15860" t="str">
            <v>9Y000508</v>
          </cell>
          <cell r="B15860">
            <v>0</v>
          </cell>
        </row>
        <row r="15861">
          <cell r="A15861" t="str">
            <v>9Y000509</v>
          </cell>
          <cell r="B15861">
            <v>0</v>
          </cell>
        </row>
        <row r="15862">
          <cell r="A15862" t="str">
            <v>9Y000510</v>
          </cell>
          <cell r="B15862">
            <v>0</v>
          </cell>
        </row>
        <row r="15863">
          <cell r="A15863" t="str">
            <v>9Y000604</v>
          </cell>
          <cell r="B15863">
            <v>0</v>
          </cell>
        </row>
        <row r="15864">
          <cell r="A15864" t="str">
            <v>9Y000606</v>
          </cell>
          <cell r="B15864">
            <v>0</v>
          </cell>
        </row>
        <row r="15865">
          <cell r="A15865" t="str">
            <v>9Y000607</v>
          </cell>
          <cell r="B15865">
            <v>0</v>
          </cell>
        </row>
        <row r="15866">
          <cell r="A15866" t="str">
            <v>9Y000609</v>
          </cell>
          <cell r="B15866">
            <v>0</v>
          </cell>
        </row>
        <row r="15867">
          <cell r="A15867" t="str">
            <v>9Y000703</v>
          </cell>
          <cell r="B15867">
            <v>0</v>
          </cell>
        </row>
        <row r="15868">
          <cell r="A15868" t="str">
            <v>9Y000705</v>
          </cell>
          <cell r="B15868">
            <v>0</v>
          </cell>
        </row>
        <row r="15869">
          <cell r="A15869" t="str">
            <v>9Y000707</v>
          </cell>
          <cell r="B15869">
            <v>0</v>
          </cell>
        </row>
        <row r="15870">
          <cell r="A15870" t="str">
            <v>9Y000807</v>
          </cell>
          <cell r="B15870">
            <v>0</v>
          </cell>
        </row>
        <row r="15871">
          <cell r="A15871" t="str">
            <v>9Y000907</v>
          </cell>
          <cell r="B15871">
            <v>0</v>
          </cell>
        </row>
        <row r="15872">
          <cell r="A15872" t="str">
            <v>9Y001000</v>
          </cell>
          <cell r="B15872">
            <v>0</v>
          </cell>
        </row>
        <row r="15873">
          <cell r="A15873" t="str">
            <v>9Y001003</v>
          </cell>
          <cell r="B15873">
            <v>0</v>
          </cell>
        </row>
        <row r="15874">
          <cell r="A15874" t="str">
            <v>9Y001004</v>
          </cell>
          <cell r="B15874">
            <v>0</v>
          </cell>
        </row>
        <row r="15875">
          <cell r="A15875" t="str">
            <v>9Y001009</v>
          </cell>
          <cell r="B15875">
            <v>0</v>
          </cell>
        </row>
        <row r="15876">
          <cell r="A15876" t="str">
            <v>9Y001104</v>
          </cell>
          <cell r="B15876">
            <v>0</v>
          </cell>
        </row>
        <row r="15877">
          <cell r="A15877" t="str">
            <v>9Y001204</v>
          </cell>
          <cell r="B15877">
            <v>0</v>
          </cell>
        </row>
        <row r="15878">
          <cell r="A15878" t="str">
            <v>9Y001304</v>
          </cell>
          <cell r="B15878">
            <v>0</v>
          </cell>
        </row>
        <row r="15879">
          <cell r="A15879" t="str">
            <v>9Y001307</v>
          </cell>
          <cell r="B15879">
            <v>0</v>
          </cell>
        </row>
        <row r="15880">
          <cell r="A15880" t="str">
            <v>9Y001404</v>
          </cell>
          <cell r="B15880">
            <v>0</v>
          </cell>
        </row>
        <row r="15881">
          <cell r="A15881" t="str">
            <v>9Y001692</v>
          </cell>
          <cell r="B15881">
            <v>0</v>
          </cell>
        </row>
        <row r="15882">
          <cell r="A15882" t="str">
            <v>9Y001796</v>
          </cell>
          <cell r="B15882">
            <v>0</v>
          </cell>
        </row>
        <row r="15883">
          <cell r="A15883" t="str">
            <v>9Y002090</v>
          </cell>
          <cell r="B15883">
            <v>0</v>
          </cell>
        </row>
        <row r="15884">
          <cell r="A15884" t="str">
            <v>9Y002194</v>
          </cell>
          <cell r="B15884">
            <v>0</v>
          </cell>
        </row>
        <row r="15885">
          <cell r="A15885" t="str">
            <v>9Y002294</v>
          </cell>
          <cell r="B15885">
            <v>0</v>
          </cell>
        </row>
        <row r="15886">
          <cell r="A15886" t="str">
            <v>9Y002304</v>
          </cell>
          <cell r="B15886">
            <v>0</v>
          </cell>
        </row>
        <row r="15887">
          <cell r="A15887" t="str">
            <v>9Y002307</v>
          </cell>
          <cell r="B15887">
            <v>0</v>
          </cell>
        </row>
        <row r="15888">
          <cell r="A15888" t="str">
            <v>9Y002403</v>
          </cell>
          <cell r="B15888">
            <v>0</v>
          </cell>
        </row>
        <row r="15889">
          <cell r="A15889" t="str">
            <v>9Y002405</v>
          </cell>
          <cell r="B15889">
            <v>0</v>
          </cell>
        </row>
        <row r="15890">
          <cell r="A15890" t="str">
            <v>9Y002407</v>
          </cell>
          <cell r="B15890">
            <v>0</v>
          </cell>
        </row>
        <row r="15891">
          <cell r="A15891" t="str">
            <v>9Y002408</v>
          </cell>
          <cell r="B15891">
            <v>0</v>
          </cell>
        </row>
        <row r="15892">
          <cell r="A15892" t="str">
            <v>9Y002409</v>
          </cell>
          <cell r="B15892">
            <v>0</v>
          </cell>
        </row>
        <row r="15893">
          <cell r="A15893" t="str">
            <v>9Y002410</v>
          </cell>
          <cell r="B15893">
            <v>0</v>
          </cell>
        </row>
        <row r="15894">
          <cell r="A15894" t="str">
            <v>9Y002503</v>
          </cell>
          <cell r="B15894">
            <v>0</v>
          </cell>
        </row>
        <row r="15895">
          <cell r="A15895" t="str">
            <v>9Y002602</v>
          </cell>
          <cell r="B15895">
            <v>0</v>
          </cell>
        </row>
        <row r="15896">
          <cell r="A15896" t="str">
            <v>9Y002603</v>
          </cell>
          <cell r="B15896">
            <v>0</v>
          </cell>
        </row>
        <row r="15897">
          <cell r="A15897" t="str">
            <v>9Y002604</v>
          </cell>
          <cell r="B15897">
            <v>0</v>
          </cell>
        </row>
        <row r="15898">
          <cell r="A15898" t="str">
            <v>9Y002605</v>
          </cell>
          <cell r="B15898">
            <v>0</v>
          </cell>
        </row>
        <row r="15899">
          <cell r="A15899" t="str">
            <v>9Y002606</v>
          </cell>
          <cell r="B15899">
            <v>0</v>
          </cell>
        </row>
        <row r="15900">
          <cell r="A15900" t="str">
            <v>9Y002607</v>
          </cell>
          <cell r="B15900">
            <v>0</v>
          </cell>
        </row>
        <row r="15901">
          <cell r="A15901" t="str">
            <v>9Y002608</v>
          </cell>
          <cell r="B15901">
            <v>0</v>
          </cell>
        </row>
        <row r="15902">
          <cell r="A15902" t="str">
            <v>9Y002609</v>
          </cell>
          <cell r="B15902">
            <v>0</v>
          </cell>
        </row>
        <row r="15903">
          <cell r="A15903" t="str">
            <v>9Y002610</v>
          </cell>
          <cell r="B15903">
            <v>0</v>
          </cell>
        </row>
        <row r="15904">
          <cell r="A15904" t="str">
            <v>9Y002702</v>
          </cell>
          <cell r="B15904">
            <v>0</v>
          </cell>
        </row>
        <row r="15905">
          <cell r="A15905" t="str">
            <v>9Y002704</v>
          </cell>
          <cell r="B15905">
            <v>0</v>
          </cell>
        </row>
        <row r="15906">
          <cell r="A15906" t="str">
            <v>9Y002705</v>
          </cell>
          <cell r="B15906">
            <v>0</v>
          </cell>
        </row>
        <row r="15907">
          <cell r="A15907" t="str">
            <v>9Y002707</v>
          </cell>
          <cell r="B15907">
            <v>0</v>
          </cell>
        </row>
        <row r="15908">
          <cell r="A15908" t="str">
            <v>9Y002709</v>
          </cell>
          <cell r="B15908">
            <v>0</v>
          </cell>
        </row>
        <row r="15909">
          <cell r="A15909" t="str">
            <v>9Y002711</v>
          </cell>
          <cell r="B15909">
            <v>0</v>
          </cell>
        </row>
        <row r="15910">
          <cell r="A15910" t="str">
            <v>9Y002788</v>
          </cell>
          <cell r="B15910">
            <v>0</v>
          </cell>
        </row>
        <row r="15911">
          <cell r="A15911" t="str">
            <v>9Y002789</v>
          </cell>
          <cell r="B15911">
            <v>0</v>
          </cell>
        </row>
        <row r="15912">
          <cell r="A15912" t="str">
            <v>9Y002889</v>
          </cell>
          <cell r="B15912">
            <v>0</v>
          </cell>
        </row>
        <row r="15913">
          <cell r="A15913" t="str">
            <v>9Y002894</v>
          </cell>
          <cell r="B15913">
            <v>0</v>
          </cell>
        </row>
        <row r="15914">
          <cell r="A15914" t="str">
            <v>9Y002898</v>
          </cell>
          <cell r="B15914">
            <v>0</v>
          </cell>
        </row>
        <row r="15915">
          <cell r="A15915" t="str">
            <v>9Y002901</v>
          </cell>
          <cell r="B15915">
            <v>0</v>
          </cell>
        </row>
        <row r="15916">
          <cell r="A15916" t="str">
            <v>9Y003076</v>
          </cell>
          <cell r="B15916">
            <v>0</v>
          </cell>
        </row>
        <row r="15917">
          <cell r="A15917" t="str">
            <v>9Y003079</v>
          </cell>
          <cell r="B15917">
            <v>0</v>
          </cell>
        </row>
        <row r="15918">
          <cell r="A15918" t="str">
            <v>9Y003186</v>
          </cell>
          <cell r="B15918">
            <v>0</v>
          </cell>
        </row>
        <row r="15919">
          <cell r="A15919" t="str">
            <v>9Y003204</v>
          </cell>
          <cell r="B15919">
            <v>0</v>
          </cell>
        </row>
        <row r="15920">
          <cell r="A15920" t="str">
            <v>9Y003206</v>
          </cell>
          <cell r="B15920">
            <v>0</v>
          </cell>
        </row>
        <row r="15921">
          <cell r="A15921" t="str">
            <v>9Y003207</v>
          </cell>
          <cell r="B15921">
            <v>0</v>
          </cell>
        </row>
        <row r="15922">
          <cell r="A15922" t="str">
            <v>9Y003210</v>
          </cell>
          <cell r="B15922">
            <v>0</v>
          </cell>
        </row>
        <row r="15923">
          <cell r="A15923" t="str">
            <v>9Y003901</v>
          </cell>
          <cell r="B15923">
            <v>0</v>
          </cell>
        </row>
        <row r="15924">
          <cell r="A15924" t="str">
            <v>9Y004205</v>
          </cell>
          <cell r="B15924">
            <v>0</v>
          </cell>
        </row>
        <row r="15925">
          <cell r="A15925" t="str">
            <v>9Y004305</v>
          </cell>
          <cell r="B15925">
            <v>0</v>
          </cell>
        </row>
        <row r="15926">
          <cell r="A15926" t="str">
            <v>9Y004408</v>
          </cell>
          <cell r="B15926">
            <v>0</v>
          </cell>
        </row>
        <row r="15927">
          <cell r="A15927" t="str">
            <v>9Y004508</v>
          </cell>
          <cell r="B15927">
            <v>0</v>
          </cell>
        </row>
        <row r="15928">
          <cell r="A15928" t="str">
            <v>9Y004607</v>
          </cell>
          <cell r="B15928">
            <v>0</v>
          </cell>
        </row>
        <row r="15929">
          <cell r="A15929" t="str">
            <v>9Y004707</v>
          </cell>
          <cell r="B15929">
            <v>0</v>
          </cell>
        </row>
        <row r="15930">
          <cell r="A15930" t="str">
            <v>9Y004907</v>
          </cell>
          <cell r="B15930">
            <v>0</v>
          </cell>
        </row>
        <row r="15931">
          <cell r="A15931" t="str">
            <v>9Y004908</v>
          </cell>
          <cell r="B15931">
            <v>0</v>
          </cell>
        </row>
        <row r="15932">
          <cell r="A15932" t="str">
            <v>9Y005007</v>
          </cell>
          <cell r="B15932">
            <v>0</v>
          </cell>
        </row>
        <row r="15933">
          <cell r="A15933" t="str">
            <v>9Y005108</v>
          </cell>
          <cell r="B15933">
            <v>0</v>
          </cell>
        </row>
        <row r="15934">
          <cell r="A15934" t="str">
            <v>9Y005207</v>
          </cell>
          <cell r="B15934">
            <v>0</v>
          </cell>
        </row>
        <row r="15935">
          <cell r="A15935" t="str">
            <v>9Y005208</v>
          </cell>
          <cell r="B15935">
            <v>0</v>
          </cell>
        </row>
        <row r="15936">
          <cell r="A15936" t="str">
            <v>9Y005307</v>
          </cell>
          <cell r="B15936">
            <v>0</v>
          </cell>
        </row>
        <row r="15937">
          <cell r="A15937" t="str">
            <v>9Y005309</v>
          </cell>
          <cell r="B15937">
            <v>0</v>
          </cell>
        </row>
        <row r="15938">
          <cell r="A15938" t="str">
            <v>9Y005407</v>
          </cell>
          <cell r="B15938">
            <v>0</v>
          </cell>
        </row>
        <row r="15939">
          <cell r="A15939" t="str">
            <v>9Y005408</v>
          </cell>
          <cell r="B15939">
            <v>0</v>
          </cell>
        </row>
        <row r="15940">
          <cell r="A15940" t="str">
            <v>9Y005409</v>
          </cell>
          <cell r="B15940">
            <v>0</v>
          </cell>
        </row>
        <row r="15941">
          <cell r="A15941" t="str">
            <v>9Y005507</v>
          </cell>
          <cell r="B15941">
            <v>0</v>
          </cell>
        </row>
        <row r="15942">
          <cell r="A15942" t="str">
            <v>9Y005605</v>
          </cell>
          <cell r="B15942">
            <v>0</v>
          </cell>
        </row>
        <row r="15943">
          <cell r="A15943" t="str">
            <v>9Y005607</v>
          </cell>
          <cell r="B15943">
            <v>0</v>
          </cell>
        </row>
        <row r="15944">
          <cell r="A15944" t="str">
            <v>9Y005708</v>
          </cell>
          <cell r="B15944">
            <v>0</v>
          </cell>
        </row>
        <row r="15945">
          <cell r="A15945" t="str">
            <v>9Y005808</v>
          </cell>
          <cell r="B15945">
            <v>0</v>
          </cell>
        </row>
        <row r="15946">
          <cell r="A15946" t="str">
            <v>9Y005908</v>
          </cell>
          <cell r="B15946">
            <v>0</v>
          </cell>
        </row>
        <row r="15947">
          <cell r="A15947" t="str">
            <v>9Y006008</v>
          </cell>
          <cell r="B15947">
            <v>0</v>
          </cell>
        </row>
        <row r="15948">
          <cell r="A15948" t="str">
            <v>9Y006108</v>
          </cell>
          <cell r="B15948">
            <v>0</v>
          </cell>
        </row>
        <row r="15949">
          <cell r="A15949" t="str">
            <v>9Y006208</v>
          </cell>
          <cell r="B15949">
            <v>0</v>
          </cell>
        </row>
        <row r="15950">
          <cell r="A15950" t="str">
            <v>9Y006308</v>
          </cell>
          <cell r="B15950">
            <v>0</v>
          </cell>
        </row>
        <row r="15951">
          <cell r="A15951" t="str">
            <v>9Y006408</v>
          </cell>
          <cell r="B15951">
            <v>0</v>
          </cell>
        </row>
        <row r="15952">
          <cell r="A15952" t="str">
            <v>9Y006506</v>
          </cell>
          <cell r="B15952">
            <v>0</v>
          </cell>
        </row>
        <row r="15953">
          <cell r="A15953" t="str">
            <v>9Y006507</v>
          </cell>
          <cell r="B15953">
            <v>0</v>
          </cell>
        </row>
        <row r="15954">
          <cell r="A15954" t="str">
            <v>9Y006608</v>
          </cell>
          <cell r="B15954">
            <v>0</v>
          </cell>
        </row>
        <row r="15955">
          <cell r="A15955" t="str">
            <v>9Y006708</v>
          </cell>
          <cell r="B15955">
            <v>0</v>
          </cell>
        </row>
        <row r="15956">
          <cell r="A15956" t="str">
            <v>9Y006709</v>
          </cell>
          <cell r="B15956">
            <v>0</v>
          </cell>
        </row>
        <row r="15957">
          <cell r="A15957" t="str">
            <v>9Y006808</v>
          </cell>
          <cell r="B15957">
            <v>0</v>
          </cell>
        </row>
        <row r="15958">
          <cell r="A15958" t="str">
            <v>9Y006906</v>
          </cell>
          <cell r="B15958">
            <v>0</v>
          </cell>
        </row>
        <row r="15959">
          <cell r="A15959" t="str">
            <v>9Y007093</v>
          </cell>
          <cell r="B15959">
            <v>0</v>
          </cell>
        </row>
        <row r="15960">
          <cell r="A15960" t="str">
            <v>9Y007104</v>
          </cell>
          <cell r="B15960">
            <v>0</v>
          </cell>
        </row>
        <row r="15961">
          <cell r="A15961" t="str">
            <v>9Y007209</v>
          </cell>
          <cell r="B15961">
            <v>0</v>
          </cell>
        </row>
        <row r="15962">
          <cell r="A15962" t="str">
            <v>9Y007210</v>
          </cell>
          <cell r="B15962">
            <v>0</v>
          </cell>
        </row>
        <row r="15963">
          <cell r="A15963" t="str">
            <v>9Y007309</v>
          </cell>
          <cell r="B15963">
            <v>0</v>
          </cell>
        </row>
        <row r="15964">
          <cell r="A15964" t="str">
            <v>9Y007403</v>
          </cell>
          <cell r="B15964">
            <v>0</v>
          </cell>
        </row>
        <row r="15965">
          <cell r="A15965" t="str">
            <v>9Y007409</v>
          </cell>
          <cell r="B15965">
            <v>0</v>
          </cell>
        </row>
        <row r="15966">
          <cell r="A15966" t="str">
            <v>9Y007504</v>
          </cell>
          <cell r="B15966">
            <v>0</v>
          </cell>
        </row>
        <row r="15967">
          <cell r="A15967" t="str">
            <v>9Y007608</v>
          </cell>
          <cell r="B15967">
            <v>0</v>
          </cell>
        </row>
        <row r="15968">
          <cell r="A15968" t="str">
            <v>9Y007709</v>
          </cell>
          <cell r="B15968">
            <v>0</v>
          </cell>
        </row>
        <row r="15969">
          <cell r="A15969" t="str">
            <v>9Y007809</v>
          </cell>
          <cell r="B15969">
            <v>0</v>
          </cell>
        </row>
        <row r="15970">
          <cell r="A15970" t="str">
            <v>9Y008009</v>
          </cell>
          <cell r="B15970">
            <v>0</v>
          </cell>
        </row>
        <row r="15971">
          <cell r="A15971" t="str">
            <v>9Y008109</v>
          </cell>
          <cell r="B15971">
            <v>0</v>
          </cell>
        </row>
        <row r="15972">
          <cell r="A15972" t="str">
            <v>9Y008309</v>
          </cell>
          <cell r="B15972">
            <v>0</v>
          </cell>
        </row>
        <row r="15973">
          <cell r="A15973" t="str">
            <v>9Y008410</v>
          </cell>
          <cell r="B15973">
            <v>0</v>
          </cell>
        </row>
        <row r="15974">
          <cell r="A15974" t="str">
            <v>9Y008411</v>
          </cell>
          <cell r="B15974">
            <v>0</v>
          </cell>
        </row>
        <row r="15975">
          <cell r="A15975" t="str">
            <v>9Y008808</v>
          </cell>
          <cell r="B15975">
            <v>0</v>
          </cell>
        </row>
        <row r="15976">
          <cell r="A15976" t="str">
            <v>9Y009097</v>
          </cell>
          <cell r="B15976">
            <v>0</v>
          </cell>
        </row>
        <row r="15977">
          <cell r="A15977" t="str">
            <v>9Y009408</v>
          </cell>
          <cell r="B15977">
            <v>0</v>
          </cell>
        </row>
        <row r="15978">
          <cell r="A15978" t="str">
            <v>9Y009410</v>
          </cell>
          <cell r="B15978">
            <v>0</v>
          </cell>
        </row>
        <row r="15979">
          <cell r="A15979" t="str">
            <v>9Y010410</v>
          </cell>
          <cell r="B15979">
            <v>0</v>
          </cell>
        </row>
        <row r="15980">
          <cell r="A15980" t="str">
            <v>9Y010809</v>
          </cell>
          <cell r="B15980">
            <v>0</v>
          </cell>
        </row>
        <row r="15981">
          <cell r="A15981" t="str">
            <v>9Y010908</v>
          </cell>
          <cell r="B15981">
            <v>0</v>
          </cell>
        </row>
        <row r="15982">
          <cell r="A15982" t="str">
            <v>9Y011411</v>
          </cell>
          <cell r="B15982">
            <v>0</v>
          </cell>
        </row>
        <row r="15983">
          <cell r="A15983" t="str">
            <v>9Y011610</v>
          </cell>
          <cell r="B15983">
            <v>0</v>
          </cell>
        </row>
        <row r="15984">
          <cell r="A15984" t="str">
            <v>9Y011708</v>
          </cell>
          <cell r="B15984">
            <v>0</v>
          </cell>
        </row>
        <row r="15985">
          <cell r="A15985" t="str">
            <v>9Y013315</v>
          </cell>
          <cell r="B15985">
            <v>0</v>
          </cell>
        </row>
        <row r="15986">
          <cell r="A15986" t="str">
            <v>9Y021216</v>
          </cell>
          <cell r="B15986">
            <v>0</v>
          </cell>
        </row>
        <row r="15987">
          <cell r="A15987" t="str">
            <v>9Y030065</v>
          </cell>
          <cell r="B15987">
            <v>0</v>
          </cell>
        </row>
        <row r="15988">
          <cell r="A15988" t="str">
            <v>9Y030089</v>
          </cell>
          <cell r="B15988">
            <v>0</v>
          </cell>
        </row>
        <row r="15989">
          <cell r="A15989" t="str">
            <v>9Y030090</v>
          </cell>
          <cell r="B15989">
            <v>0</v>
          </cell>
        </row>
        <row r="15990">
          <cell r="A15990" t="str">
            <v>9Y030091</v>
          </cell>
          <cell r="B15990">
            <v>0</v>
          </cell>
        </row>
        <row r="15991">
          <cell r="A15991" t="str">
            <v>9Y030094</v>
          </cell>
          <cell r="B15991">
            <v>0</v>
          </cell>
        </row>
        <row r="15992">
          <cell r="A15992" t="str">
            <v>9Y030095</v>
          </cell>
          <cell r="B15992">
            <v>0</v>
          </cell>
        </row>
        <row r="15993">
          <cell r="A15993" t="str">
            <v>9Y030098</v>
          </cell>
          <cell r="B15993">
            <v>0</v>
          </cell>
        </row>
        <row r="15994">
          <cell r="A15994" t="str">
            <v>9Y030194</v>
          </cell>
          <cell r="B15994">
            <v>0</v>
          </cell>
        </row>
        <row r="15995">
          <cell r="A15995" t="str">
            <v>9Y030295</v>
          </cell>
          <cell r="B15995">
            <v>0</v>
          </cell>
        </row>
        <row r="15996">
          <cell r="A15996" t="str">
            <v>9Y030296</v>
          </cell>
          <cell r="B15996">
            <v>0</v>
          </cell>
        </row>
        <row r="15997">
          <cell r="A15997" t="str">
            <v>9Y030396</v>
          </cell>
          <cell r="B15997">
            <v>0</v>
          </cell>
        </row>
        <row r="15998">
          <cell r="A15998" t="str">
            <v>9Y030492</v>
          </cell>
          <cell r="B15998">
            <v>0</v>
          </cell>
        </row>
        <row r="15999">
          <cell r="A15999" t="str">
            <v>9Y030501</v>
          </cell>
          <cell r="B15999">
            <v>0</v>
          </cell>
        </row>
        <row r="16000">
          <cell r="A16000" t="str">
            <v>9Y030601</v>
          </cell>
          <cell r="B16000">
            <v>0</v>
          </cell>
        </row>
        <row r="16001">
          <cell r="A16001" t="str">
            <v>9Y030796</v>
          </cell>
          <cell r="B16001">
            <v>0</v>
          </cell>
        </row>
        <row r="16002">
          <cell r="A16002" t="str">
            <v>9Y030897</v>
          </cell>
          <cell r="B16002">
            <v>0</v>
          </cell>
        </row>
        <row r="16003">
          <cell r="A16003" t="str">
            <v>9Y030907</v>
          </cell>
          <cell r="B16003">
            <v>0</v>
          </cell>
        </row>
        <row r="16004">
          <cell r="A16004" t="str">
            <v>9Y050000</v>
          </cell>
          <cell r="B16004">
            <v>0</v>
          </cell>
        </row>
        <row r="16005">
          <cell r="A16005" t="str">
            <v>9Y050094</v>
          </cell>
          <cell r="B16005">
            <v>0</v>
          </cell>
        </row>
        <row r="16006">
          <cell r="A16006" t="str">
            <v>9Y050100</v>
          </cell>
          <cell r="B16006">
            <v>0</v>
          </cell>
        </row>
        <row r="16007">
          <cell r="A16007" t="str">
            <v>9Y050195</v>
          </cell>
          <cell r="B16007">
            <v>0</v>
          </cell>
        </row>
        <row r="16008">
          <cell r="A16008" t="str">
            <v>9Y130002</v>
          </cell>
          <cell r="B16008">
            <v>0</v>
          </cell>
        </row>
        <row r="16009">
          <cell r="A16009" t="str">
            <v>9Y130003</v>
          </cell>
          <cell r="B16009">
            <v>0</v>
          </cell>
        </row>
        <row r="16010">
          <cell r="A16010" t="str">
            <v>9Y130004</v>
          </cell>
          <cell r="B16010">
            <v>0</v>
          </cell>
        </row>
        <row r="16011">
          <cell r="A16011" t="str">
            <v>9Y130089</v>
          </cell>
          <cell r="B16011">
            <v>0</v>
          </cell>
        </row>
        <row r="16012">
          <cell r="A16012" t="str">
            <v>9Y130093</v>
          </cell>
          <cell r="B16012">
            <v>0</v>
          </cell>
        </row>
        <row r="16013">
          <cell r="A16013" t="str">
            <v>9Y130096</v>
          </cell>
          <cell r="B16013">
            <v>0</v>
          </cell>
        </row>
        <row r="16014">
          <cell r="A16014" t="str">
            <v>9Y130101</v>
          </cell>
          <cell r="B16014">
            <v>0</v>
          </cell>
        </row>
        <row r="16015">
          <cell r="A16015" t="str">
            <v>9Y130103</v>
          </cell>
          <cell r="B16015">
            <v>0</v>
          </cell>
        </row>
        <row r="16016">
          <cell r="A16016" t="str">
            <v>9Y130186</v>
          </cell>
          <cell r="B16016">
            <v>0</v>
          </cell>
        </row>
        <row r="16017">
          <cell r="A16017" t="str">
            <v>9Y130187</v>
          </cell>
          <cell r="B16017">
            <v>0</v>
          </cell>
        </row>
        <row r="16018">
          <cell r="A16018" t="str">
            <v>9Y130196</v>
          </cell>
          <cell r="B16018">
            <v>0</v>
          </cell>
        </row>
        <row r="16019">
          <cell r="A16019" t="str">
            <v>9Y130199</v>
          </cell>
          <cell r="B16019">
            <v>0</v>
          </cell>
        </row>
        <row r="16020">
          <cell r="A16020" t="str">
            <v>9Y130201</v>
          </cell>
          <cell r="B16020">
            <v>0</v>
          </cell>
        </row>
        <row r="16021">
          <cell r="A16021" t="str">
            <v>9Y130202</v>
          </cell>
          <cell r="B16021">
            <v>0</v>
          </cell>
        </row>
        <row r="16022">
          <cell r="A16022" t="str">
            <v>9Y130304</v>
          </cell>
          <cell r="B16022">
            <v>0</v>
          </cell>
        </row>
        <row r="16023">
          <cell r="A16023" t="str">
            <v>9Y130306</v>
          </cell>
          <cell r="B16023">
            <v>0</v>
          </cell>
        </row>
        <row r="16024">
          <cell r="A16024" t="str">
            <v>9Y130492</v>
          </cell>
          <cell r="B16024">
            <v>0</v>
          </cell>
        </row>
        <row r="16025">
          <cell r="A16025" t="str">
            <v>9Y130596</v>
          </cell>
          <cell r="B16025">
            <v>0</v>
          </cell>
        </row>
        <row r="16026">
          <cell r="A16026" t="str">
            <v>9Y130695</v>
          </cell>
          <cell r="B16026">
            <v>0</v>
          </cell>
        </row>
        <row r="16027">
          <cell r="A16027" t="str">
            <v>9Y130799</v>
          </cell>
          <cell r="B16027">
            <v>0</v>
          </cell>
        </row>
        <row r="16028">
          <cell r="A16028" t="str">
            <v>9Y130898</v>
          </cell>
          <cell r="B16028">
            <v>0</v>
          </cell>
        </row>
        <row r="16029">
          <cell r="A16029" t="str">
            <v>9Y131006</v>
          </cell>
          <cell r="B16029">
            <v>0</v>
          </cell>
        </row>
        <row r="16030">
          <cell r="A16030" t="str">
            <v>9Y131104</v>
          </cell>
          <cell r="B16030">
            <v>0</v>
          </cell>
        </row>
        <row r="16031">
          <cell r="A16031" t="str">
            <v>9Y131106</v>
          </cell>
          <cell r="B16031">
            <v>0</v>
          </cell>
        </row>
        <row r="16032">
          <cell r="A16032" t="str">
            <v>9Y131107</v>
          </cell>
          <cell r="B16032">
            <v>0</v>
          </cell>
        </row>
        <row r="16033">
          <cell r="A16033" t="str">
            <v>9Y131108</v>
          </cell>
          <cell r="B16033">
            <v>0</v>
          </cell>
        </row>
        <row r="16034">
          <cell r="A16034" t="str">
            <v>9Y131306</v>
          </cell>
          <cell r="B16034">
            <v>0</v>
          </cell>
        </row>
        <row r="16035">
          <cell r="A16035" t="str">
            <v>9Y131406</v>
          </cell>
          <cell r="B16035">
            <v>0</v>
          </cell>
        </row>
        <row r="16036">
          <cell r="A16036" t="str">
            <v>9Y131407</v>
          </cell>
          <cell r="B16036">
            <v>0</v>
          </cell>
        </row>
        <row r="16037">
          <cell r="A16037" t="str">
            <v>9Y131506</v>
          </cell>
          <cell r="B16037">
            <v>0</v>
          </cell>
        </row>
        <row r="16038">
          <cell r="A16038" t="str">
            <v>9Y131606</v>
          </cell>
          <cell r="B16038">
            <v>0</v>
          </cell>
        </row>
        <row r="16039">
          <cell r="A16039" t="str">
            <v>9Y131795</v>
          </cell>
          <cell r="B16039">
            <v>0</v>
          </cell>
        </row>
        <row r="16040">
          <cell r="A16040" t="str">
            <v>9Y131797</v>
          </cell>
          <cell r="B16040">
            <v>0</v>
          </cell>
        </row>
        <row r="16041">
          <cell r="A16041" t="str">
            <v>9Y131883</v>
          </cell>
          <cell r="B16041">
            <v>0</v>
          </cell>
        </row>
        <row r="16042">
          <cell r="A16042" t="str">
            <v>9Y131903</v>
          </cell>
          <cell r="B16042">
            <v>0</v>
          </cell>
        </row>
        <row r="16043">
          <cell r="A16043" t="str">
            <v>9Y132007</v>
          </cell>
          <cell r="B16043">
            <v>0</v>
          </cell>
        </row>
        <row r="16044">
          <cell r="A16044" t="str">
            <v>9Y132307</v>
          </cell>
          <cell r="B16044">
            <v>0</v>
          </cell>
        </row>
        <row r="16045">
          <cell r="A16045" t="str">
            <v>9Y132498</v>
          </cell>
          <cell r="B16045">
            <v>0</v>
          </cell>
        </row>
        <row r="16046">
          <cell r="A16046" t="str">
            <v>9Y134015</v>
          </cell>
          <cell r="B16046">
            <v>0</v>
          </cell>
        </row>
        <row r="16047">
          <cell r="A16047" t="str">
            <v>9Y160092</v>
          </cell>
          <cell r="B16047">
            <v>0</v>
          </cell>
        </row>
        <row r="16048">
          <cell r="A16048" t="str">
            <v>9Y160097</v>
          </cell>
          <cell r="B16048">
            <v>0</v>
          </cell>
        </row>
        <row r="16049">
          <cell r="A16049" t="str">
            <v>9Y160196</v>
          </cell>
          <cell r="B16049">
            <v>0</v>
          </cell>
        </row>
        <row r="16050">
          <cell r="A16050" t="str">
            <v>9Y170000</v>
          </cell>
          <cell r="B16050">
            <v>0</v>
          </cell>
        </row>
        <row r="16051">
          <cell r="A16051" t="str">
            <v>9Y180001</v>
          </cell>
          <cell r="B16051">
            <v>0</v>
          </cell>
        </row>
        <row r="16052">
          <cell r="A16052" t="str">
            <v>9Y180004</v>
          </cell>
          <cell r="B16052">
            <v>0</v>
          </cell>
        </row>
        <row r="16053">
          <cell r="A16053" t="str">
            <v>9Y180005</v>
          </cell>
          <cell r="B16053">
            <v>0</v>
          </cell>
        </row>
        <row r="16054">
          <cell r="A16054" t="str">
            <v>9Y180006</v>
          </cell>
          <cell r="B16054">
            <v>0</v>
          </cell>
        </row>
        <row r="16055">
          <cell r="A16055" t="str">
            <v>9Y180007</v>
          </cell>
          <cell r="B16055">
            <v>0</v>
          </cell>
        </row>
        <row r="16056">
          <cell r="A16056" t="str">
            <v>9Y180096</v>
          </cell>
          <cell r="B16056">
            <v>0</v>
          </cell>
        </row>
        <row r="16057">
          <cell r="A16057" t="str">
            <v>9Y180097</v>
          </cell>
          <cell r="B16057">
            <v>0</v>
          </cell>
        </row>
        <row r="16058">
          <cell r="A16058" t="str">
            <v>9Y180098</v>
          </cell>
          <cell r="B16058">
            <v>0</v>
          </cell>
        </row>
        <row r="16059">
          <cell r="A16059" t="str">
            <v>9Y180099</v>
          </cell>
          <cell r="B16059">
            <v>0</v>
          </cell>
        </row>
        <row r="16060">
          <cell r="A16060" t="str">
            <v>9Y180105</v>
          </cell>
          <cell r="B16060">
            <v>0</v>
          </cell>
        </row>
        <row r="16061">
          <cell r="A16061" t="str">
            <v>9Y180107</v>
          </cell>
          <cell r="B16061">
            <v>0</v>
          </cell>
        </row>
        <row r="16062">
          <cell r="A16062" t="str">
            <v>9Y180108</v>
          </cell>
          <cell r="B16062">
            <v>0</v>
          </cell>
        </row>
        <row r="16063">
          <cell r="A16063" t="str">
            <v>9Y180109</v>
          </cell>
          <cell r="B16063">
            <v>0</v>
          </cell>
        </row>
        <row r="16064">
          <cell r="A16064" t="str">
            <v>9Y990067</v>
          </cell>
          <cell r="B16064">
            <v>0</v>
          </cell>
        </row>
        <row r="16065">
          <cell r="A16065" t="str">
            <v>9Y990068</v>
          </cell>
          <cell r="B16065">
            <v>0</v>
          </cell>
        </row>
        <row r="16066">
          <cell r="A16066" t="str">
            <v>9Y990074</v>
          </cell>
          <cell r="B16066">
            <v>0</v>
          </cell>
        </row>
        <row r="16067">
          <cell r="A16067" t="str">
            <v>9Y990075</v>
          </cell>
          <cell r="B16067">
            <v>0</v>
          </cell>
        </row>
        <row r="16068">
          <cell r="A16068" t="str">
            <v>9Y990076</v>
          </cell>
          <cell r="B16068">
            <v>0</v>
          </cell>
        </row>
        <row r="16069">
          <cell r="A16069" t="str">
            <v>9Y990079</v>
          </cell>
          <cell r="B16069">
            <v>0</v>
          </cell>
        </row>
        <row r="16070">
          <cell r="A16070" t="str">
            <v>9Y990482</v>
          </cell>
          <cell r="B16070">
            <v>0</v>
          </cell>
        </row>
        <row r="16071">
          <cell r="A16071" t="str">
            <v>9Y990583</v>
          </cell>
          <cell r="B16071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27"/>
  <sheetViews>
    <sheetView showGridLines="0" showZeros="0" tabSelected="1" topLeftCell="B1" zoomScale="70" zoomScaleNormal="70" workbookViewId="0">
      <selection activeCell="C6" sqref="C6:O6"/>
    </sheetView>
  </sheetViews>
  <sheetFormatPr defaultColWidth="9" defaultRowHeight="18.600000000000001"/>
  <cols>
    <col min="1" max="1" width="12.77734375" style="43" hidden="1" customWidth="1"/>
    <col min="2" max="2" width="8.109375" style="94" customWidth="1"/>
    <col min="3" max="3" width="13.21875" style="94" customWidth="1"/>
    <col min="4" max="4" width="53.33203125" style="95" customWidth="1"/>
    <col min="5" max="5" width="6.44140625" style="48" customWidth="1"/>
    <col min="6" max="6" width="9.44140625" style="96" customWidth="1"/>
    <col min="7" max="7" width="29.88671875" style="97" bestFit="1" customWidth="1"/>
    <col min="8" max="8" width="24.109375" style="97" customWidth="1"/>
    <col min="9" max="9" width="11" style="96" customWidth="1"/>
    <col min="10" max="10" width="27.33203125" style="98" customWidth="1"/>
    <col min="11" max="11" width="15.5546875" style="99" customWidth="1"/>
    <col min="12" max="12" width="15.5546875" style="100" customWidth="1"/>
    <col min="13" max="13" width="12.44140625" style="101" customWidth="1"/>
    <col min="14" max="14" width="16.77734375" style="102" customWidth="1"/>
    <col min="15" max="15" width="14.33203125" style="43" customWidth="1"/>
    <col min="16" max="16" width="9.44140625" style="125" hidden="1" customWidth="1"/>
    <col min="17" max="18" width="9" style="37" hidden="1" customWidth="1"/>
    <col min="19" max="19" width="17.44140625" style="38" hidden="1" customWidth="1"/>
    <col min="20" max="20" width="13" style="38" hidden="1" customWidth="1"/>
    <col min="21" max="21" width="9" style="38" hidden="1" customWidth="1"/>
    <col min="22" max="22" width="15.21875" style="38" hidden="1" customWidth="1"/>
    <col min="23" max="27" width="9" style="38" hidden="1" customWidth="1"/>
    <col min="28" max="29" width="9" style="38" customWidth="1"/>
    <col min="30" max="16384" width="9" style="38"/>
  </cols>
  <sheetData>
    <row r="1" spans="1:24">
      <c r="B1" s="61"/>
      <c r="C1" s="72"/>
      <c r="D1" s="6"/>
      <c r="E1" s="58"/>
      <c r="F1" s="7"/>
      <c r="G1" s="8"/>
      <c r="H1" s="8"/>
      <c r="I1" s="7"/>
      <c r="J1" s="73"/>
      <c r="K1" s="9"/>
      <c r="L1" s="10"/>
      <c r="M1" s="121"/>
      <c r="N1" s="122"/>
      <c r="O1" s="44" t="s">
        <v>1295</v>
      </c>
      <c r="X1" s="38" t="s">
        <v>60</v>
      </c>
    </row>
    <row r="2" spans="1:24" ht="32.25" customHeight="1">
      <c r="A2" s="36"/>
      <c r="B2" s="61"/>
      <c r="C2" s="174" t="s">
        <v>66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26"/>
      <c r="X2" s="38" t="s">
        <v>133</v>
      </c>
    </row>
    <row r="3" spans="1:24" ht="32.25" customHeight="1">
      <c r="A3" s="36"/>
      <c r="B3" s="61"/>
      <c r="C3" s="175" t="s">
        <v>1291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26"/>
      <c r="X3" s="38" t="s">
        <v>134</v>
      </c>
    </row>
    <row r="4" spans="1:24" ht="32.25" customHeight="1">
      <c r="A4" s="36"/>
      <c r="B4" s="61"/>
      <c r="C4" s="188" t="s">
        <v>67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26"/>
      <c r="X4" s="38" t="s">
        <v>130</v>
      </c>
    </row>
    <row r="5" spans="1:24" ht="29.25" customHeight="1">
      <c r="A5" s="36"/>
      <c r="B5" s="61"/>
      <c r="C5" s="185" t="s">
        <v>23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26"/>
      <c r="X5" s="38" t="s">
        <v>132</v>
      </c>
    </row>
    <row r="6" spans="1:24" ht="29.25" customHeight="1">
      <c r="A6" s="36"/>
      <c r="B6" s="61"/>
      <c r="C6" s="175" t="s">
        <v>1296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26"/>
      <c r="X6" s="38" t="s">
        <v>135</v>
      </c>
    </row>
    <row r="7" spans="1:24" ht="21" customHeight="1">
      <c r="A7" s="39"/>
      <c r="B7" s="61"/>
      <c r="C7" s="40" t="s">
        <v>129</v>
      </c>
      <c r="D7" s="41"/>
      <c r="E7" s="41"/>
      <c r="F7" s="41"/>
      <c r="G7" s="41"/>
      <c r="H7" s="41"/>
      <c r="I7" s="41"/>
      <c r="J7" s="41"/>
      <c r="K7" s="41"/>
      <c r="L7" s="42"/>
      <c r="M7" s="41"/>
      <c r="N7" s="41"/>
      <c r="O7" s="110"/>
      <c r="P7" s="126"/>
      <c r="X7" s="38" t="s">
        <v>136</v>
      </c>
    </row>
    <row r="8" spans="1:24" ht="19.2" customHeight="1">
      <c r="B8" s="61"/>
      <c r="C8" s="40" t="s">
        <v>24</v>
      </c>
      <c r="D8" s="41"/>
      <c r="E8" s="41"/>
      <c r="F8" s="41"/>
      <c r="G8" s="41"/>
      <c r="H8" s="41"/>
      <c r="I8" s="41"/>
      <c r="J8" s="41"/>
      <c r="K8" s="41"/>
      <c r="L8" s="42"/>
      <c r="M8" s="41"/>
      <c r="N8" s="41"/>
      <c r="O8" s="44"/>
      <c r="P8" s="126"/>
      <c r="X8" s="38" t="s">
        <v>137</v>
      </c>
    </row>
    <row r="9" spans="1:24" ht="21" customHeight="1" thickBot="1">
      <c r="A9" s="45"/>
      <c r="B9" s="61"/>
      <c r="C9" s="40" t="s">
        <v>25</v>
      </c>
      <c r="D9" s="41"/>
      <c r="E9" s="41"/>
      <c r="F9" s="41"/>
      <c r="G9" s="41"/>
      <c r="H9" s="41"/>
      <c r="I9" s="41"/>
      <c r="J9" s="41"/>
      <c r="K9" s="41"/>
      <c r="L9" s="42"/>
      <c r="M9" s="41"/>
      <c r="N9" s="41"/>
      <c r="O9" s="46"/>
      <c r="P9" s="126"/>
      <c r="Q9" s="37" t="s">
        <v>60</v>
      </c>
      <c r="X9" s="38" t="s">
        <v>138</v>
      </c>
    </row>
    <row r="10" spans="1:24" ht="39" customHeight="1" thickTop="1">
      <c r="A10" s="36"/>
      <c r="B10" s="61"/>
      <c r="C10" s="186" t="s">
        <v>26</v>
      </c>
      <c r="D10" s="187"/>
      <c r="E10" s="181"/>
      <c r="F10" s="182"/>
      <c r="G10" s="182"/>
      <c r="H10" s="182"/>
      <c r="I10" s="183"/>
      <c r="J10" s="181"/>
      <c r="K10" s="182"/>
      <c r="L10" s="182"/>
      <c r="M10" s="182"/>
      <c r="N10" s="182"/>
      <c r="O10" s="184"/>
      <c r="P10" s="126"/>
      <c r="Q10" s="37" t="s">
        <v>55</v>
      </c>
      <c r="X10" s="38" t="s">
        <v>139</v>
      </c>
    </row>
    <row r="11" spans="1:24" ht="39" customHeight="1">
      <c r="A11" s="36"/>
      <c r="B11" s="61"/>
      <c r="C11" s="176" t="s">
        <v>27</v>
      </c>
      <c r="D11" s="177"/>
      <c r="E11" s="115" t="s">
        <v>4</v>
      </c>
      <c r="F11" s="178"/>
      <c r="G11" s="179"/>
      <c r="H11" s="143"/>
      <c r="I11" s="144"/>
      <c r="J11" s="144"/>
      <c r="K11" s="144"/>
      <c r="L11" s="144"/>
      <c r="M11" s="144"/>
      <c r="N11" s="144"/>
      <c r="O11" s="145"/>
      <c r="P11" s="126"/>
      <c r="Q11" s="37" t="s">
        <v>57</v>
      </c>
      <c r="X11" s="38" t="s">
        <v>131</v>
      </c>
    </row>
    <row r="12" spans="1:24" ht="39" customHeight="1" thickBot="1">
      <c r="A12" s="36"/>
      <c r="B12" s="61"/>
      <c r="C12" s="146" t="s">
        <v>3</v>
      </c>
      <c r="D12" s="147"/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26"/>
      <c r="Q12" s="37" t="s">
        <v>58</v>
      </c>
      <c r="X12" s="38" t="s">
        <v>140</v>
      </c>
    </row>
    <row r="13" spans="1:24" ht="53.4" customHeight="1" thickTop="1" thickBot="1">
      <c r="A13" s="132"/>
      <c r="B13" s="134"/>
      <c r="C13" s="180" t="s">
        <v>112</v>
      </c>
      <c r="D13" s="147"/>
      <c r="E13" s="148" t="s">
        <v>115</v>
      </c>
      <c r="F13" s="148"/>
      <c r="G13" s="148"/>
      <c r="H13" s="129" t="s">
        <v>1297</v>
      </c>
      <c r="I13" s="123"/>
      <c r="J13" s="116" t="s">
        <v>60</v>
      </c>
      <c r="K13" s="124" t="s">
        <v>114</v>
      </c>
      <c r="L13" s="128" t="s">
        <v>113</v>
      </c>
      <c r="M13" s="103"/>
      <c r="N13" s="149" t="s">
        <v>60</v>
      </c>
      <c r="O13" s="150"/>
      <c r="P13" s="126"/>
      <c r="Q13" s="37" t="s">
        <v>59</v>
      </c>
      <c r="T13" s="47" t="s">
        <v>19</v>
      </c>
    </row>
    <row r="14" spans="1:24" ht="40.799999999999997" customHeight="1" thickTop="1" thickBot="1">
      <c r="A14" s="48"/>
      <c r="B14" s="61"/>
      <c r="C14" s="49"/>
      <c r="D14" s="50"/>
      <c r="E14" s="51" t="s">
        <v>65</v>
      </c>
      <c r="F14" s="52" t="s">
        <v>64</v>
      </c>
      <c r="G14" s="50"/>
      <c r="H14" s="53"/>
      <c r="I14" s="54"/>
      <c r="J14" s="50"/>
      <c r="K14" s="55"/>
      <c r="L14" s="56"/>
      <c r="M14" s="55"/>
      <c r="N14" s="57"/>
      <c r="O14" s="58"/>
      <c r="P14" s="126"/>
    </row>
    <row r="15" spans="1:24" ht="88.2" customHeight="1" thickTop="1" thickBot="1">
      <c r="A15" s="36"/>
      <c r="B15" s="61"/>
      <c r="C15" s="136" t="s">
        <v>29</v>
      </c>
      <c r="D15" s="137"/>
      <c r="E15" s="1"/>
      <c r="F15" s="59" t="s">
        <v>28</v>
      </c>
      <c r="G15" s="156" t="s">
        <v>116</v>
      </c>
      <c r="H15" s="157"/>
      <c r="I15" s="157"/>
      <c r="J15" s="157"/>
      <c r="K15" s="155"/>
      <c r="L15" s="151"/>
      <c r="M15" s="60" t="s">
        <v>5</v>
      </c>
      <c r="N15" s="151"/>
      <c r="O15" s="152"/>
      <c r="P15" s="126"/>
    </row>
    <row r="16" spans="1:24" ht="50.4" customHeight="1" thickTop="1" thickBot="1">
      <c r="A16" s="36"/>
      <c r="B16" s="61"/>
      <c r="C16" s="138"/>
      <c r="D16" s="139"/>
      <c r="E16" s="1"/>
      <c r="F16" s="158" t="s">
        <v>30</v>
      </c>
      <c r="G16" s="159"/>
      <c r="H16" s="160"/>
      <c r="I16" s="161" t="s">
        <v>31</v>
      </c>
      <c r="J16" s="162"/>
      <c r="K16" s="165"/>
      <c r="L16" s="166"/>
      <c r="M16" s="109" t="s">
        <v>32</v>
      </c>
      <c r="N16" s="153"/>
      <c r="O16" s="154"/>
      <c r="P16" s="126"/>
    </row>
    <row r="17" spans="1:25" ht="33.6" customHeight="1" thickTop="1" thickBot="1">
      <c r="A17" s="45"/>
      <c r="B17" s="61"/>
      <c r="C17" s="61"/>
      <c r="D17" s="6"/>
      <c r="E17" s="7"/>
      <c r="F17" s="7"/>
      <c r="G17" s="9"/>
      <c r="H17" s="9"/>
      <c r="I17" s="7"/>
      <c r="J17" s="6"/>
      <c r="K17" s="9"/>
      <c r="L17" s="62"/>
      <c r="M17" s="63"/>
      <c r="N17" s="63"/>
      <c r="O17" s="46"/>
      <c r="P17" s="126"/>
    </row>
    <row r="18" spans="1:25" ht="33.6" customHeight="1" thickBot="1">
      <c r="A18" s="33"/>
      <c r="B18" s="17"/>
      <c r="C18" s="17"/>
      <c r="D18" s="18"/>
      <c r="E18" s="17"/>
      <c r="F18" s="17"/>
      <c r="G18" s="17"/>
      <c r="H18" s="17"/>
      <c r="I18" s="17"/>
      <c r="J18" s="17"/>
      <c r="K18" s="168" t="s">
        <v>22</v>
      </c>
      <c r="L18" s="169"/>
      <c r="M18" s="112" t="str">
        <f>IF(N18&gt;0,"\","")</f>
        <v/>
      </c>
      <c r="N18" s="113">
        <f>N22+N23+N37+N38</f>
        <v>0</v>
      </c>
      <c r="O18" s="21"/>
      <c r="P18" s="64" t="s">
        <v>54</v>
      </c>
      <c r="Q18" s="65"/>
      <c r="R18" s="65"/>
      <c r="S18" s="66"/>
      <c r="T18" s="66"/>
    </row>
    <row r="19" spans="1:25" ht="16.2" customHeight="1">
      <c r="A19" s="33"/>
      <c r="B19" s="17"/>
      <c r="C19" s="17"/>
      <c r="D19" s="18"/>
      <c r="E19" s="17"/>
      <c r="F19" s="17"/>
      <c r="G19" s="17"/>
      <c r="H19" s="17"/>
      <c r="I19" s="17"/>
      <c r="J19" s="17"/>
      <c r="K19" s="18"/>
      <c r="L19" s="22"/>
      <c r="M19" s="19"/>
      <c r="N19" s="20"/>
      <c r="O19" s="21"/>
      <c r="P19" s="64" t="s">
        <v>1293</v>
      </c>
      <c r="Q19" s="67"/>
      <c r="R19" s="67"/>
      <c r="S19" s="68"/>
      <c r="T19" s="68"/>
      <c r="Y19" s="36"/>
    </row>
    <row r="20" spans="1:25" ht="16.2" customHeight="1" thickBot="1">
      <c r="A20" s="33"/>
      <c r="B20" s="17"/>
      <c r="C20" s="17"/>
      <c r="D20" s="18"/>
      <c r="E20" s="17"/>
      <c r="F20" s="17"/>
      <c r="G20" s="17"/>
      <c r="H20" s="17"/>
      <c r="I20" s="17"/>
      <c r="J20" s="17"/>
      <c r="K20" s="167" t="str">
        <f>IF(M22&gt;0,"※必須※　☟運送便をご指定ください","")</f>
        <v/>
      </c>
      <c r="L20" s="167"/>
      <c r="M20" s="167"/>
      <c r="N20" s="167"/>
      <c r="O20" s="21"/>
      <c r="P20" s="64"/>
      <c r="Q20" s="67"/>
      <c r="R20" s="67"/>
      <c r="S20" s="68"/>
      <c r="T20" s="68"/>
    </row>
    <row r="21" spans="1:25" ht="32.4" customHeight="1" thickBot="1">
      <c r="A21" s="39"/>
      <c r="B21" s="69"/>
      <c r="C21" s="69"/>
      <c r="D21" s="18"/>
      <c r="E21" s="58"/>
      <c r="F21" s="41"/>
      <c r="G21" s="114" t="s">
        <v>111</v>
      </c>
      <c r="H21" s="140" t="s">
        <v>99</v>
      </c>
      <c r="I21" s="141"/>
      <c r="J21" s="141"/>
      <c r="K21" s="170" t="s">
        <v>127</v>
      </c>
      <c r="L21" s="170"/>
      <c r="M21" s="170"/>
      <c r="N21" s="171"/>
      <c r="O21" s="29"/>
      <c r="U21" s="130" t="s">
        <v>127</v>
      </c>
    </row>
    <row r="22" spans="1:25" ht="25.8" customHeight="1">
      <c r="A22" s="33"/>
      <c r="B22" s="17"/>
      <c r="C22" s="17"/>
      <c r="D22" s="108" t="s">
        <v>103</v>
      </c>
      <c r="E22" s="58"/>
      <c r="F22" s="17"/>
      <c r="G22" s="8"/>
      <c r="H22" s="6" t="s">
        <v>62</v>
      </c>
      <c r="I22" s="70"/>
      <c r="J22" s="17"/>
      <c r="K22" s="172" t="s">
        <v>36</v>
      </c>
      <c r="L22" s="173"/>
      <c r="M22" s="24">
        <f>SUM(M26:M33)</f>
        <v>0</v>
      </c>
      <c r="N22" s="25">
        <f>SUM(N26:N33)</f>
        <v>0</v>
      </c>
      <c r="O22" s="26"/>
      <c r="S22" s="38" t="s">
        <v>20</v>
      </c>
      <c r="T22" s="71" t="str">
        <f>IF(K21=U22,M22*1000,"0")</f>
        <v>0</v>
      </c>
      <c r="U22" s="76" t="s">
        <v>62</v>
      </c>
    </row>
    <row r="23" spans="1:25" ht="25.8" customHeight="1" thickBot="1">
      <c r="A23" s="33"/>
      <c r="B23" s="72"/>
      <c r="C23" s="72"/>
      <c r="D23" s="6"/>
      <c r="E23" s="58"/>
      <c r="F23" s="7"/>
      <c r="G23" s="8"/>
      <c r="H23" s="73" t="s">
        <v>63</v>
      </c>
      <c r="I23" s="58"/>
      <c r="J23" s="8"/>
      <c r="K23" s="142" t="s">
        <v>37</v>
      </c>
      <c r="L23" s="142"/>
      <c r="M23" s="27">
        <f>SUM(M22)</f>
        <v>0</v>
      </c>
      <c r="N23" s="28">
        <f>T22+T23</f>
        <v>0</v>
      </c>
      <c r="O23" s="26"/>
      <c r="S23" s="38" t="s">
        <v>21</v>
      </c>
      <c r="T23" s="71" t="str">
        <f>IF(K21=U23,M22*2400,"0")</f>
        <v>0</v>
      </c>
      <c r="U23" s="76" t="s">
        <v>63</v>
      </c>
    </row>
    <row r="24" spans="1:25" s="36" customFormat="1" ht="32.4" customHeight="1">
      <c r="A24" s="34" t="s">
        <v>0</v>
      </c>
      <c r="B24" s="23"/>
      <c r="C24" s="23"/>
      <c r="D24" s="2" t="s">
        <v>38</v>
      </c>
      <c r="E24" s="2" t="s">
        <v>1</v>
      </c>
      <c r="F24" s="2" t="s">
        <v>39</v>
      </c>
      <c r="G24" s="2" t="s">
        <v>40</v>
      </c>
      <c r="H24" s="2" t="s">
        <v>41</v>
      </c>
      <c r="I24" s="2" t="s">
        <v>2</v>
      </c>
      <c r="J24" s="2" t="s">
        <v>42</v>
      </c>
      <c r="K24" s="15" t="s">
        <v>43</v>
      </c>
      <c r="L24" s="16" t="s">
        <v>61</v>
      </c>
      <c r="M24" s="74" t="s">
        <v>44</v>
      </c>
      <c r="N24" s="3" t="s">
        <v>45</v>
      </c>
      <c r="O24" s="2" t="s">
        <v>46</v>
      </c>
      <c r="P24" s="127" t="s">
        <v>18</v>
      </c>
      <c r="Q24" s="37"/>
      <c r="R24" s="37" t="s">
        <v>146</v>
      </c>
      <c r="S24" s="36" t="s">
        <v>147</v>
      </c>
      <c r="T24" s="36" t="s">
        <v>145</v>
      </c>
      <c r="U24" s="36" t="s">
        <v>148</v>
      </c>
      <c r="W24" s="36" t="s">
        <v>149</v>
      </c>
    </row>
    <row r="25" spans="1:25" ht="19.8" customHeight="1">
      <c r="A25" s="35"/>
      <c r="B25" s="5"/>
      <c r="C25" s="5" t="s">
        <v>47</v>
      </c>
      <c r="D25" s="6"/>
      <c r="E25" s="7"/>
      <c r="F25" s="7"/>
      <c r="G25" s="8"/>
      <c r="H25" s="8"/>
      <c r="I25" s="7"/>
      <c r="J25" s="8"/>
      <c r="K25" s="9"/>
      <c r="L25" s="10"/>
      <c r="M25" s="75"/>
      <c r="N25" s="11"/>
      <c r="O25" s="4"/>
    </row>
    <row r="26" spans="1:25" ht="19.8" customHeight="1">
      <c r="A26" s="77" t="s">
        <v>15</v>
      </c>
      <c r="B26" s="78">
        <v>1</v>
      </c>
      <c r="C26" s="78"/>
      <c r="D26" s="79" t="s">
        <v>141</v>
      </c>
      <c r="E26" s="80" t="s">
        <v>123</v>
      </c>
      <c r="F26" s="80" t="s">
        <v>142</v>
      </c>
      <c r="G26" s="81" t="s">
        <v>97</v>
      </c>
      <c r="H26" s="82" t="s">
        <v>256</v>
      </c>
      <c r="I26" s="83" t="s">
        <v>6</v>
      </c>
      <c r="J26" s="84" t="s">
        <v>85</v>
      </c>
      <c r="K26" s="85">
        <f t="shared" ref="K26:K31" si="0">R26*S26*1.1</f>
        <v>19800</v>
      </c>
      <c r="L26" s="86">
        <f t="shared" ref="L26:L31" si="1">T26*S26*1.1</f>
        <v>9240</v>
      </c>
      <c r="M26" s="12"/>
      <c r="N26" s="13">
        <f t="shared" ref="N26" si="2">L26*M26</f>
        <v>0</v>
      </c>
      <c r="O26" s="87" t="str">
        <f t="shared" ref="O26:O31" si="3">MID(A26,2,3)&amp;"-"&amp;RIGHT(A26,4)</f>
        <v>F40-07XX</v>
      </c>
      <c r="P26" s="125" t="str">
        <f t="shared" ref="P26:P31" si="4">T26&amp;"×12"</f>
        <v>700×12</v>
      </c>
      <c r="Q26" s="37" t="s">
        <v>16</v>
      </c>
      <c r="R26" s="88">
        <f>VLOOKUP(A26,[1]見積り!$B:$X,23,0)</f>
        <v>1500</v>
      </c>
      <c r="S26" s="135">
        <v>12</v>
      </c>
      <c r="T26" s="37">
        <v>700</v>
      </c>
      <c r="U26" s="76">
        <f t="shared" ref="U26:U32" si="5">T26/R26</f>
        <v>0.46666666666666667</v>
      </c>
      <c r="W26" s="38">
        <f>VLOOKUP(A26,[2]帳簿在庫!$A:$B,2,0)</f>
        <v>8031</v>
      </c>
    </row>
    <row r="27" spans="1:25" ht="19.8" customHeight="1">
      <c r="A27" s="77" t="s">
        <v>10</v>
      </c>
      <c r="B27" s="78">
        <v>2</v>
      </c>
      <c r="C27" s="78"/>
      <c r="D27" s="79" t="s">
        <v>156</v>
      </c>
      <c r="E27" s="80">
        <v>2019</v>
      </c>
      <c r="F27" s="80" t="s">
        <v>8</v>
      </c>
      <c r="G27" s="90" t="s">
        <v>34</v>
      </c>
      <c r="H27" s="82" t="s">
        <v>35</v>
      </c>
      <c r="I27" s="83" t="s">
        <v>6</v>
      </c>
      <c r="J27" s="84" t="s">
        <v>56</v>
      </c>
      <c r="K27" s="85">
        <f t="shared" si="0"/>
        <v>19800</v>
      </c>
      <c r="L27" s="86">
        <f t="shared" si="1"/>
        <v>7260.0000000000009</v>
      </c>
      <c r="M27" s="12"/>
      <c r="N27" s="13">
        <f>L27*M27</f>
        <v>0</v>
      </c>
      <c r="O27" s="87" t="str">
        <f t="shared" si="3"/>
        <v>A08-0119</v>
      </c>
      <c r="P27" s="125" t="str">
        <f t="shared" si="4"/>
        <v>550×12</v>
      </c>
      <c r="Q27" s="37" t="s">
        <v>16</v>
      </c>
      <c r="R27" s="88">
        <f>VLOOKUP(A27,[1]見積り!$B:$X,23,0)</f>
        <v>1500</v>
      </c>
      <c r="S27" s="36">
        <v>12</v>
      </c>
      <c r="T27" s="37">
        <v>550</v>
      </c>
      <c r="U27" s="76">
        <f t="shared" si="5"/>
        <v>0.36666666666666664</v>
      </c>
      <c r="W27" s="38">
        <f>VLOOKUP(A27,[2]帳簿在庫!$A:$B,2,0)</f>
        <v>1589</v>
      </c>
    </row>
    <row r="28" spans="1:25" ht="19.8" customHeight="1">
      <c r="A28" s="77" t="s">
        <v>13</v>
      </c>
      <c r="B28" s="78">
        <v>3</v>
      </c>
      <c r="C28" s="78"/>
      <c r="D28" s="79" t="s">
        <v>154</v>
      </c>
      <c r="E28" s="80">
        <v>2018</v>
      </c>
      <c r="F28" s="80" t="s">
        <v>8</v>
      </c>
      <c r="G28" s="81" t="s">
        <v>33</v>
      </c>
      <c r="H28" s="82" t="s">
        <v>1273</v>
      </c>
      <c r="I28" s="83" t="s">
        <v>6</v>
      </c>
      <c r="J28" s="84" t="s">
        <v>9</v>
      </c>
      <c r="K28" s="85">
        <f t="shared" si="0"/>
        <v>19800</v>
      </c>
      <c r="L28" s="86">
        <f t="shared" si="1"/>
        <v>8580</v>
      </c>
      <c r="M28" s="12"/>
      <c r="N28" s="13">
        <f>L28*M28</f>
        <v>0</v>
      </c>
      <c r="O28" s="87" t="str">
        <f t="shared" si="3"/>
        <v>F43-0618</v>
      </c>
      <c r="P28" s="125" t="str">
        <f t="shared" si="4"/>
        <v>650×12</v>
      </c>
      <c r="Q28" s="37" t="s">
        <v>16</v>
      </c>
      <c r="R28" s="88">
        <f>VLOOKUP(A28,[1]見積り!$B:$X,23,0)</f>
        <v>1500</v>
      </c>
      <c r="S28" s="135">
        <v>12</v>
      </c>
      <c r="T28" s="88">
        <v>650</v>
      </c>
      <c r="U28" s="76">
        <f t="shared" si="5"/>
        <v>0.43333333333333335</v>
      </c>
      <c r="W28" s="38">
        <f>VLOOKUP(A28,[2]帳簿在庫!$A:$B,2,0)</f>
        <v>729</v>
      </c>
    </row>
    <row r="29" spans="1:25" ht="19.8" customHeight="1">
      <c r="A29" s="77" t="s">
        <v>14</v>
      </c>
      <c r="B29" s="78">
        <v>4</v>
      </c>
      <c r="C29" s="78"/>
      <c r="D29" s="79" t="s">
        <v>155</v>
      </c>
      <c r="E29" s="80">
        <v>2018</v>
      </c>
      <c r="F29" s="80" t="s">
        <v>8</v>
      </c>
      <c r="G29" s="81" t="s">
        <v>33</v>
      </c>
      <c r="H29" s="82" t="s">
        <v>1273</v>
      </c>
      <c r="I29" s="83" t="s">
        <v>6</v>
      </c>
      <c r="J29" s="84" t="s">
        <v>9</v>
      </c>
      <c r="K29" s="85">
        <f t="shared" si="0"/>
        <v>19800</v>
      </c>
      <c r="L29" s="86">
        <f t="shared" si="1"/>
        <v>8580</v>
      </c>
      <c r="M29" s="12"/>
      <c r="N29" s="13">
        <f>L29*M29</f>
        <v>0</v>
      </c>
      <c r="O29" s="87" t="str">
        <f t="shared" si="3"/>
        <v>F43-0718</v>
      </c>
      <c r="P29" s="125" t="str">
        <f t="shared" si="4"/>
        <v>650×12</v>
      </c>
      <c r="Q29" s="37" t="s">
        <v>16</v>
      </c>
      <c r="R29" s="88">
        <f>VLOOKUP(A29,[1]見積り!$B:$X,23,0)</f>
        <v>1500</v>
      </c>
      <c r="S29" s="135">
        <v>12</v>
      </c>
      <c r="T29" s="37">
        <v>650</v>
      </c>
      <c r="U29" s="76">
        <f t="shared" si="5"/>
        <v>0.43333333333333335</v>
      </c>
      <c r="W29" s="38">
        <f>VLOOKUP(A29,[2]帳簿在庫!$A:$B,2,0)</f>
        <v>880</v>
      </c>
    </row>
    <row r="30" spans="1:25" ht="19.8" customHeight="1">
      <c r="A30" s="77" t="s">
        <v>11</v>
      </c>
      <c r="B30" s="78">
        <v>5</v>
      </c>
      <c r="C30" s="78"/>
      <c r="D30" s="79" t="s">
        <v>152</v>
      </c>
      <c r="E30" s="80">
        <v>2018</v>
      </c>
      <c r="F30" s="80" t="s">
        <v>7</v>
      </c>
      <c r="G30" s="81" t="s">
        <v>33</v>
      </c>
      <c r="H30" s="82" t="s">
        <v>1273</v>
      </c>
      <c r="I30" s="83" t="s">
        <v>6</v>
      </c>
      <c r="J30" s="84" t="s">
        <v>9</v>
      </c>
      <c r="K30" s="85">
        <f t="shared" si="0"/>
        <v>19800</v>
      </c>
      <c r="L30" s="86">
        <f t="shared" si="1"/>
        <v>8580</v>
      </c>
      <c r="M30" s="12"/>
      <c r="N30" s="13">
        <f t="shared" ref="N30:N31" si="6">L30*M30</f>
        <v>0</v>
      </c>
      <c r="O30" s="87" t="str">
        <f t="shared" si="3"/>
        <v>F43-0418</v>
      </c>
      <c r="P30" s="125" t="str">
        <f t="shared" si="4"/>
        <v>650×12</v>
      </c>
      <c r="Q30" s="37" t="s">
        <v>16</v>
      </c>
      <c r="R30" s="88">
        <f>VLOOKUP(A30,[1]見積り!$B:$X,23,0)</f>
        <v>1500</v>
      </c>
      <c r="S30" s="36">
        <v>12</v>
      </c>
      <c r="T30" s="37">
        <v>650</v>
      </c>
      <c r="U30" s="76">
        <f t="shared" si="5"/>
        <v>0.43333333333333335</v>
      </c>
      <c r="W30" s="38">
        <f>VLOOKUP(A30,[2]帳簿在庫!$A:$B,2,0)</f>
        <v>502</v>
      </c>
    </row>
    <row r="31" spans="1:25" ht="19.8" customHeight="1">
      <c r="A31" s="77" t="s">
        <v>12</v>
      </c>
      <c r="B31" s="78">
        <v>6</v>
      </c>
      <c r="C31" s="78"/>
      <c r="D31" s="79" t="s">
        <v>153</v>
      </c>
      <c r="E31" s="80">
        <v>2018</v>
      </c>
      <c r="F31" s="89" t="s">
        <v>7</v>
      </c>
      <c r="G31" s="81" t="s">
        <v>33</v>
      </c>
      <c r="H31" s="82" t="s">
        <v>1273</v>
      </c>
      <c r="I31" s="83" t="s">
        <v>6</v>
      </c>
      <c r="J31" s="84" t="s">
        <v>9</v>
      </c>
      <c r="K31" s="85">
        <f t="shared" si="0"/>
        <v>19800</v>
      </c>
      <c r="L31" s="86">
        <f t="shared" si="1"/>
        <v>8580</v>
      </c>
      <c r="M31" s="12"/>
      <c r="N31" s="13">
        <f t="shared" si="6"/>
        <v>0</v>
      </c>
      <c r="O31" s="87" t="str">
        <f t="shared" si="3"/>
        <v>F43-0518</v>
      </c>
      <c r="P31" s="125" t="str">
        <f t="shared" si="4"/>
        <v>650×12</v>
      </c>
      <c r="Q31" s="37" t="s">
        <v>16</v>
      </c>
      <c r="R31" s="88">
        <f>VLOOKUP(A31,[1]見積り!$B:$X,23,0)</f>
        <v>1500</v>
      </c>
      <c r="S31" s="135">
        <v>12</v>
      </c>
      <c r="T31" s="88">
        <v>650</v>
      </c>
      <c r="U31" s="76">
        <f t="shared" si="5"/>
        <v>0.43333333333333335</v>
      </c>
      <c r="W31" s="38">
        <f>VLOOKUP(A31,[2]帳簿在庫!$A:$B,2,0)</f>
        <v>859</v>
      </c>
    </row>
    <row r="32" spans="1:25" ht="19.8" customHeight="1">
      <c r="A32" s="77" t="s">
        <v>69</v>
      </c>
      <c r="B32" s="78">
        <v>7</v>
      </c>
      <c r="C32" s="78"/>
      <c r="D32" s="79" t="s">
        <v>151</v>
      </c>
      <c r="E32" s="80">
        <v>2018</v>
      </c>
      <c r="F32" s="80" t="s">
        <v>7</v>
      </c>
      <c r="G32" s="81" t="s">
        <v>33</v>
      </c>
      <c r="H32" s="82" t="s">
        <v>1273</v>
      </c>
      <c r="I32" s="83" t="s">
        <v>6</v>
      </c>
      <c r="J32" s="84" t="s">
        <v>77</v>
      </c>
      <c r="K32" s="85">
        <f t="shared" ref="K32" si="7">R32*S32*1.1</f>
        <v>22440</v>
      </c>
      <c r="L32" s="86">
        <f t="shared" ref="L32" si="8">T32*S32*1.1</f>
        <v>9900</v>
      </c>
      <c r="M32" s="12"/>
      <c r="N32" s="13">
        <f>L32*M32</f>
        <v>0</v>
      </c>
      <c r="O32" s="87" t="str">
        <f t="shared" ref="O32" si="9">MID(A32,2,3)&amp;"-"&amp;RIGHT(A32,4)</f>
        <v>F43-0818</v>
      </c>
      <c r="P32" s="125" t="str">
        <f t="shared" ref="P32" si="10">T32&amp;"×12"</f>
        <v>750×12</v>
      </c>
      <c r="Q32" s="37" t="s">
        <v>16</v>
      </c>
      <c r="R32" s="88">
        <f>VLOOKUP(A32,[1]見積り!$B:$X,23,0)</f>
        <v>1700</v>
      </c>
      <c r="S32" s="36">
        <v>12</v>
      </c>
      <c r="T32" s="37">
        <v>750</v>
      </c>
      <c r="U32" s="76">
        <f t="shared" si="5"/>
        <v>0.44117647058823528</v>
      </c>
      <c r="W32" s="38">
        <f>VLOOKUP(A32,[2]帳簿在庫!$A:$B,2,0)</f>
        <v>1273</v>
      </c>
    </row>
    <row r="33" spans="1:23" ht="19.8" customHeight="1" thickBot="1">
      <c r="A33" s="77" t="s">
        <v>144</v>
      </c>
      <c r="B33" s="78">
        <v>8</v>
      </c>
      <c r="C33" s="78"/>
      <c r="D33" s="79" t="s">
        <v>150</v>
      </c>
      <c r="E33" s="80">
        <v>2016</v>
      </c>
      <c r="F33" s="80" t="s">
        <v>7</v>
      </c>
      <c r="G33" s="90" t="s">
        <v>1290</v>
      </c>
      <c r="H33" s="82" t="s">
        <v>1267</v>
      </c>
      <c r="I33" s="83" t="s">
        <v>68</v>
      </c>
      <c r="J33" s="84" t="s">
        <v>1191</v>
      </c>
      <c r="K33" s="85">
        <f>R33*S33*1.1</f>
        <v>26400.000000000004</v>
      </c>
      <c r="L33" s="86">
        <f t="shared" ref="L33" si="11">T33*S33*1.1</f>
        <v>11880.000000000002</v>
      </c>
      <c r="M33" s="14"/>
      <c r="N33" s="13">
        <f t="shared" ref="N33" si="12">L33*M33</f>
        <v>0</v>
      </c>
      <c r="O33" s="87" t="str">
        <f>MID(A33,2,3)&amp;"-"&amp;RIGHT(A33,4)</f>
        <v>F02-0016</v>
      </c>
      <c r="P33" s="125" t="str">
        <f>T33&amp;"×12"</f>
        <v>900×12</v>
      </c>
      <c r="Q33" s="37" t="s">
        <v>16</v>
      </c>
      <c r="R33" s="88">
        <f>VLOOKUP(A33,[1]見積り!$B:$X,23,0)</f>
        <v>2000</v>
      </c>
      <c r="S33" s="36">
        <v>12</v>
      </c>
      <c r="T33" s="37">
        <v>900</v>
      </c>
      <c r="U33" s="76">
        <f t="shared" ref="U33" si="13">T33/R33</f>
        <v>0.45</v>
      </c>
      <c r="W33" s="38">
        <f>VLOOKUP(A33,[2]帳簿在庫!$A:$B,2,0)</f>
        <v>1142</v>
      </c>
    </row>
    <row r="34" spans="1:23" ht="16.8" customHeight="1">
      <c r="A34" s="33"/>
      <c r="B34" s="17"/>
      <c r="C34" s="17"/>
      <c r="D34" s="18"/>
      <c r="E34" s="17"/>
      <c r="F34" s="17"/>
      <c r="G34" s="17"/>
      <c r="H34" s="17"/>
      <c r="I34" s="17"/>
      <c r="J34" s="17"/>
      <c r="K34" s="18"/>
      <c r="L34" s="22"/>
      <c r="M34" s="19"/>
      <c r="N34" s="20"/>
      <c r="O34" s="21"/>
      <c r="S34" s="76" t="s">
        <v>106</v>
      </c>
      <c r="T34" s="71" t="str">
        <f>IF(K36=U37,ROUNDUP(M37/9,0),"0")</f>
        <v>0</v>
      </c>
    </row>
    <row r="35" spans="1:23" ht="30.6" customHeight="1" thickBot="1">
      <c r="A35" s="39"/>
      <c r="B35" s="69"/>
      <c r="C35" s="69"/>
      <c r="D35" s="41"/>
      <c r="E35" s="41"/>
      <c r="F35" s="41"/>
      <c r="G35" s="41"/>
      <c r="H35" s="41"/>
      <c r="I35" s="41"/>
      <c r="J35" s="41"/>
      <c r="K35" s="167" t="str">
        <f>IF(M37&gt;0,"※必須※　☟運送便をご指定ください","")</f>
        <v/>
      </c>
      <c r="L35" s="167"/>
      <c r="M35" s="167"/>
      <c r="N35" s="167"/>
      <c r="O35" s="110"/>
      <c r="S35" s="38" t="s">
        <v>108</v>
      </c>
      <c r="T35" s="71" t="str">
        <f>IF(K36=U38,ROUNDUP(M37/12,0),"0")</f>
        <v>0</v>
      </c>
    </row>
    <row r="36" spans="1:23" ht="31.8" customHeight="1" thickBot="1">
      <c r="A36" s="39"/>
      <c r="B36" s="108"/>
      <c r="C36" s="108"/>
      <c r="D36" s="41"/>
      <c r="E36" s="41"/>
      <c r="F36" s="41"/>
      <c r="G36" s="114" t="s">
        <v>111</v>
      </c>
      <c r="H36" s="140" t="s">
        <v>100</v>
      </c>
      <c r="I36" s="141"/>
      <c r="J36" s="141"/>
      <c r="K36" s="170" t="s">
        <v>126</v>
      </c>
      <c r="L36" s="170"/>
      <c r="M36" s="170"/>
      <c r="N36" s="171"/>
      <c r="O36" s="110"/>
      <c r="S36" s="38" t="s">
        <v>105</v>
      </c>
      <c r="T36" s="71" t="str">
        <f>IF(K36=U39,ROUNDUP(M37/12,0),"0")</f>
        <v>0</v>
      </c>
      <c r="U36" s="130" t="s">
        <v>128</v>
      </c>
    </row>
    <row r="37" spans="1:23" ht="25.8" customHeight="1">
      <c r="A37" s="33"/>
      <c r="B37" s="69"/>
      <c r="C37" s="69"/>
      <c r="D37" s="108" t="s">
        <v>103</v>
      </c>
      <c r="E37" s="17"/>
      <c r="F37" s="17"/>
      <c r="G37" s="17"/>
      <c r="H37" s="6" t="s">
        <v>101</v>
      </c>
      <c r="I37" s="17"/>
      <c r="J37" s="17"/>
      <c r="K37" s="163" t="s">
        <v>48</v>
      </c>
      <c r="L37" s="164"/>
      <c r="M37" s="32">
        <f>SUM(M42:M527)</f>
        <v>0</v>
      </c>
      <c r="N37" s="28">
        <f>SUM(N42:N527)</f>
        <v>0</v>
      </c>
      <c r="O37" s="21"/>
      <c r="S37" s="38" t="s">
        <v>107</v>
      </c>
      <c r="T37" s="71" t="str">
        <f>IF(K36=U37,T34*1700,"0")</f>
        <v>0</v>
      </c>
      <c r="U37" s="76" t="s">
        <v>101</v>
      </c>
    </row>
    <row r="38" spans="1:23" ht="25.8" customHeight="1">
      <c r="A38" s="33"/>
      <c r="B38" s="133"/>
      <c r="C38" s="133"/>
      <c r="D38" s="133"/>
      <c r="E38" s="58"/>
      <c r="F38" s="29"/>
      <c r="G38" s="29"/>
      <c r="H38" s="31" t="s">
        <v>102</v>
      </c>
      <c r="I38" s="17"/>
      <c r="J38" s="29"/>
      <c r="K38" s="142" t="s">
        <v>49</v>
      </c>
      <c r="L38" s="142"/>
      <c r="M38" s="32">
        <f>T34+T35+T36</f>
        <v>0</v>
      </c>
      <c r="N38" s="28">
        <f>T37+T38+T39</f>
        <v>0</v>
      </c>
      <c r="O38" s="21"/>
      <c r="S38" s="38" t="s">
        <v>109</v>
      </c>
      <c r="T38" s="71" t="str">
        <f>IF(K36=U38,T35*2400,"0")</f>
        <v>0</v>
      </c>
      <c r="U38" s="76" t="s">
        <v>102</v>
      </c>
    </row>
    <row r="39" spans="1:23" ht="25.8" customHeight="1" thickBot="1">
      <c r="A39" s="33"/>
      <c r="B39" s="131"/>
      <c r="C39" s="111"/>
      <c r="D39" s="111"/>
      <c r="E39" s="58"/>
      <c r="F39" s="29"/>
      <c r="G39" s="29"/>
      <c r="H39" s="31" t="s">
        <v>104</v>
      </c>
      <c r="I39" s="17"/>
      <c r="J39" s="29"/>
      <c r="K39" s="117"/>
      <c r="L39" s="120"/>
      <c r="M39" s="118"/>
      <c r="N39" s="119"/>
      <c r="O39" s="21"/>
      <c r="S39" s="38" t="s">
        <v>110</v>
      </c>
      <c r="T39" s="71" t="str">
        <f>IF(K36=U39,T36*1000,"0")</f>
        <v>0</v>
      </c>
      <c r="U39" s="76" t="s">
        <v>104</v>
      </c>
    </row>
    <row r="40" spans="1:23" s="36" customFormat="1" ht="31.8" customHeight="1">
      <c r="A40" s="34" t="s">
        <v>0</v>
      </c>
      <c r="B40" s="23"/>
      <c r="C40" s="23" t="s">
        <v>157</v>
      </c>
      <c r="D40" s="2" t="s">
        <v>38</v>
      </c>
      <c r="E40" s="2" t="s">
        <v>1</v>
      </c>
      <c r="F40" s="2" t="s">
        <v>39</v>
      </c>
      <c r="G40" s="2" t="s">
        <v>40</v>
      </c>
      <c r="H40" s="2" t="s">
        <v>41</v>
      </c>
      <c r="I40" s="2" t="s">
        <v>2</v>
      </c>
      <c r="J40" s="2" t="s">
        <v>42</v>
      </c>
      <c r="K40" s="15" t="s">
        <v>43</v>
      </c>
      <c r="L40" s="16" t="s">
        <v>61</v>
      </c>
      <c r="M40" s="74" t="s">
        <v>44</v>
      </c>
      <c r="N40" s="3" t="s">
        <v>45</v>
      </c>
      <c r="O40" s="2" t="s">
        <v>46</v>
      </c>
      <c r="P40" s="127" t="s">
        <v>18</v>
      </c>
      <c r="Q40" s="105" t="s">
        <v>71</v>
      </c>
      <c r="R40" s="37" t="s">
        <v>53</v>
      </c>
    </row>
    <row r="41" spans="1:23" ht="19.8" customHeight="1">
      <c r="A41" s="35"/>
      <c r="B41" s="108"/>
      <c r="C41" s="108" t="s">
        <v>76</v>
      </c>
      <c r="D41" s="6"/>
      <c r="E41" s="7"/>
      <c r="F41" s="7"/>
      <c r="G41" s="8"/>
      <c r="H41" s="8"/>
      <c r="I41" s="7"/>
      <c r="J41" s="8"/>
      <c r="K41" s="9"/>
      <c r="L41" s="10"/>
      <c r="M41" s="30"/>
      <c r="N41" s="13">
        <f t="shared" ref="N41" si="14">L41*M41</f>
        <v>0</v>
      </c>
      <c r="O41" s="87"/>
      <c r="Q41" s="37" t="s">
        <v>72</v>
      </c>
      <c r="U41" s="76"/>
      <c r="W41" s="38" t="s">
        <v>98</v>
      </c>
    </row>
    <row r="42" spans="1:23" ht="19.8" customHeight="1">
      <c r="A42" s="77" t="s">
        <v>13</v>
      </c>
      <c r="B42" s="78">
        <v>9</v>
      </c>
      <c r="C42" s="78">
        <v>600</v>
      </c>
      <c r="D42" s="79" t="s">
        <v>282</v>
      </c>
      <c r="E42" s="80">
        <v>2018</v>
      </c>
      <c r="F42" s="80" t="s">
        <v>160</v>
      </c>
      <c r="G42" s="81" t="s">
        <v>283</v>
      </c>
      <c r="H42" s="82" t="s">
        <v>1273</v>
      </c>
      <c r="I42" s="83">
        <v>750</v>
      </c>
      <c r="J42" s="107" t="s">
        <v>9</v>
      </c>
      <c r="K42" s="85">
        <f t="shared" ref="K42:K51" si="15">R42*1.1</f>
        <v>1650.0000000000002</v>
      </c>
      <c r="L42" s="86">
        <f t="shared" ref="L42:L51" si="16">R42*0.5*1.1</f>
        <v>825.00000000000011</v>
      </c>
      <c r="M42" s="12"/>
      <c r="N42" s="13">
        <f>L42*M42</f>
        <v>0</v>
      </c>
      <c r="O42" s="87" t="str">
        <f>MID(A42,2,3)&amp;"-"&amp;RIGHT(A42,4)</f>
        <v>F43-0618</v>
      </c>
      <c r="P42" s="125">
        <f>R42*0.5</f>
        <v>750</v>
      </c>
      <c r="Q42" s="37" t="s">
        <v>72</v>
      </c>
      <c r="R42" s="88">
        <f>VLOOKUP(A42,[1]見積り!$B:$X,23,0)</f>
        <v>1500</v>
      </c>
      <c r="S42" s="76" t="s">
        <v>73</v>
      </c>
      <c r="T42" s="76" t="s">
        <v>74</v>
      </c>
      <c r="U42" s="76">
        <v>600</v>
      </c>
      <c r="W42" s="38">
        <f>VLOOKUP(A42,[2]帳簿在庫!$A:$B,2,0)</f>
        <v>729</v>
      </c>
    </row>
    <row r="43" spans="1:23" ht="19.8" customHeight="1">
      <c r="A43" s="77" t="s">
        <v>14</v>
      </c>
      <c r="B43" s="78">
        <v>10</v>
      </c>
      <c r="C43" s="78">
        <v>600</v>
      </c>
      <c r="D43" s="79" t="s">
        <v>284</v>
      </c>
      <c r="E43" s="80">
        <v>2018</v>
      </c>
      <c r="F43" s="80" t="s">
        <v>160</v>
      </c>
      <c r="G43" s="81" t="s">
        <v>283</v>
      </c>
      <c r="H43" s="82" t="s">
        <v>1273</v>
      </c>
      <c r="I43" s="83">
        <v>750</v>
      </c>
      <c r="J43" s="107" t="s">
        <v>9</v>
      </c>
      <c r="K43" s="85">
        <f t="shared" si="15"/>
        <v>1650.0000000000002</v>
      </c>
      <c r="L43" s="86">
        <f t="shared" si="16"/>
        <v>825.00000000000011</v>
      </c>
      <c r="M43" s="12"/>
      <c r="N43" s="13">
        <f t="shared" ref="N43:N76" si="17">L43*M43</f>
        <v>0</v>
      </c>
      <c r="O43" s="87" t="str">
        <f t="shared" ref="O43:O114" si="18">MID(A43,2,3)&amp;"-"&amp;RIGHT(A43,4)</f>
        <v>F43-0718</v>
      </c>
      <c r="P43" s="125">
        <f>R43*0.5</f>
        <v>750</v>
      </c>
      <c r="Q43" s="37" t="s">
        <v>72</v>
      </c>
      <c r="R43" s="88">
        <f>VLOOKUP(A43,[1]見積り!$B:$X,23,0)</f>
        <v>1500</v>
      </c>
      <c r="S43" s="76" t="s">
        <v>73</v>
      </c>
      <c r="T43" s="76" t="s">
        <v>74</v>
      </c>
      <c r="U43" s="76">
        <v>600</v>
      </c>
      <c r="W43" s="38">
        <f>VLOOKUP(A43,[2]帳簿在庫!$A:$B,2,0)</f>
        <v>880</v>
      </c>
    </row>
    <row r="44" spans="1:23" ht="19.8" customHeight="1">
      <c r="A44" s="77" t="s">
        <v>10</v>
      </c>
      <c r="B44" s="78">
        <v>11</v>
      </c>
      <c r="C44" s="78">
        <v>600</v>
      </c>
      <c r="D44" s="79" t="s">
        <v>285</v>
      </c>
      <c r="E44" s="80">
        <v>2019</v>
      </c>
      <c r="F44" s="80" t="s">
        <v>160</v>
      </c>
      <c r="G44" s="81" t="s">
        <v>34</v>
      </c>
      <c r="H44" s="82" t="s">
        <v>35</v>
      </c>
      <c r="I44" s="83">
        <v>750</v>
      </c>
      <c r="J44" s="107" t="s">
        <v>56</v>
      </c>
      <c r="K44" s="85">
        <f t="shared" si="15"/>
        <v>1650.0000000000002</v>
      </c>
      <c r="L44" s="86">
        <f t="shared" si="16"/>
        <v>825.00000000000011</v>
      </c>
      <c r="M44" s="12"/>
      <c r="N44" s="13">
        <f t="shared" si="17"/>
        <v>0</v>
      </c>
      <c r="O44" s="87" t="str">
        <f t="shared" si="18"/>
        <v>A08-0119</v>
      </c>
      <c r="P44" s="125">
        <f t="shared" ref="P44:P74" si="19">R44*0.5</f>
        <v>750</v>
      </c>
      <c r="Q44" s="37" t="s">
        <v>72</v>
      </c>
      <c r="R44" s="88">
        <f>VLOOKUP(A44,[1]見積り!$B:$X,23,0)</f>
        <v>1500</v>
      </c>
      <c r="S44" s="76" t="s">
        <v>73</v>
      </c>
      <c r="T44" s="76" t="s">
        <v>74</v>
      </c>
      <c r="U44" s="76">
        <v>19</v>
      </c>
      <c r="W44" s="38">
        <f>VLOOKUP(A44,[2]帳簿在庫!$A:$B,2,0)</f>
        <v>1589</v>
      </c>
    </row>
    <row r="45" spans="1:23" ht="19.8" customHeight="1">
      <c r="A45" s="77" t="s">
        <v>144</v>
      </c>
      <c r="B45" s="78">
        <v>12</v>
      </c>
      <c r="C45" s="78">
        <v>600</v>
      </c>
      <c r="D45" s="79" t="s">
        <v>286</v>
      </c>
      <c r="E45" s="80">
        <v>2016</v>
      </c>
      <c r="F45" s="80" t="s">
        <v>166</v>
      </c>
      <c r="G45" s="81" t="s">
        <v>1289</v>
      </c>
      <c r="H45" s="82" t="s">
        <v>1268</v>
      </c>
      <c r="I45" s="83">
        <v>750</v>
      </c>
      <c r="J45" s="84" t="s">
        <v>1191</v>
      </c>
      <c r="K45" s="85">
        <f t="shared" si="15"/>
        <v>2200</v>
      </c>
      <c r="L45" s="86">
        <f t="shared" si="16"/>
        <v>1100</v>
      </c>
      <c r="M45" s="12"/>
      <c r="N45" s="13">
        <f t="shared" si="17"/>
        <v>0</v>
      </c>
      <c r="O45" s="87" t="str">
        <f t="shared" si="18"/>
        <v>F02-0016</v>
      </c>
      <c r="P45" s="125">
        <f t="shared" si="19"/>
        <v>1000</v>
      </c>
      <c r="Q45" s="37" t="s">
        <v>72</v>
      </c>
      <c r="R45" s="88">
        <f>VLOOKUP(A45,[1]見積り!$B:$X,23,0)</f>
        <v>2000</v>
      </c>
      <c r="S45" s="76" t="s">
        <v>73</v>
      </c>
      <c r="T45" s="76" t="s">
        <v>74</v>
      </c>
      <c r="U45" s="76">
        <v>31</v>
      </c>
      <c r="W45" s="38">
        <f>VLOOKUP(A45,[2]帳簿在庫!$A:$B,2,0)</f>
        <v>1142</v>
      </c>
    </row>
    <row r="46" spans="1:23" ht="19.8" customHeight="1">
      <c r="A46" s="77" t="s">
        <v>11</v>
      </c>
      <c r="B46" s="78">
        <v>13</v>
      </c>
      <c r="C46" s="78">
        <v>502</v>
      </c>
      <c r="D46" s="79" t="s">
        <v>287</v>
      </c>
      <c r="E46" s="80">
        <v>2018</v>
      </c>
      <c r="F46" s="80" t="s">
        <v>166</v>
      </c>
      <c r="G46" s="81" t="s">
        <v>283</v>
      </c>
      <c r="H46" s="82" t="s">
        <v>1273</v>
      </c>
      <c r="I46" s="83">
        <v>750</v>
      </c>
      <c r="J46" s="107" t="s">
        <v>9</v>
      </c>
      <c r="K46" s="85">
        <f t="shared" si="15"/>
        <v>1650.0000000000002</v>
      </c>
      <c r="L46" s="86">
        <f t="shared" si="16"/>
        <v>825.00000000000011</v>
      </c>
      <c r="M46" s="12"/>
      <c r="N46" s="13">
        <f t="shared" si="17"/>
        <v>0</v>
      </c>
      <c r="O46" s="87" t="str">
        <f t="shared" si="18"/>
        <v>F43-0418</v>
      </c>
      <c r="P46" s="125">
        <f t="shared" si="19"/>
        <v>750</v>
      </c>
      <c r="Q46" s="37" t="s">
        <v>72</v>
      </c>
      <c r="R46" s="88">
        <f>VLOOKUP(A46,[1]見積り!$B:$X,23,0)</f>
        <v>1500</v>
      </c>
      <c r="S46" s="76" t="s">
        <v>73</v>
      </c>
      <c r="T46" s="76" t="s">
        <v>74</v>
      </c>
      <c r="U46" s="76">
        <v>13</v>
      </c>
      <c r="W46" s="38">
        <f>VLOOKUP(A46,[2]帳簿在庫!$A:$B,2,0)</f>
        <v>502</v>
      </c>
    </row>
    <row r="47" spans="1:23" ht="19.8" customHeight="1">
      <c r="A47" s="77" t="s">
        <v>12</v>
      </c>
      <c r="B47" s="78">
        <v>14</v>
      </c>
      <c r="C47" s="78">
        <v>600</v>
      </c>
      <c r="D47" s="79" t="s">
        <v>288</v>
      </c>
      <c r="E47" s="80">
        <v>2018</v>
      </c>
      <c r="F47" s="80" t="s">
        <v>166</v>
      </c>
      <c r="G47" s="81" t="s">
        <v>283</v>
      </c>
      <c r="H47" s="82" t="s">
        <v>1273</v>
      </c>
      <c r="I47" s="83">
        <v>750</v>
      </c>
      <c r="J47" s="107" t="s">
        <v>9</v>
      </c>
      <c r="K47" s="85">
        <f t="shared" si="15"/>
        <v>1650.0000000000002</v>
      </c>
      <c r="L47" s="86">
        <f t="shared" si="16"/>
        <v>825.00000000000011</v>
      </c>
      <c r="M47" s="12"/>
      <c r="N47" s="13">
        <f t="shared" si="17"/>
        <v>0</v>
      </c>
      <c r="O47" s="87" t="str">
        <f t="shared" si="18"/>
        <v>F43-0518</v>
      </c>
      <c r="P47" s="125">
        <f t="shared" si="19"/>
        <v>750</v>
      </c>
      <c r="Q47" s="37" t="s">
        <v>72</v>
      </c>
      <c r="R47" s="88">
        <f>VLOOKUP(A47,[1]見積り!$B:$X,23,0)</f>
        <v>1500</v>
      </c>
      <c r="S47" s="76" t="s">
        <v>73</v>
      </c>
      <c r="T47" s="76" t="s">
        <v>74</v>
      </c>
      <c r="U47" s="76">
        <v>13</v>
      </c>
      <c r="W47" s="38">
        <f>VLOOKUP(A47,[2]帳簿在庫!$A:$B,2,0)</f>
        <v>859</v>
      </c>
    </row>
    <row r="48" spans="1:23" ht="19.8" customHeight="1">
      <c r="A48" s="77" t="s">
        <v>15</v>
      </c>
      <c r="B48" s="78">
        <v>15</v>
      </c>
      <c r="C48" s="78">
        <v>600</v>
      </c>
      <c r="D48" s="79" t="s">
        <v>255</v>
      </c>
      <c r="E48" s="80" t="s">
        <v>246</v>
      </c>
      <c r="F48" s="80" t="s">
        <v>241</v>
      </c>
      <c r="G48" s="81" t="s">
        <v>97</v>
      </c>
      <c r="H48" s="82" t="s">
        <v>256</v>
      </c>
      <c r="I48" s="83">
        <v>750</v>
      </c>
      <c r="J48" s="107" t="s">
        <v>85</v>
      </c>
      <c r="K48" s="85">
        <f t="shared" si="15"/>
        <v>1650.0000000000002</v>
      </c>
      <c r="L48" s="86">
        <f t="shared" si="16"/>
        <v>825.00000000000011</v>
      </c>
      <c r="M48" s="12"/>
      <c r="N48" s="13">
        <f t="shared" si="17"/>
        <v>0</v>
      </c>
      <c r="O48" s="87" t="str">
        <f t="shared" si="18"/>
        <v>F40-07XX</v>
      </c>
      <c r="P48" s="125">
        <f t="shared" si="19"/>
        <v>750</v>
      </c>
      <c r="Q48" s="37" t="s">
        <v>72</v>
      </c>
      <c r="R48" s="88">
        <f>VLOOKUP(A48,[1]見積り!$B:$X,23,0)</f>
        <v>1500</v>
      </c>
      <c r="S48" s="76" t="s">
        <v>73</v>
      </c>
      <c r="T48" s="76" t="s">
        <v>74</v>
      </c>
      <c r="U48" s="76">
        <v>14</v>
      </c>
      <c r="W48" s="38">
        <f>VLOOKUP(A48,[2]帳簿在庫!$A:$B,2,0)</f>
        <v>8031</v>
      </c>
    </row>
    <row r="49" spans="1:23" ht="19.8" customHeight="1">
      <c r="A49" s="77" t="s">
        <v>290</v>
      </c>
      <c r="B49" s="78">
        <v>16</v>
      </c>
      <c r="C49" s="78">
        <v>600</v>
      </c>
      <c r="D49" s="79" t="s">
        <v>291</v>
      </c>
      <c r="E49" s="80">
        <v>2018</v>
      </c>
      <c r="F49" s="80" t="s">
        <v>160</v>
      </c>
      <c r="G49" s="81" t="s">
        <v>253</v>
      </c>
      <c r="H49" s="82" t="s">
        <v>1269</v>
      </c>
      <c r="I49" s="83">
        <v>750</v>
      </c>
      <c r="J49" s="107" t="s">
        <v>1192</v>
      </c>
      <c r="K49" s="85">
        <f t="shared" si="15"/>
        <v>3300.0000000000005</v>
      </c>
      <c r="L49" s="86">
        <f t="shared" si="16"/>
        <v>1650.0000000000002</v>
      </c>
      <c r="M49" s="12"/>
      <c r="N49" s="13">
        <f t="shared" si="17"/>
        <v>0</v>
      </c>
      <c r="O49" s="87" t="str">
        <f t="shared" si="18"/>
        <v>F21-1318</v>
      </c>
      <c r="P49" s="125">
        <f t="shared" si="19"/>
        <v>1500</v>
      </c>
      <c r="Q49" s="37" t="s">
        <v>72</v>
      </c>
      <c r="R49" s="88">
        <f>VLOOKUP(A49,[1]見積り!$B:$X,23,0)</f>
        <v>3000</v>
      </c>
      <c r="S49" s="76" t="s">
        <v>73</v>
      </c>
      <c r="T49" s="76" t="s">
        <v>74</v>
      </c>
      <c r="U49" s="76">
        <v>1</v>
      </c>
      <c r="W49" s="38">
        <f>VLOOKUP(A49,[2]帳簿在庫!$A:$B,2,0)</f>
        <v>699</v>
      </c>
    </row>
    <row r="50" spans="1:23" ht="19.8" customHeight="1">
      <c r="A50" s="77" t="s">
        <v>292</v>
      </c>
      <c r="B50" s="78">
        <v>17</v>
      </c>
      <c r="C50" s="78">
        <v>600</v>
      </c>
      <c r="D50" s="79" t="s">
        <v>293</v>
      </c>
      <c r="E50" s="80">
        <v>2020</v>
      </c>
      <c r="F50" s="80" t="s">
        <v>160</v>
      </c>
      <c r="G50" s="81" t="s">
        <v>294</v>
      </c>
      <c r="H50" s="82" t="s">
        <v>1279</v>
      </c>
      <c r="I50" s="83">
        <v>750</v>
      </c>
      <c r="J50" s="107" t="s">
        <v>1193</v>
      </c>
      <c r="K50" s="85">
        <f t="shared" si="15"/>
        <v>2200</v>
      </c>
      <c r="L50" s="86">
        <f t="shared" si="16"/>
        <v>1100</v>
      </c>
      <c r="M50" s="12"/>
      <c r="N50" s="13">
        <f t="shared" si="17"/>
        <v>0</v>
      </c>
      <c r="O50" s="87" t="str">
        <f t="shared" si="18"/>
        <v>N02-0020</v>
      </c>
      <c r="P50" s="125">
        <f t="shared" si="19"/>
        <v>1000</v>
      </c>
      <c r="Q50" s="37" t="s">
        <v>72</v>
      </c>
      <c r="R50" s="88">
        <f>VLOOKUP(A50,[1]見積り!$B:$X,23,0)</f>
        <v>2000</v>
      </c>
      <c r="S50" s="76" t="s">
        <v>73</v>
      </c>
      <c r="T50" s="76" t="s">
        <v>74</v>
      </c>
      <c r="U50" s="76">
        <v>44</v>
      </c>
      <c r="W50" s="38">
        <f>VLOOKUP(A50,[2]帳簿在庫!$A:$B,2,0)</f>
        <v>2279</v>
      </c>
    </row>
    <row r="51" spans="1:23" ht="19.8" customHeight="1">
      <c r="A51" s="77" t="s">
        <v>295</v>
      </c>
      <c r="B51" s="78">
        <v>18</v>
      </c>
      <c r="C51" s="78">
        <v>600</v>
      </c>
      <c r="D51" s="79" t="s">
        <v>296</v>
      </c>
      <c r="E51" s="80">
        <v>2018</v>
      </c>
      <c r="F51" s="80" t="s">
        <v>166</v>
      </c>
      <c r="G51" s="81" t="s">
        <v>283</v>
      </c>
      <c r="H51" s="82" t="s">
        <v>1273</v>
      </c>
      <c r="I51" s="83">
        <v>750</v>
      </c>
      <c r="J51" s="107" t="s">
        <v>1262</v>
      </c>
      <c r="K51" s="85">
        <f t="shared" si="15"/>
        <v>2200</v>
      </c>
      <c r="L51" s="86">
        <f t="shared" si="16"/>
        <v>1100</v>
      </c>
      <c r="M51" s="12"/>
      <c r="N51" s="13">
        <f t="shared" si="17"/>
        <v>0</v>
      </c>
      <c r="O51" s="87" t="str">
        <f t="shared" si="18"/>
        <v>F43-0018</v>
      </c>
      <c r="P51" s="125">
        <f t="shared" si="19"/>
        <v>1000</v>
      </c>
      <c r="Q51" s="37" t="s">
        <v>72</v>
      </c>
      <c r="R51" s="88">
        <f>VLOOKUP(A51,[1]見積り!$B:$X,23,0)</f>
        <v>2000</v>
      </c>
      <c r="S51" s="76" t="s">
        <v>73</v>
      </c>
      <c r="T51" s="76" t="s">
        <v>74</v>
      </c>
      <c r="U51" s="76">
        <v>17</v>
      </c>
      <c r="W51" s="38">
        <f>VLOOKUP(A51,[2]帳簿在庫!$A:$B,2,0)</f>
        <v>2991</v>
      </c>
    </row>
    <row r="52" spans="1:23" ht="19.8" customHeight="1">
      <c r="A52" s="35"/>
      <c r="B52" s="108"/>
      <c r="C52" s="108" t="s">
        <v>118</v>
      </c>
      <c r="D52" s="6"/>
      <c r="E52" s="7"/>
      <c r="F52" s="7"/>
      <c r="G52" s="8"/>
      <c r="H52" s="8"/>
      <c r="I52" s="7"/>
      <c r="J52" s="8"/>
      <c r="K52" s="9"/>
      <c r="L52" s="10"/>
      <c r="M52" s="30"/>
      <c r="N52" s="13">
        <f t="shared" si="17"/>
        <v>0</v>
      </c>
      <c r="O52" s="87" t="str">
        <f t="shared" si="18"/>
        <v>-</v>
      </c>
      <c r="P52" s="125" t="e">
        <f t="shared" si="19"/>
        <v>#N/A</v>
      </c>
      <c r="R52" s="37" t="e">
        <f>VLOOKUP(A52,[1]見積り!$B:$X,23,0)</f>
        <v>#N/A</v>
      </c>
      <c r="U52" s="76"/>
      <c r="W52" s="38" t="e">
        <f>VLOOKUP(A52,[2]帳簿在庫!$A:$B,2,0)</f>
        <v>#N/A</v>
      </c>
    </row>
    <row r="53" spans="1:23" ht="19.8" customHeight="1">
      <c r="A53" s="77" t="s">
        <v>158</v>
      </c>
      <c r="B53" s="78">
        <v>19</v>
      </c>
      <c r="C53" s="78">
        <v>1</v>
      </c>
      <c r="D53" s="79" t="s">
        <v>159</v>
      </c>
      <c r="E53" s="80">
        <v>2010</v>
      </c>
      <c r="F53" s="80" t="s">
        <v>160</v>
      </c>
      <c r="G53" s="81" t="s">
        <v>161</v>
      </c>
      <c r="H53" s="82" t="s">
        <v>1283</v>
      </c>
      <c r="I53" s="83">
        <v>750</v>
      </c>
      <c r="J53" s="106" t="s">
        <v>163</v>
      </c>
      <c r="K53" s="85">
        <f t="shared" ref="K53:K71" si="20">R53*1.1</f>
        <v>61600.000000000007</v>
      </c>
      <c r="L53" s="86">
        <f t="shared" ref="L53:L74" si="21">R53*0.5*1.1</f>
        <v>30800.000000000004</v>
      </c>
      <c r="M53" s="12"/>
      <c r="N53" s="13">
        <f t="shared" si="17"/>
        <v>0</v>
      </c>
      <c r="O53" s="87" t="str">
        <f t="shared" si="18"/>
        <v>W00-0310</v>
      </c>
      <c r="P53" s="125">
        <f t="shared" si="19"/>
        <v>28000</v>
      </c>
      <c r="Q53" s="37" t="s">
        <v>72</v>
      </c>
      <c r="R53" s="88" t="s">
        <v>1285</v>
      </c>
      <c r="S53" s="76" t="s">
        <v>73</v>
      </c>
      <c r="T53" s="76" t="s">
        <v>75</v>
      </c>
      <c r="U53" s="76">
        <v>3</v>
      </c>
      <c r="V53" s="38" t="s">
        <v>122</v>
      </c>
      <c r="W53" s="38">
        <f>VLOOKUP(A53,[2]帳簿在庫!$A:$B,2,0)</f>
        <v>0</v>
      </c>
    </row>
    <row r="54" spans="1:23" ht="19.8" customHeight="1">
      <c r="A54" s="77" t="s">
        <v>164</v>
      </c>
      <c r="B54" s="78">
        <v>20</v>
      </c>
      <c r="C54" s="78">
        <v>60</v>
      </c>
      <c r="D54" s="79" t="s">
        <v>165</v>
      </c>
      <c r="E54" s="80">
        <v>2020</v>
      </c>
      <c r="F54" s="80" t="s">
        <v>166</v>
      </c>
      <c r="G54" s="81" t="s">
        <v>167</v>
      </c>
      <c r="H54" s="82" t="s">
        <v>1281</v>
      </c>
      <c r="I54" s="83">
        <v>750</v>
      </c>
      <c r="J54" s="106" t="s">
        <v>168</v>
      </c>
      <c r="K54" s="85">
        <f t="shared" si="20"/>
        <v>2090</v>
      </c>
      <c r="L54" s="86">
        <f t="shared" si="21"/>
        <v>1045</v>
      </c>
      <c r="M54" s="12"/>
      <c r="N54" s="13">
        <f t="shared" si="17"/>
        <v>0</v>
      </c>
      <c r="O54" s="87" t="str">
        <f t="shared" si="18"/>
        <v>A08-0020</v>
      </c>
      <c r="P54" s="125">
        <f t="shared" si="19"/>
        <v>950</v>
      </c>
      <c r="Q54" s="37" t="s">
        <v>72</v>
      </c>
      <c r="R54" s="88">
        <f>VLOOKUP(A54,[1]見積り!$B:$X,23,0)</f>
        <v>1900</v>
      </c>
      <c r="S54" s="76" t="s">
        <v>73</v>
      </c>
      <c r="T54" s="76" t="s">
        <v>75</v>
      </c>
      <c r="U54" s="76">
        <v>1</v>
      </c>
      <c r="V54" s="38" t="s">
        <v>122</v>
      </c>
      <c r="W54" s="38">
        <f>VLOOKUP(A54,[2]帳簿在庫!$A:$B,2,0)</f>
        <v>355</v>
      </c>
    </row>
    <row r="55" spans="1:23" ht="19.8" customHeight="1">
      <c r="A55" s="77" t="s">
        <v>169</v>
      </c>
      <c r="B55" s="78">
        <v>21</v>
      </c>
      <c r="C55" s="78">
        <v>20</v>
      </c>
      <c r="D55" s="79" t="s">
        <v>170</v>
      </c>
      <c r="E55" s="80">
        <v>2020</v>
      </c>
      <c r="F55" s="80" t="s">
        <v>166</v>
      </c>
      <c r="G55" s="81" t="s">
        <v>171</v>
      </c>
      <c r="H55" s="82" t="s">
        <v>1283</v>
      </c>
      <c r="I55" s="83">
        <v>750</v>
      </c>
      <c r="J55" s="106" t="s">
        <v>168</v>
      </c>
      <c r="K55" s="85">
        <f t="shared" si="20"/>
        <v>1870.0000000000002</v>
      </c>
      <c r="L55" s="86">
        <f t="shared" si="21"/>
        <v>935.00000000000011</v>
      </c>
      <c r="M55" s="12"/>
      <c r="N55" s="13">
        <f t="shared" si="17"/>
        <v>0</v>
      </c>
      <c r="O55" s="87" t="str">
        <f t="shared" si="18"/>
        <v>F40-3520</v>
      </c>
      <c r="P55" s="125">
        <f t="shared" si="19"/>
        <v>850</v>
      </c>
      <c r="Q55" s="37" t="s">
        <v>72</v>
      </c>
      <c r="R55" s="88">
        <f>VLOOKUP(A55,[1]見積り!$B:$X,23,0)</f>
        <v>1700</v>
      </c>
      <c r="S55" s="76" t="s">
        <v>73</v>
      </c>
      <c r="T55" s="76" t="s">
        <v>75</v>
      </c>
      <c r="U55" s="76">
        <v>1</v>
      </c>
      <c r="V55" s="38" t="s">
        <v>122</v>
      </c>
      <c r="W55" s="38">
        <f>VLOOKUP(A55,[2]帳簿在庫!$A:$B,2,0)</f>
        <v>344</v>
      </c>
    </row>
    <row r="56" spans="1:23" ht="19.8" customHeight="1">
      <c r="A56" s="77" t="s">
        <v>172</v>
      </c>
      <c r="B56" s="78">
        <v>22</v>
      </c>
      <c r="C56" s="78">
        <v>158</v>
      </c>
      <c r="D56" s="79" t="s">
        <v>173</v>
      </c>
      <c r="E56" s="80">
        <v>2020</v>
      </c>
      <c r="F56" s="80" t="s">
        <v>174</v>
      </c>
      <c r="G56" s="81" t="s">
        <v>175</v>
      </c>
      <c r="H56" s="82" t="s">
        <v>1280</v>
      </c>
      <c r="I56" s="83">
        <v>750</v>
      </c>
      <c r="J56" s="106" t="s">
        <v>168</v>
      </c>
      <c r="K56" s="85">
        <f t="shared" si="20"/>
        <v>2090</v>
      </c>
      <c r="L56" s="86">
        <f t="shared" si="21"/>
        <v>1045</v>
      </c>
      <c r="M56" s="12"/>
      <c r="N56" s="13">
        <f t="shared" si="17"/>
        <v>0</v>
      </c>
      <c r="O56" s="87" t="str">
        <f t="shared" si="18"/>
        <v>F40-3720</v>
      </c>
      <c r="P56" s="125">
        <f t="shared" si="19"/>
        <v>950</v>
      </c>
      <c r="Q56" s="37" t="s">
        <v>72</v>
      </c>
      <c r="R56" s="88">
        <f>VLOOKUP(A56,[1]見積り!$B:$X,23,0)</f>
        <v>1900</v>
      </c>
      <c r="S56" s="76" t="s">
        <v>73</v>
      </c>
      <c r="T56" s="76" t="s">
        <v>75</v>
      </c>
      <c r="U56" s="76">
        <v>1</v>
      </c>
      <c r="V56" s="38" t="s">
        <v>122</v>
      </c>
      <c r="W56" s="38">
        <f>VLOOKUP(A56,[2]帳簿在庫!$A:$B,2,0)</f>
        <v>327</v>
      </c>
    </row>
    <row r="57" spans="1:23" ht="19.8" customHeight="1">
      <c r="A57" s="77" t="s">
        <v>176</v>
      </c>
      <c r="B57" s="78">
        <v>23</v>
      </c>
      <c r="C57" s="78">
        <v>1</v>
      </c>
      <c r="D57" s="79" t="s">
        <v>177</v>
      </c>
      <c r="E57" s="80">
        <v>2012</v>
      </c>
      <c r="F57" s="80" t="s">
        <v>166</v>
      </c>
      <c r="G57" s="81"/>
      <c r="H57" s="82" t="s">
        <v>178</v>
      </c>
      <c r="I57" s="83">
        <v>750</v>
      </c>
      <c r="J57" s="106" t="s">
        <v>168</v>
      </c>
      <c r="K57" s="85">
        <f t="shared" ref="K57" si="22">R57*1.1</f>
        <v>29040.000000000004</v>
      </c>
      <c r="L57" s="86">
        <f t="shared" ref="L57" si="23">R57*0.5*1.1</f>
        <v>14520.000000000002</v>
      </c>
      <c r="M57" s="12"/>
      <c r="N57" s="13">
        <f t="shared" si="17"/>
        <v>0</v>
      </c>
      <c r="O57" s="87" t="str">
        <f t="shared" si="18"/>
        <v>R04-1312</v>
      </c>
      <c r="P57" s="125">
        <f t="shared" ref="P57" si="24">R57*0.5</f>
        <v>13200</v>
      </c>
      <c r="Q57" s="37" t="s">
        <v>16</v>
      </c>
      <c r="R57" s="88">
        <f>VLOOKUP(A57,[1]高級ワイン!$B:$X,23,0)</f>
        <v>26400</v>
      </c>
      <c r="S57" s="76" t="s">
        <v>73</v>
      </c>
      <c r="T57" s="76" t="s">
        <v>75</v>
      </c>
      <c r="U57" s="76"/>
      <c r="V57" s="38" t="s">
        <v>121</v>
      </c>
      <c r="W57" s="38">
        <f>VLOOKUP(A57,[2]帳簿在庫!$A:$B,2,0)</f>
        <v>0</v>
      </c>
    </row>
    <row r="58" spans="1:23" ht="19.8" customHeight="1">
      <c r="A58" s="77" t="s">
        <v>179</v>
      </c>
      <c r="B58" s="78">
        <v>24</v>
      </c>
      <c r="C58" s="78">
        <v>1</v>
      </c>
      <c r="D58" s="79" t="s">
        <v>180</v>
      </c>
      <c r="E58" s="80">
        <v>2006</v>
      </c>
      <c r="F58" s="80" t="s">
        <v>166</v>
      </c>
      <c r="G58" s="81">
        <v>0</v>
      </c>
      <c r="H58" s="82" t="s">
        <v>181</v>
      </c>
      <c r="I58" s="83">
        <v>750</v>
      </c>
      <c r="J58" s="106" t="s">
        <v>168</v>
      </c>
      <c r="K58" s="85">
        <f t="shared" si="20"/>
        <v>32670.000000000004</v>
      </c>
      <c r="L58" s="86">
        <f t="shared" si="21"/>
        <v>16335.000000000002</v>
      </c>
      <c r="M58" s="12"/>
      <c r="N58" s="13">
        <f t="shared" si="17"/>
        <v>0</v>
      </c>
      <c r="O58" s="87" t="str">
        <f t="shared" ref="O58" si="25">MID(A58,2,3)&amp;"-"&amp;RIGHT(A58,4)</f>
        <v>R22-0206</v>
      </c>
      <c r="P58" s="125">
        <f t="shared" si="19"/>
        <v>14850</v>
      </c>
      <c r="Q58" s="37" t="s">
        <v>16</v>
      </c>
      <c r="R58" s="88">
        <f>VLOOKUP(A58,[1]高級ワイン!$B:$X,23,0)</f>
        <v>29700</v>
      </c>
      <c r="S58" s="76" t="s">
        <v>73</v>
      </c>
      <c r="T58" s="76" t="s">
        <v>75</v>
      </c>
      <c r="U58" s="76"/>
      <c r="V58" s="38" t="s">
        <v>121</v>
      </c>
      <c r="W58" s="38">
        <f>VLOOKUP(A58,[2]帳簿在庫!$A:$B,2,0)</f>
        <v>0</v>
      </c>
    </row>
    <row r="59" spans="1:23" ht="19.8" customHeight="1">
      <c r="A59" s="77" t="s">
        <v>182</v>
      </c>
      <c r="B59" s="78">
        <v>25</v>
      </c>
      <c r="C59" s="78">
        <v>1</v>
      </c>
      <c r="D59" s="79" t="s">
        <v>183</v>
      </c>
      <c r="E59" s="80">
        <v>1994</v>
      </c>
      <c r="F59" s="80" t="s">
        <v>166</v>
      </c>
      <c r="G59" s="81">
        <v>0</v>
      </c>
      <c r="H59" s="82" t="s">
        <v>184</v>
      </c>
      <c r="I59" s="83">
        <v>750</v>
      </c>
      <c r="J59" s="106" t="s">
        <v>168</v>
      </c>
      <c r="K59" s="85">
        <f t="shared" ref="K59:K62" si="26">R59*1.1</f>
        <v>17380</v>
      </c>
      <c r="L59" s="86">
        <f t="shared" ref="L59:L62" si="27">R59*0.5*1.1</f>
        <v>8690</v>
      </c>
      <c r="M59" s="12"/>
      <c r="N59" s="13">
        <f t="shared" si="17"/>
        <v>0</v>
      </c>
      <c r="O59" s="87" t="str">
        <f t="shared" si="18"/>
        <v>R26-6394</v>
      </c>
      <c r="P59" s="125">
        <f t="shared" ref="P59" si="28">R59*0.5</f>
        <v>7900</v>
      </c>
      <c r="Q59" s="37" t="s">
        <v>16</v>
      </c>
      <c r="R59" s="88">
        <f>VLOOKUP(A59,[1]高級ワイン!$B:$X,23,0)</f>
        <v>15800</v>
      </c>
      <c r="S59" s="76" t="s">
        <v>73</v>
      </c>
      <c r="T59" s="76" t="s">
        <v>75</v>
      </c>
      <c r="U59" s="76"/>
      <c r="V59" s="38" t="s">
        <v>121</v>
      </c>
      <c r="W59" s="38">
        <f>VLOOKUP(A59,[2]帳簿在庫!$A:$B,2,0)</f>
        <v>5</v>
      </c>
    </row>
    <row r="60" spans="1:23" ht="19.8" customHeight="1">
      <c r="A60" s="77" t="s">
        <v>185</v>
      </c>
      <c r="B60" s="78">
        <v>26</v>
      </c>
      <c r="C60" s="78">
        <v>2</v>
      </c>
      <c r="D60" s="79" t="s">
        <v>186</v>
      </c>
      <c r="E60" s="80">
        <v>2012</v>
      </c>
      <c r="F60" s="80" t="s">
        <v>166</v>
      </c>
      <c r="G60" s="81" t="s">
        <v>187</v>
      </c>
      <c r="H60" s="82" t="s">
        <v>188</v>
      </c>
      <c r="I60" s="83">
        <v>750</v>
      </c>
      <c r="J60" s="106" t="s">
        <v>168</v>
      </c>
      <c r="K60" s="85">
        <f t="shared" ref="K60:K61" si="29">R60*1.1</f>
        <v>3960.0000000000005</v>
      </c>
      <c r="L60" s="86">
        <f t="shared" ref="L60:L61" si="30">R60*0.5*1.1</f>
        <v>1980.0000000000002</v>
      </c>
      <c r="M60" s="12"/>
      <c r="N60" s="13">
        <f t="shared" si="17"/>
        <v>0</v>
      </c>
      <c r="O60" s="87" t="str">
        <f t="shared" ref="O60:O61" si="31">MID(A60,2,3)&amp;"-"&amp;RIGHT(A60,4)</f>
        <v>R27-0712</v>
      </c>
      <c r="P60" s="125">
        <f t="shared" ref="P60:P61" si="32">R60*0.5</f>
        <v>1800</v>
      </c>
      <c r="Q60" s="37" t="s">
        <v>16</v>
      </c>
      <c r="R60" s="88">
        <f>VLOOKUP(A60,[1]高級ワイン!$B:$X,23,0)</f>
        <v>3600</v>
      </c>
      <c r="S60" s="76" t="s">
        <v>73</v>
      </c>
      <c r="T60" s="76" t="s">
        <v>75</v>
      </c>
      <c r="U60" s="76"/>
      <c r="V60" s="38" t="s">
        <v>120</v>
      </c>
      <c r="W60" s="38">
        <f>VLOOKUP(A60,[2]帳簿在庫!$A:$B,2,0)</f>
        <v>117</v>
      </c>
    </row>
    <row r="61" spans="1:23" ht="19.8" customHeight="1">
      <c r="A61" s="77" t="s">
        <v>189</v>
      </c>
      <c r="B61" s="78">
        <v>27</v>
      </c>
      <c r="C61" s="78">
        <v>2</v>
      </c>
      <c r="D61" s="79" t="s">
        <v>190</v>
      </c>
      <c r="E61" s="80">
        <v>2016</v>
      </c>
      <c r="F61" s="80" t="s">
        <v>166</v>
      </c>
      <c r="G61" s="81" t="s">
        <v>191</v>
      </c>
      <c r="H61" s="82" t="s">
        <v>192</v>
      </c>
      <c r="I61" s="83">
        <v>750</v>
      </c>
      <c r="J61" s="106" t="s">
        <v>168</v>
      </c>
      <c r="K61" s="85">
        <f t="shared" si="29"/>
        <v>28930.000000000004</v>
      </c>
      <c r="L61" s="86">
        <f t="shared" si="30"/>
        <v>14465.000000000002</v>
      </c>
      <c r="M61" s="12"/>
      <c r="N61" s="13">
        <f t="shared" si="17"/>
        <v>0</v>
      </c>
      <c r="O61" s="87" t="str">
        <f t="shared" si="31"/>
        <v>S00-3016</v>
      </c>
      <c r="P61" s="125">
        <f t="shared" si="32"/>
        <v>13150</v>
      </c>
      <c r="Q61" s="37" t="s">
        <v>16</v>
      </c>
      <c r="R61" s="88">
        <f>VLOOKUP(A61,[1]高級ワイン!$B:$X,23,0)</f>
        <v>26300</v>
      </c>
      <c r="S61" s="76" t="s">
        <v>73</v>
      </c>
      <c r="T61" s="76" t="s">
        <v>75</v>
      </c>
      <c r="U61" s="76"/>
      <c r="V61" s="38" t="s">
        <v>120</v>
      </c>
      <c r="W61" s="38">
        <f>VLOOKUP(A61,[2]帳簿在庫!$A:$B,2,0)</f>
        <v>0</v>
      </c>
    </row>
    <row r="62" spans="1:23" ht="19.8" customHeight="1">
      <c r="A62" s="77" t="s">
        <v>193</v>
      </c>
      <c r="B62" s="78">
        <v>28</v>
      </c>
      <c r="C62" s="78">
        <v>3</v>
      </c>
      <c r="D62" s="79" t="s">
        <v>194</v>
      </c>
      <c r="E62" s="80">
        <v>2016</v>
      </c>
      <c r="F62" s="80" t="s">
        <v>166</v>
      </c>
      <c r="G62" s="81" t="s">
        <v>191</v>
      </c>
      <c r="H62" s="82" t="s">
        <v>195</v>
      </c>
      <c r="I62" s="83">
        <v>750</v>
      </c>
      <c r="J62" s="106" t="s">
        <v>168</v>
      </c>
      <c r="K62" s="85">
        <f t="shared" si="26"/>
        <v>61820.000000000007</v>
      </c>
      <c r="L62" s="86">
        <f t="shared" si="27"/>
        <v>30910.000000000004</v>
      </c>
      <c r="M62" s="12"/>
      <c r="N62" s="13">
        <f t="shared" si="17"/>
        <v>0</v>
      </c>
      <c r="O62" s="87" t="str">
        <f t="shared" si="18"/>
        <v>S00-3116</v>
      </c>
      <c r="P62" s="125">
        <f t="shared" si="19"/>
        <v>28100</v>
      </c>
      <c r="Q62" s="37" t="s">
        <v>72</v>
      </c>
      <c r="R62" s="88">
        <f>VLOOKUP(A62,[1]高級ワイン!$B:$X,23,0)</f>
        <v>56200</v>
      </c>
      <c r="S62" s="76" t="s">
        <v>73</v>
      </c>
      <c r="T62" s="76" t="s">
        <v>75</v>
      </c>
      <c r="U62" s="76">
        <v>2</v>
      </c>
      <c r="V62" s="38" t="s">
        <v>120</v>
      </c>
      <c r="W62" s="38">
        <f>VLOOKUP(A62,[2]帳簿在庫!$A:$B,2,0)</f>
        <v>35</v>
      </c>
    </row>
    <row r="63" spans="1:23" ht="19.8" customHeight="1">
      <c r="A63" s="77" t="s">
        <v>196</v>
      </c>
      <c r="B63" s="78">
        <v>29</v>
      </c>
      <c r="C63" s="78">
        <v>1</v>
      </c>
      <c r="D63" s="79" t="s">
        <v>197</v>
      </c>
      <c r="E63" s="80">
        <v>2007</v>
      </c>
      <c r="F63" s="80" t="s">
        <v>166</v>
      </c>
      <c r="G63" s="81" t="s">
        <v>198</v>
      </c>
      <c r="H63" s="82" t="s">
        <v>199</v>
      </c>
      <c r="I63" s="83">
        <v>750</v>
      </c>
      <c r="J63" s="106" t="s">
        <v>168</v>
      </c>
      <c r="K63" s="85">
        <f t="shared" si="20"/>
        <v>12100.000000000002</v>
      </c>
      <c r="L63" s="86">
        <f t="shared" si="21"/>
        <v>6050.0000000000009</v>
      </c>
      <c r="M63" s="12"/>
      <c r="N63" s="13">
        <f t="shared" si="17"/>
        <v>0</v>
      </c>
      <c r="O63" s="87" t="str">
        <f t="shared" si="18"/>
        <v>S52-2307</v>
      </c>
      <c r="P63" s="125">
        <f t="shared" si="19"/>
        <v>5500</v>
      </c>
      <c r="Q63" s="37" t="s">
        <v>72</v>
      </c>
      <c r="R63" s="88">
        <f>VLOOKUP(A63,[1]高級ワイン!$B:$X,23,0)</f>
        <v>11000</v>
      </c>
      <c r="S63" s="76" t="s">
        <v>73</v>
      </c>
      <c r="T63" s="76" t="s">
        <v>75</v>
      </c>
      <c r="U63" s="76">
        <v>1</v>
      </c>
      <c r="V63" s="38" t="s">
        <v>120</v>
      </c>
      <c r="W63" s="38">
        <f>VLOOKUP(A63,[2]帳簿在庫!$A:$B,2,0)</f>
        <v>0</v>
      </c>
    </row>
    <row r="64" spans="1:23" ht="19.8" customHeight="1">
      <c r="A64" s="77" t="s">
        <v>200</v>
      </c>
      <c r="B64" s="78">
        <v>30</v>
      </c>
      <c r="C64" s="78">
        <v>1</v>
      </c>
      <c r="D64" s="79" t="s">
        <v>201</v>
      </c>
      <c r="E64" s="80">
        <v>2014</v>
      </c>
      <c r="F64" s="80" t="s">
        <v>166</v>
      </c>
      <c r="G64" s="81" t="s">
        <v>202</v>
      </c>
      <c r="H64" s="82" t="s">
        <v>1282</v>
      </c>
      <c r="I64" s="83">
        <v>750</v>
      </c>
      <c r="J64" s="106" t="s">
        <v>168</v>
      </c>
      <c r="K64" s="85">
        <f t="shared" si="20"/>
        <v>72600</v>
      </c>
      <c r="L64" s="86">
        <f t="shared" si="21"/>
        <v>36300</v>
      </c>
      <c r="M64" s="12"/>
      <c r="N64" s="13">
        <f t="shared" si="17"/>
        <v>0</v>
      </c>
      <c r="O64" s="87" t="str">
        <f t="shared" si="18"/>
        <v>W00-9214</v>
      </c>
      <c r="P64" s="125">
        <f t="shared" si="19"/>
        <v>33000</v>
      </c>
      <c r="Q64" s="37" t="s">
        <v>72</v>
      </c>
      <c r="R64" s="88">
        <f>VLOOKUP(A64,[1]高級ワイン!$B:$X,23,0)</f>
        <v>66000</v>
      </c>
      <c r="S64" s="76" t="s">
        <v>73</v>
      </c>
      <c r="T64" s="76" t="s">
        <v>75</v>
      </c>
      <c r="U64" s="76">
        <v>1</v>
      </c>
      <c r="V64" s="38" t="s">
        <v>120</v>
      </c>
      <c r="W64" s="38">
        <f>VLOOKUP(A64,[2]帳簿在庫!$A:$B,2,0)</f>
        <v>0</v>
      </c>
    </row>
    <row r="65" spans="1:23" ht="19.8" customHeight="1">
      <c r="A65" s="77" t="s">
        <v>203</v>
      </c>
      <c r="B65" s="78">
        <v>31</v>
      </c>
      <c r="C65" s="78">
        <v>1</v>
      </c>
      <c r="D65" s="79" t="s">
        <v>204</v>
      </c>
      <c r="E65" s="80">
        <v>1994</v>
      </c>
      <c r="F65" s="80" t="s">
        <v>160</v>
      </c>
      <c r="G65" s="81" t="s">
        <v>205</v>
      </c>
      <c r="H65" s="82" t="s">
        <v>1284</v>
      </c>
      <c r="I65" s="83">
        <v>375</v>
      </c>
      <c r="J65" s="106" t="s">
        <v>168</v>
      </c>
      <c r="K65" s="85">
        <f t="shared" ref="K65:K66" si="33">R65*1.1</f>
        <v>22660.000000000004</v>
      </c>
      <c r="L65" s="86">
        <f t="shared" ref="L65:L66" si="34">R65*0.5*1.1</f>
        <v>11330.000000000002</v>
      </c>
      <c r="M65" s="12"/>
      <c r="N65" s="13">
        <f t="shared" si="17"/>
        <v>0</v>
      </c>
      <c r="O65" s="87" t="str">
        <f t="shared" ref="O65:O66" si="35">MID(A65,2,3)&amp;"-"&amp;RIGHT(A65,4)</f>
        <v>Y02-3394</v>
      </c>
      <c r="P65" s="125">
        <f t="shared" ref="P65:P66" si="36">R65*0.5</f>
        <v>10300</v>
      </c>
      <c r="Q65" s="37" t="s">
        <v>16</v>
      </c>
      <c r="R65" s="88">
        <f>VLOOKUP(A65,[1]高級ワイン!$B:$X,23,0)</f>
        <v>20600</v>
      </c>
      <c r="S65" s="76" t="s">
        <v>124</v>
      </c>
      <c r="T65" s="76" t="s">
        <v>125</v>
      </c>
      <c r="U65" s="76"/>
      <c r="V65" s="38" t="s">
        <v>120</v>
      </c>
      <c r="W65" s="38">
        <f>VLOOKUP(A65,[2]帳簿在庫!$A:$B,2,0)</f>
        <v>1</v>
      </c>
    </row>
    <row r="66" spans="1:23" ht="19.8" customHeight="1">
      <c r="A66" s="77" t="s">
        <v>207</v>
      </c>
      <c r="B66" s="78">
        <v>32</v>
      </c>
      <c r="C66" s="78">
        <v>1</v>
      </c>
      <c r="D66" s="79" t="s">
        <v>208</v>
      </c>
      <c r="E66" s="80">
        <v>2017</v>
      </c>
      <c r="F66" s="80" t="s">
        <v>166</v>
      </c>
      <c r="G66" s="81">
        <v>0</v>
      </c>
      <c r="H66" s="82" t="s">
        <v>209</v>
      </c>
      <c r="I66" s="83">
        <v>750</v>
      </c>
      <c r="J66" s="106" t="s">
        <v>1294</v>
      </c>
      <c r="K66" s="85">
        <f t="shared" si="33"/>
        <v>27500.000000000004</v>
      </c>
      <c r="L66" s="86">
        <f t="shared" si="34"/>
        <v>13750.000000000002</v>
      </c>
      <c r="M66" s="12"/>
      <c r="N66" s="13">
        <f t="shared" si="17"/>
        <v>0</v>
      </c>
      <c r="O66" s="87" t="str">
        <f t="shared" si="35"/>
        <v>R06-1717</v>
      </c>
      <c r="P66" s="125">
        <f t="shared" si="36"/>
        <v>12500</v>
      </c>
      <c r="Q66" s="37" t="s">
        <v>16</v>
      </c>
      <c r="R66" s="88">
        <f>VLOOKUP(A66,[1]高級ワイン!$B:$X,23,0)</f>
        <v>25000</v>
      </c>
      <c r="S66" s="76" t="s">
        <v>73</v>
      </c>
      <c r="T66" s="76" t="s">
        <v>75</v>
      </c>
      <c r="U66" s="76"/>
      <c r="V66" s="38" t="s">
        <v>120</v>
      </c>
      <c r="W66" s="38">
        <f>VLOOKUP(A66,[2]帳簿在庫!$A:$B,2,0)</f>
        <v>0</v>
      </c>
    </row>
    <row r="67" spans="1:23" ht="19.8" customHeight="1">
      <c r="A67" s="77" t="s">
        <v>210</v>
      </c>
      <c r="B67" s="78">
        <v>33</v>
      </c>
      <c r="C67" s="78">
        <v>1</v>
      </c>
      <c r="D67" s="79" t="s">
        <v>211</v>
      </c>
      <c r="E67" s="80">
        <v>2006</v>
      </c>
      <c r="F67" s="80" t="s">
        <v>166</v>
      </c>
      <c r="G67" s="81"/>
      <c r="H67" s="82" t="s">
        <v>212</v>
      </c>
      <c r="I67" s="83">
        <v>750</v>
      </c>
      <c r="J67" s="106" t="s">
        <v>1294</v>
      </c>
      <c r="K67" s="85">
        <f t="shared" ref="K67" si="37">R67*1.1</f>
        <v>30910.000000000004</v>
      </c>
      <c r="L67" s="86">
        <f t="shared" ref="L67" si="38">R67*0.5*1.1</f>
        <v>15455.000000000002</v>
      </c>
      <c r="M67" s="12"/>
      <c r="N67" s="13">
        <f t="shared" si="17"/>
        <v>0</v>
      </c>
      <c r="O67" s="87" t="str">
        <f t="shared" ref="O67" si="39">MID(A67,2,3)&amp;"-"&amp;RIGHT(A67,4)</f>
        <v>R09-1206</v>
      </c>
      <c r="P67" s="125">
        <f t="shared" ref="P67" si="40">R67*0.5</f>
        <v>14050</v>
      </c>
      <c r="Q67" s="37" t="s">
        <v>16</v>
      </c>
      <c r="R67" s="88">
        <f>VLOOKUP(A67,[1]高級ワイン!$B:$X,23,0)</f>
        <v>28100</v>
      </c>
      <c r="S67" s="76" t="s">
        <v>73</v>
      </c>
      <c r="T67" s="76" t="s">
        <v>75</v>
      </c>
      <c r="U67" s="76"/>
      <c r="V67" s="38" t="s">
        <v>120</v>
      </c>
      <c r="W67" s="38">
        <f>VLOOKUP(A67,[2]帳簿在庫!$A:$B,2,0)</f>
        <v>0</v>
      </c>
    </row>
    <row r="68" spans="1:23" ht="19.8" customHeight="1">
      <c r="A68" s="77" t="s">
        <v>213</v>
      </c>
      <c r="B68" s="78">
        <v>34</v>
      </c>
      <c r="C68" s="78">
        <v>1</v>
      </c>
      <c r="D68" s="79" t="s">
        <v>214</v>
      </c>
      <c r="E68" s="80">
        <v>2012</v>
      </c>
      <c r="F68" s="80" t="s">
        <v>166</v>
      </c>
      <c r="G68" s="81">
        <v>0</v>
      </c>
      <c r="H68" s="82" t="s">
        <v>184</v>
      </c>
      <c r="I68" s="83">
        <v>750</v>
      </c>
      <c r="J68" s="106" t="s">
        <v>1294</v>
      </c>
      <c r="K68" s="85">
        <f t="shared" ref="K68" si="41">R68*1.1</f>
        <v>87780</v>
      </c>
      <c r="L68" s="86">
        <f t="shared" ref="L68" si="42">R68*0.5*1.1</f>
        <v>43890</v>
      </c>
      <c r="M68" s="12"/>
      <c r="N68" s="13">
        <f t="shared" si="17"/>
        <v>0</v>
      </c>
      <c r="O68" s="87" t="str">
        <f t="shared" ref="O68" si="43">MID(A68,2,3)&amp;"-"&amp;RIGHT(A68,4)</f>
        <v>R26-2912</v>
      </c>
      <c r="P68" s="125">
        <f t="shared" ref="P68" si="44">R68*0.5</f>
        <v>39900</v>
      </c>
      <c r="Q68" s="37" t="s">
        <v>16</v>
      </c>
      <c r="R68" s="88">
        <f>VLOOKUP(A68,[1]高級ワイン!$B:$X,23,0)</f>
        <v>79800</v>
      </c>
      <c r="S68" s="76" t="s">
        <v>73</v>
      </c>
      <c r="T68" s="76" t="s">
        <v>75</v>
      </c>
      <c r="U68" s="76"/>
      <c r="V68" s="38" t="s">
        <v>120</v>
      </c>
      <c r="W68" s="38">
        <f>VLOOKUP(A68,[2]帳簿在庫!$A:$B,2,0)</f>
        <v>9</v>
      </c>
    </row>
    <row r="69" spans="1:23" ht="19.8" customHeight="1">
      <c r="A69" s="77" t="s">
        <v>215</v>
      </c>
      <c r="B69" s="78">
        <v>35</v>
      </c>
      <c r="C69" s="78">
        <v>1</v>
      </c>
      <c r="D69" s="79" t="s">
        <v>216</v>
      </c>
      <c r="E69" s="80">
        <v>2014</v>
      </c>
      <c r="F69" s="80" t="s">
        <v>166</v>
      </c>
      <c r="G69" s="81" t="s">
        <v>217</v>
      </c>
      <c r="H69" s="82" t="s">
        <v>195</v>
      </c>
      <c r="I69" s="83">
        <v>750</v>
      </c>
      <c r="J69" s="106" t="s">
        <v>1294</v>
      </c>
      <c r="K69" s="85">
        <f t="shared" si="20"/>
        <v>66000</v>
      </c>
      <c r="L69" s="86">
        <f t="shared" si="21"/>
        <v>33000</v>
      </c>
      <c r="M69" s="12"/>
      <c r="N69" s="13">
        <f t="shared" si="17"/>
        <v>0</v>
      </c>
      <c r="O69" s="87" t="str">
        <f t="shared" si="18"/>
        <v>S23-0614</v>
      </c>
      <c r="P69" s="125">
        <f t="shared" si="19"/>
        <v>30000</v>
      </c>
      <c r="Q69" s="37" t="s">
        <v>72</v>
      </c>
      <c r="R69" s="88">
        <f>VLOOKUP(A69,[1]高級ワイン!$B:$X,23,0)</f>
        <v>60000</v>
      </c>
      <c r="S69" s="76" t="s">
        <v>73</v>
      </c>
      <c r="T69" s="76" t="s">
        <v>75</v>
      </c>
      <c r="U69" s="76">
        <v>1</v>
      </c>
      <c r="V69" s="38" t="s">
        <v>120</v>
      </c>
      <c r="W69" s="38">
        <f>VLOOKUP(A69,[2]帳簿在庫!$A:$B,2,0)</f>
        <v>0</v>
      </c>
    </row>
    <row r="70" spans="1:23" ht="19.8" customHeight="1">
      <c r="A70" s="77" t="s">
        <v>218</v>
      </c>
      <c r="B70" s="78">
        <v>36</v>
      </c>
      <c r="C70" s="78">
        <v>3</v>
      </c>
      <c r="D70" s="79" t="s">
        <v>219</v>
      </c>
      <c r="E70" s="80">
        <v>2018</v>
      </c>
      <c r="F70" s="80" t="s">
        <v>166</v>
      </c>
      <c r="G70" s="81" t="s">
        <v>220</v>
      </c>
      <c r="H70" s="82" t="s">
        <v>221</v>
      </c>
      <c r="I70" s="83">
        <v>750</v>
      </c>
      <c r="J70" s="106" t="s">
        <v>1294</v>
      </c>
      <c r="K70" s="85">
        <f>R70*1.1</f>
        <v>25300.000000000004</v>
      </c>
      <c r="L70" s="86">
        <f t="shared" si="21"/>
        <v>12650.000000000002</v>
      </c>
      <c r="M70" s="12"/>
      <c r="N70" s="13">
        <f t="shared" si="17"/>
        <v>0</v>
      </c>
      <c r="O70" s="87" t="str">
        <f>MID(A70,2,3)&amp;"-"&amp;RIGHT(A70,4)</f>
        <v>S39-1018</v>
      </c>
      <c r="P70" s="125">
        <f>R70*0.5</f>
        <v>11500</v>
      </c>
      <c r="Q70" s="37" t="s">
        <v>72</v>
      </c>
      <c r="R70" s="88">
        <f>VLOOKUP(A70,[1]高級ワイン!$B:$X,23,0)</f>
        <v>23000</v>
      </c>
      <c r="S70" s="76" t="s">
        <v>73</v>
      </c>
      <c r="T70" s="76" t="s">
        <v>75</v>
      </c>
      <c r="U70" s="76">
        <v>1</v>
      </c>
      <c r="V70" s="38" t="s">
        <v>120</v>
      </c>
      <c r="W70" s="38">
        <f>VLOOKUP(A70,[2]帳簿在庫!$A:$B,2,0)</f>
        <v>0</v>
      </c>
    </row>
    <row r="71" spans="1:23" ht="19.8" customHeight="1">
      <c r="A71" s="77" t="s">
        <v>222</v>
      </c>
      <c r="B71" s="78">
        <v>37</v>
      </c>
      <c r="C71" s="78">
        <v>1</v>
      </c>
      <c r="D71" s="79" t="s">
        <v>223</v>
      </c>
      <c r="E71" s="80">
        <v>2018</v>
      </c>
      <c r="F71" s="80" t="s">
        <v>166</v>
      </c>
      <c r="G71" s="81" t="s">
        <v>220</v>
      </c>
      <c r="H71" s="82" t="s">
        <v>221</v>
      </c>
      <c r="I71" s="83">
        <v>750</v>
      </c>
      <c r="J71" s="106" t="s">
        <v>1294</v>
      </c>
      <c r="K71" s="85">
        <f t="shared" si="20"/>
        <v>30470.000000000004</v>
      </c>
      <c r="L71" s="86">
        <f t="shared" si="21"/>
        <v>15235.000000000002</v>
      </c>
      <c r="M71" s="12"/>
      <c r="N71" s="13">
        <f t="shared" si="17"/>
        <v>0</v>
      </c>
      <c r="O71" s="87" t="str">
        <f t="shared" si="18"/>
        <v>S39-1118</v>
      </c>
      <c r="P71" s="125">
        <f t="shared" si="19"/>
        <v>13850</v>
      </c>
      <c r="Q71" s="37" t="s">
        <v>72</v>
      </c>
      <c r="R71" s="88">
        <f>VLOOKUP(A71,[1]高級ワイン!$B:$X,23,0)</f>
        <v>27700</v>
      </c>
      <c r="S71" s="76" t="s">
        <v>73</v>
      </c>
      <c r="T71" s="76" t="s">
        <v>75</v>
      </c>
      <c r="U71" s="76">
        <v>1</v>
      </c>
      <c r="V71" s="38" t="s">
        <v>119</v>
      </c>
      <c r="W71" s="38">
        <f>VLOOKUP(A71,[2]帳簿在庫!$A:$B,2,0)</f>
        <v>8</v>
      </c>
    </row>
    <row r="72" spans="1:23" ht="19.8" customHeight="1">
      <c r="A72" s="77" t="s">
        <v>224</v>
      </c>
      <c r="B72" s="78">
        <v>38</v>
      </c>
      <c r="C72" s="78">
        <v>1</v>
      </c>
      <c r="D72" s="79" t="s">
        <v>225</v>
      </c>
      <c r="E72" s="80">
        <v>2018</v>
      </c>
      <c r="F72" s="80" t="s">
        <v>166</v>
      </c>
      <c r="G72" s="81" t="s">
        <v>220</v>
      </c>
      <c r="H72" s="82" t="s">
        <v>221</v>
      </c>
      <c r="I72" s="83">
        <v>750</v>
      </c>
      <c r="J72" s="106" t="s">
        <v>1294</v>
      </c>
      <c r="K72" s="85">
        <f t="shared" ref="K72" si="45">R72*1.1</f>
        <v>33220</v>
      </c>
      <c r="L72" s="86">
        <f t="shared" si="21"/>
        <v>16610</v>
      </c>
      <c r="M72" s="12"/>
      <c r="N72" s="13">
        <f t="shared" si="17"/>
        <v>0</v>
      </c>
      <c r="O72" s="87" t="str">
        <f t="shared" si="18"/>
        <v>S39-1318</v>
      </c>
      <c r="P72" s="125">
        <f t="shared" si="19"/>
        <v>15100</v>
      </c>
      <c r="Q72" s="37" t="s">
        <v>16</v>
      </c>
      <c r="R72" s="88">
        <f>VLOOKUP(A72,[1]高級ワイン!$B:$X,23,0)</f>
        <v>30200</v>
      </c>
      <c r="S72" s="76" t="s">
        <v>73</v>
      </c>
      <c r="T72" s="76" t="s">
        <v>75</v>
      </c>
      <c r="U72" s="76" t="s">
        <v>117</v>
      </c>
      <c r="V72" s="38" t="s">
        <v>119</v>
      </c>
      <c r="W72" s="38">
        <f>VLOOKUP(A72,[2]帳簿在庫!$A:$B,2,0)</f>
        <v>11</v>
      </c>
    </row>
    <row r="73" spans="1:23" ht="19.8" customHeight="1">
      <c r="A73" s="77" t="s">
        <v>226</v>
      </c>
      <c r="B73" s="78">
        <v>39</v>
      </c>
      <c r="C73" s="78">
        <v>2</v>
      </c>
      <c r="D73" s="79" t="s">
        <v>227</v>
      </c>
      <c r="E73" s="80">
        <v>2018</v>
      </c>
      <c r="F73" s="80" t="s">
        <v>166</v>
      </c>
      <c r="G73" s="91" t="s">
        <v>220</v>
      </c>
      <c r="H73" s="82" t="s">
        <v>192</v>
      </c>
      <c r="I73" s="83">
        <v>750</v>
      </c>
      <c r="J73" s="106" t="s">
        <v>1294</v>
      </c>
      <c r="K73" s="85">
        <f t="shared" ref="K73" si="46">R73*1.1</f>
        <v>9790</v>
      </c>
      <c r="L73" s="86">
        <f t="shared" si="21"/>
        <v>4895</v>
      </c>
      <c r="M73" s="12"/>
      <c r="N73" s="13">
        <f t="shared" si="17"/>
        <v>0</v>
      </c>
      <c r="O73" s="87" t="str">
        <f t="shared" si="18"/>
        <v>S39-2118</v>
      </c>
      <c r="P73" s="125">
        <f t="shared" ref="P73" si="47">R73*0.5</f>
        <v>4450</v>
      </c>
      <c r="Q73" s="37" t="s">
        <v>16</v>
      </c>
      <c r="R73" s="88">
        <f>VLOOKUP(A73,[1]高級ワイン!$B:$X,23,0)</f>
        <v>8900</v>
      </c>
      <c r="S73" s="76" t="s">
        <v>73</v>
      </c>
      <c r="T73" s="76" t="s">
        <v>75</v>
      </c>
      <c r="U73" s="76"/>
      <c r="V73" s="38" t="s">
        <v>119</v>
      </c>
      <c r="W73" s="38">
        <f>VLOOKUP(A73,[2]帳簿在庫!$A:$B,2,0)</f>
        <v>31</v>
      </c>
    </row>
    <row r="74" spans="1:23" ht="19.8" customHeight="1">
      <c r="A74" s="77" t="s">
        <v>228</v>
      </c>
      <c r="B74" s="78">
        <v>40</v>
      </c>
      <c r="C74" s="78">
        <v>1</v>
      </c>
      <c r="D74" s="79" t="s">
        <v>229</v>
      </c>
      <c r="E74" s="80">
        <v>1939</v>
      </c>
      <c r="F74" s="80" t="s">
        <v>166</v>
      </c>
      <c r="G74" s="81" t="s">
        <v>230</v>
      </c>
      <c r="H74" s="82" t="s">
        <v>231</v>
      </c>
      <c r="I74" s="83">
        <v>750</v>
      </c>
      <c r="J74" s="106" t="s">
        <v>1294</v>
      </c>
      <c r="K74" s="85">
        <f t="shared" ref="K74" si="48">R74*1.1</f>
        <v>23540.000000000004</v>
      </c>
      <c r="L74" s="86">
        <f t="shared" si="21"/>
        <v>11770.000000000002</v>
      </c>
      <c r="M74" s="12"/>
      <c r="N74" s="13">
        <f t="shared" si="17"/>
        <v>0</v>
      </c>
      <c r="O74" s="87" t="str">
        <f t="shared" si="18"/>
        <v>W99-1539</v>
      </c>
      <c r="P74" s="125">
        <f t="shared" si="19"/>
        <v>10700</v>
      </c>
      <c r="Q74" s="37" t="s">
        <v>72</v>
      </c>
      <c r="R74" s="88">
        <f>VLOOKUP(A74,[1]高級ワイン!$B:$X,23,0)</f>
        <v>21400</v>
      </c>
      <c r="S74" s="76" t="s">
        <v>73</v>
      </c>
      <c r="T74" s="76" t="s">
        <v>75</v>
      </c>
      <c r="U74" s="76">
        <v>1</v>
      </c>
      <c r="V74" s="38" t="s">
        <v>119</v>
      </c>
      <c r="W74" s="38">
        <f>VLOOKUP(A74,[2]帳簿在庫!$A:$B,2,0)</f>
        <v>0</v>
      </c>
    </row>
    <row r="75" spans="1:23" ht="19.8" customHeight="1">
      <c r="A75" s="35"/>
      <c r="B75" s="5"/>
      <c r="C75" s="5" t="s">
        <v>232</v>
      </c>
      <c r="D75" s="6"/>
      <c r="E75" s="7"/>
      <c r="F75" s="7"/>
      <c r="G75" s="8"/>
      <c r="H75" s="8"/>
      <c r="I75" s="7"/>
      <c r="J75" s="8"/>
      <c r="K75" s="9"/>
      <c r="L75" s="10"/>
      <c r="M75" s="30"/>
      <c r="N75" s="13">
        <f t="shared" si="17"/>
        <v>0</v>
      </c>
      <c r="O75" s="87" t="str">
        <f t="shared" ref="O75:O76" si="49">MID(A75,2,3)&amp;"-"&amp;RIGHT(A75,4)</f>
        <v>-</v>
      </c>
      <c r="R75" s="37" t="e">
        <f>VLOOKUP(A75,[1]見積り!$B:$X,23,0)</f>
        <v>#N/A</v>
      </c>
      <c r="U75" s="76"/>
      <c r="W75" s="38" t="e">
        <f>VLOOKUP(A75,[2]帳簿在庫!$A:$B,2,0)</f>
        <v>#N/A</v>
      </c>
    </row>
    <row r="76" spans="1:23" ht="19.8" customHeight="1">
      <c r="A76" s="77" t="s">
        <v>233</v>
      </c>
      <c r="B76" s="78">
        <v>41</v>
      </c>
      <c r="C76" s="78">
        <v>238</v>
      </c>
      <c r="D76" s="91" t="s">
        <v>234</v>
      </c>
      <c r="E76" s="80" t="s">
        <v>235</v>
      </c>
      <c r="F76" s="80" t="s">
        <v>235</v>
      </c>
      <c r="G76" s="91" t="s">
        <v>236</v>
      </c>
      <c r="H76" s="82" t="s">
        <v>237</v>
      </c>
      <c r="I76" s="83">
        <v>500</v>
      </c>
      <c r="J76" s="92" t="s">
        <v>238</v>
      </c>
      <c r="K76" s="93">
        <f>R76*1.08</f>
        <v>4320</v>
      </c>
      <c r="L76" s="86">
        <f>R76*0.6*1.08</f>
        <v>2592</v>
      </c>
      <c r="M76" s="12"/>
      <c r="N76" s="13">
        <f t="shared" si="17"/>
        <v>0</v>
      </c>
      <c r="O76" s="87" t="str">
        <f t="shared" si="49"/>
        <v>Z05-0102</v>
      </c>
      <c r="P76" s="125">
        <f>R76*0.6</f>
        <v>2400</v>
      </c>
      <c r="Q76" s="37" t="s">
        <v>70</v>
      </c>
      <c r="R76" s="37">
        <f>VLOOKUP(A76,[1]見積り!$B:$X,23,0)</f>
        <v>4000</v>
      </c>
      <c r="S76" s="76" t="s">
        <v>78</v>
      </c>
      <c r="T76" s="76" t="s">
        <v>80</v>
      </c>
      <c r="U76" s="76"/>
      <c r="V76" s="38" t="e">
        <v>#N/A</v>
      </c>
      <c r="W76" s="38">
        <f>VLOOKUP(A76,[2]帳簿在庫!$A:$B,2,0)</f>
        <v>238</v>
      </c>
    </row>
    <row r="77" spans="1:23" ht="19.8" customHeight="1">
      <c r="A77" s="35"/>
      <c r="B77" s="5"/>
      <c r="C77" s="5" t="s">
        <v>83</v>
      </c>
      <c r="D77" s="6"/>
      <c r="E77" s="7"/>
      <c r="F77" s="7"/>
      <c r="G77" s="8"/>
      <c r="H77" s="8"/>
      <c r="I77" s="7"/>
      <c r="J77" s="8"/>
      <c r="K77" s="9"/>
      <c r="L77" s="10"/>
      <c r="M77" s="30"/>
      <c r="N77" s="13">
        <f t="shared" ref="N77:N340" si="50">L77*M77</f>
        <v>0</v>
      </c>
      <c r="O77" s="87" t="str">
        <f t="shared" si="18"/>
        <v>-</v>
      </c>
      <c r="R77" s="37" t="e">
        <f>VLOOKUP(A77,[1]見積り!$B:$X,23,0)</f>
        <v>#N/A</v>
      </c>
      <c r="U77" s="76"/>
      <c r="W77" s="38" t="e">
        <f>VLOOKUP(A77,[2]帳簿在庫!$A:$B,2,0)</f>
        <v>#N/A</v>
      </c>
    </row>
    <row r="78" spans="1:23" ht="19.8" customHeight="1">
      <c r="A78" s="77" t="s">
        <v>239</v>
      </c>
      <c r="B78" s="78">
        <v>42</v>
      </c>
      <c r="C78" s="78">
        <v>600</v>
      </c>
      <c r="D78" s="91" t="s">
        <v>240</v>
      </c>
      <c r="E78" s="80">
        <v>2019</v>
      </c>
      <c r="F78" s="80" t="s">
        <v>241</v>
      </c>
      <c r="G78" s="91" t="s">
        <v>242</v>
      </c>
      <c r="H78" s="82" t="s">
        <v>243</v>
      </c>
      <c r="I78" s="83">
        <v>750</v>
      </c>
      <c r="J78" s="92" t="s">
        <v>1194</v>
      </c>
      <c r="K78" s="93">
        <f>R78*1.1</f>
        <v>2090</v>
      </c>
      <c r="L78" s="86">
        <f>R78*0.6*1.1</f>
        <v>1254</v>
      </c>
      <c r="M78" s="12"/>
      <c r="N78" s="13">
        <f t="shared" si="50"/>
        <v>0</v>
      </c>
      <c r="O78" s="87" t="str">
        <f t="shared" si="18"/>
        <v>A06-0919</v>
      </c>
      <c r="P78" s="125">
        <f>R78*0.6</f>
        <v>1140</v>
      </c>
      <c r="Q78" s="37" t="s">
        <v>70</v>
      </c>
      <c r="R78" s="37">
        <f>VLOOKUP(A78,[1]見積り!$B:$X,23,0)</f>
        <v>1900</v>
      </c>
      <c r="S78" s="76" t="s">
        <v>78</v>
      </c>
      <c r="T78" s="76" t="s">
        <v>80</v>
      </c>
      <c r="U78" s="76"/>
      <c r="V78" s="38" t="e">
        <v>#N/A</v>
      </c>
      <c r="W78" s="38">
        <f>VLOOKUP(A78,[2]帳簿在庫!$A:$B,2,0)</f>
        <v>992</v>
      </c>
    </row>
    <row r="79" spans="1:23" ht="19.8" customHeight="1">
      <c r="A79" s="77" t="s">
        <v>244</v>
      </c>
      <c r="B79" s="78">
        <v>43</v>
      </c>
      <c r="C79" s="78">
        <v>600</v>
      </c>
      <c r="D79" s="91" t="s">
        <v>245</v>
      </c>
      <c r="E79" s="80" t="s">
        <v>246</v>
      </c>
      <c r="F79" s="80" t="s">
        <v>241</v>
      </c>
      <c r="G79" s="91" t="s">
        <v>247</v>
      </c>
      <c r="H79" s="82" t="s">
        <v>248</v>
      </c>
      <c r="I79" s="83">
        <v>750</v>
      </c>
      <c r="J79" s="92" t="s">
        <v>1195</v>
      </c>
      <c r="K79" s="93">
        <f>R79*1.1</f>
        <v>2420</v>
      </c>
      <c r="L79" s="86">
        <f>R79*0.6*1.1</f>
        <v>1452.0000000000002</v>
      </c>
      <c r="M79" s="12"/>
      <c r="N79" s="13">
        <f t="shared" si="50"/>
        <v>0</v>
      </c>
      <c r="O79" s="87" t="str">
        <f t="shared" si="18"/>
        <v>E04-01XX</v>
      </c>
      <c r="P79" s="125">
        <f>R79*0.6</f>
        <v>1320</v>
      </c>
      <c r="Q79" s="37" t="s">
        <v>70</v>
      </c>
      <c r="R79" s="37">
        <f>VLOOKUP(A79,[1]見積り!$B:$X,23,0)</f>
        <v>2200</v>
      </c>
      <c r="S79" s="76" t="s">
        <v>78</v>
      </c>
      <c r="T79" s="76" t="s">
        <v>80</v>
      </c>
      <c r="U79" s="76"/>
      <c r="V79" s="38" t="e">
        <v>#N/A</v>
      </c>
      <c r="W79" s="38">
        <f>VLOOKUP(A79,[2]帳簿在庫!$A:$B,2,0)</f>
        <v>1365</v>
      </c>
    </row>
    <row r="80" spans="1:23" ht="19.8" customHeight="1">
      <c r="A80" s="77" t="s">
        <v>249</v>
      </c>
      <c r="B80" s="78">
        <v>44</v>
      </c>
      <c r="C80" s="78">
        <v>600</v>
      </c>
      <c r="D80" s="91" t="s">
        <v>250</v>
      </c>
      <c r="E80" s="80" t="s">
        <v>246</v>
      </c>
      <c r="F80" s="80" t="s">
        <v>241</v>
      </c>
      <c r="G80" s="91" t="s">
        <v>247</v>
      </c>
      <c r="H80" s="82" t="s">
        <v>248</v>
      </c>
      <c r="I80" s="83">
        <v>750</v>
      </c>
      <c r="J80" s="92" t="s">
        <v>1196</v>
      </c>
      <c r="K80" s="93">
        <f>R80*1.1</f>
        <v>3520.0000000000005</v>
      </c>
      <c r="L80" s="86">
        <f>R80*0.6*1.1</f>
        <v>2112</v>
      </c>
      <c r="M80" s="12"/>
      <c r="N80" s="13">
        <f t="shared" si="50"/>
        <v>0</v>
      </c>
      <c r="O80" s="87" t="str">
        <f t="shared" si="18"/>
        <v>E04-02XX</v>
      </c>
      <c r="P80" s="125">
        <f>R80*0.6</f>
        <v>1920</v>
      </c>
      <c r="Q80" s="37" t="s">
        <v>70</v>
      </c>
      <c r="R80" s="37">
        <f>VLOOKUP(A80,[1]見積り!$B:$X,23,0)</f>
        <v>3200</v>
      </c>
      <c r="S80" s="76" t="s">
        <v>78</v>
      </c>
      <c r="T80" s="76" t="s">
        <v>80</v>
      </c>
      <c r="U80" s="76"/>
      <c r="V80" s="38" t="e">
        <v>#N/A</v>
      </c>
      <c r="W80" s="38">
        <f>VLOOKUP(A80,[2]帳簿在庫!$A:$B,2,0)</f>
        <v>631</v>
      </c>
    </row>
    <row r="81" spans="1:23" ht="19.8" customHeight="1">
      <c r="A81" s="77" t="s">
        <v>251</v>
      </c>
      <c r="B81" s="78">
        <v>45</v>
      </c>
      <c r="C81" s="78">
        <v>66</v>
      </c>
      <c r="D81" s="91" t="s">
        <v>252</v>
      </c>
      <c r="E81" s="80" t="s">
        <v>246</v>
      </c>
      <c r="F81" s="80" t="s">
        <v>241</v>
      </c>
      <c r="G81" s="91" t="s">
        <v>253</v>
      </c>
      <c r="H81" s="82" t="s">
        <v>254</v>
      </c>
      <c r="I81" s="83">
        <v>750</v>
      </c>
      <c r="J81" s="92" t="s">
        <v>1197</v>
      </c>
      <c r="K81" s="93">
        <f t="shared" ref="K81:K90" si="51">R81*1.1</f>
        <v>3300.0000000000005</v>
      </c>
      <c r="L81" s="86">
        <f t="shared" ref="L81:L90" si="52">R81*0.6*1.1</f>
        <v>1980.0000000000002</v>
      </c>
      <c r="M81" s="12"/>
      <c r="N81" s="13">
        <f t="shared" ref="N81:N90" si="53">L81*M81</f>
        <v>0</v>
      </c>
      <c r="O81" s="87" t="str">
        <f t="shared" ref="O81:O90" si="54">MID(A81,2,3)&amp;"-"&amp;RIGHT(A81,4)</f>
        <v>F21-11XX</v>
      </c>
      <c r="P81" s="125">
        <f t="shared" ref="P81:P90" si="55">R81*0.6</f>
        <v>1800</v>
      </c>
      <c r="Q81" s="37" t="s">
        <v>70</v>
      </c>
      <c r="R81" s="37">
        <f>VLOOKUP(A81,[1]見積り!$B:$X,23,0)</f>
        <v>3000</v>
      </c>
      <c r="S81" s="76" t="s">
        <v>78</v>
      </c>
      <c r="T81" s="76" t="s">
        <v>80</v>
      </c>
      <c r="U81" s="76"/>
      <c r="V81" s="38" t="e">
        <v>#N/A</v>
      </c>
      <c r="W81" s="38">
        <f>VLOOKUP(A81,[2]帳簿在庫!$A:$B,2,0)</f>
        <v>59</v>
      </c>
    </row>
    <row r="82" spans="1:23" ht="19.8" customHeight="1">
      <c r="A82" s="77" t="s">
        <v>257</v>
      </c>
      <c r="B82" s="78">
        <v>46</v>
      </c>
      <c r="C82" s="78">
        <v>600</v>
      </c>
      <c r="D82" s="91" t="s">
        <v>258</v>
      </c>
      <c r="E82" s="80" t="s">
        <v>246</v>
      </c>
      <c r="F82" s="80" t="s">
        <v>241</v>
      </c>
      <c r="G82" s="91" t="s">
        <v>259</v>
      </c>
      <c r="H82" s="82" t="s">
        <v>256</v>
      </c>
      <c r="I82" s="83">
        <v>750</v>
      </c>
      <c r="J82" s="92" t="s">
        <v>1198</v>
      </c>
      <c r="K82" s="93">
        <f t="shared" si="51"/>
        <v>1980.0000000000002</v>
      </c>
      <c r="L82" s="86">
        <f t="shared" si="52"/>
        <v>1188</v>
      </c>
      <c r="M82" s="12"/>
      <c r="N82" s="13">
        <f t="shared" si="53"/>
        <v>0</v>
      </c>
      <c r="O82" s="87" t="str">
        <f t="shared" si="54"/>
        <v>F40-99XX</v>
      </c>
      <c r="P82" s="125">
        <f t="shared" si="55"/>
        <v>1080</v>
      </c>
      <c r="Q82" s="37" t="s">
        <v>70</v>
      </c>
      <c r="R82" s="37">
        <f>VLOOKUP(A82,[1]見積り!$B:$X,23,0)</f>
        <v>1800</v>
      </c>
      <c r="S82" s="76" t="s">
        <v>78</v>
      </c>
      <c r="T82" s="76" t="s">
        <v>80</v>
      </c>
      <c r="U82" s="76"/>
      <c r="V82" s="38" t="e">
        <v>#N/A</v>
      </c>
      <c r="W82" s="38">
        <f>VLOOKUP(A82,[2]帳簿在庫!$A:$B,2,0)</f>
        <v>1905</v>
      </c>
    </row>
    <row r="83" spans="1:23" ht="19.8" customHeight="1">
      <c r="A83" s="77" t="s">
        <v>260</v>
      </c>
      <c r="B83" s="78">
        <v>47</v>
      </c>
      <c r="C83" s="78">
        <v>600</v>
      </c>
      <c r="D83" s="91" t="s">
        <v>261</v>
      </c>
      <c r="E83" s="80" t="s">
        <v>246</v>
      </c>
      <c r="F83" s="80" t="s">
        <v>241</v>
      </c>
      <c r="G83" s="91" t="s">
        <v>262</v>
      </c>
      <c r="H83" s="82" t="s">
        <v>263</v>
      </c>
      <c r="I83" s="83">
        <v>750</v>
      </c>
      <c r="J83" s="92" t="s">
        <v>1199</v>
      </c>
      <c r="K83" s="93">
        <f t="shared" si="51"/>
        <v>5280</v>
      </c>
      <c r="L83" s="86">
        <f t="shared" si="52"/>
        <v>3168.0000000000005</v>
      </c>
      <c r="M83" s="12"/>
      <c r="N83" s="13">
        <f t="shared" si="53"/>
        <v>0</v>
      </c>
      <c r="O83" s="87" t="str">
        <f t="shared" si="54"/>
        <v>F81-16XX</v>
      </c>
      <c r="P83" s="125">
        <f t="shared" si="55"/>
        <v>2880</v>
      </c>
      <c r="Q83" s="37" t="s">
        <v>70</v>
      </c>
      <c r="R83" s="37">
        <f>VLOOKUP(A83,[1]見積り!$B:$X,23,0)</f>
        <v>4800</v>
      </c>
      <c r="S83" s="76" t="s">
        <v>78</v>
      </c>
      <c r="T83" s="76" t="s">
        <v>80</v>
      </c>
      <c r="U83" s="76"/>
      <c r="V83" s="38" t="e">
        <v>#N/A</v>
      </c>
      <c r="W83" s="38">
        <f>VLOOKUP(A83,[2]帳簿在庫!$A:$B,2,0)</f>
        <v>2863</v>
      </c>
    </row>
    <row r="84" spans="1:23" ht="19.8" customHeight="1">
      <c r="A84" s="77" t="s">
        <v>264</v>
      </c>
      <c r="B84" s="78">
        <v>48</v>
      </c>
      <c r="C84" s="78">
        <v>101</v>
      </c>
      <c r="D84" s="91" t="s">
        <v>265</v>
      </c>
      <c r="E84" s="80" t="s">
        <v>246</v>
      </c>
      <c r="F84" s="80" t="s">
        <v>241</v>
      </c>
      <c r="G84" s="91" t="s">
        <v>262</v>
      </c>
      <c r="H84" s="82" t="s">
        <v>263</v>
      </c>
      <c r="I84" s="83">
        <v>750</v>
      </c>
      <c r="J84" s="92" t="s">
        <v>1200</v>
      </c>
      <c r="K84" s="93">
        <f t="shared" si="51"/>
        <v>24200.000000000004</v>
      </c>
      <c r="L84" s="86">
        <f t="shared" si="52"/>
        <v>14520.000000000002</v>
      </c>
      <c r="M84" s="12"/>
      <c r="N84" s="13">
        <f t="shared" si="53"/>
        <v>0</v>
      </c>
      <c r="O84" s="87" t="str">
        <f t="shared" si="54"/>
        <v>F81-22XX</v>
      </c>
      <c r="P84" s="125">
        <f t="shared" si="55"/>
        <v>13200</v>
      </c>
      <c r="Q84" s="37" t="s">
        <v>70</v>
      </c>
      <c r="R84" s="37">
        <f>VLOOKUP(A84,[1]見積り!$B:$X,23,0)</f>
        <v>22000</v>
      </c>
      <c r="S84" s="76" t="s">
        <v>78</v>
      </c>
      <c r="T84" s="76" t="s">
        <v>80</v>
      </c>
      <c r="U84" s="76"/>
      <c r="V84" s="38" t="e">
        <v>#N/A</v>
      </c>
      <c r="W84" s="38">
        <f>VLOOKUP(A84,[2]帳簿在庫!$A:$B,2,0)</f>
        <v>101</v>
      </c>
    </row>
    <row r="85" spans="1:23" ht="19.8" customHeight="1">
      <c r="A85" s="77" t="s">
        <v>143</v>
      </c>
      <c r="B85" s="78">
        <v>49</v>
      </c>
      <c r="C85" s="78">
        <v>600</v>
      </c>
      <c r="D85" s="91" t="s">
        <v>289</v>
      </c>
      <c r="E85" s="80" t="s">
        <v>246</v>
      </c>
      <c r="F85" s="80" t="s">
        <v>241</v>
      </c>
      <c r="G85" s="91" t="s">
        <v>266</v>
      </c>
      <c r="H85" s="82" t="s">
        <v>263</v>
      </c>
      <c r="I85" s="83">
        <v>750</v>
      </c>
      <c r="J85" s="92" t="s">
        <v>1201</v>
      </c>
      <c r="K85" s="93">
        <f t="shared" si="51"/>
        <v>5280</v>
      </c>
      <c r="L85" s="86">
        <f t="shared" si="52"/>
        <v>3168.0000000000005</v>
      </c>
      <c r="M85" s="12"/>
      <c r="N85" s="13">
        <f t="shared" si="53"/>
        <v>0</v>
      </c>
      <c r="O85" s="87" t="str">
        <f t="shared" si="54"/>
        <v>F81-30XB</v>
      </c>
      <c r="P85" s="125">
        <f t="shared" si="55"/>
        <v>2880</v>
      </c>
      <c r="Q85" s="37" t="s">
        <v>70</v>
      </c>
      <c r="R85" s="37">
        <f>VLOOKUP(A85,[1]見積り!$B:$X,23,0)</f>
        <v>4800</v>
      </c>
      <c r="S85" s="76" t="s">
        <v>78</v>
      </c>
      <c r="T85" s="76" t="s">
        <v>80</v>
      </c>
      <c r="U85" s="76"/>
      <c r="V85" s="38" t="e">
        <v>#N/A</v>
      </c>
      <c r="W85" s="38">
        <f>VLOOKUP(A85,[2]帳簿在庫!$A:$B,2,0)</f>
        <v>1062</v>
      </c>
    </row>
    <row r="86" spans="1:23" ht="19.8" customHeight="1">
      <c r="A86" s="77" t="s">
        <v>267</v>
      </c>
      <c r="B86" s="78">
        <v>50</v>
      </c>
      <c r="C86" s="78">
        <v>153</v>
      </c>
      <c r="D86" s="91" t="s">
        <v>268</v>
      </c>
      <c r="E86" s="80">
        <v>2013</v>
      </c>
      <c r="F86" s="80" t="s">
        <v>241</v>
      </c>
      <c r="G86" s="91" t="s">
        <v>269</v>
      </c>
      <c r="H86" s="82" t="s">
        <v>263</v>
      </c>
      <c r="I86" s="83">
        <v>750</v>
      </c>
      <c r="J86" s="92" t="s">
        <v>1202</v>
      </c>
      <c r="K86" s="93">
        <f t="shared" si="51"/>
        <v>5500</v>
      </c>
      <c r="L86" s="86">
        <f t="shared" si="52"/>
        <v>3300.0000000000005</v>
      </c>
      <c r="M86" s="12"/>
      <c r="N86" s="13">
        <f t="shared" si="53"/>
        <v>0</v>
      </c>
      <c r="O86" s="87" t="str">
        <f t="shared" si="54"/>
        <v>W11-3313</v>
      </c>
      <c r="P86" s="125">
        <f t="shared" si="55"/>
        <v>3000</v>
      </c>
      <c r="Q86" s="37" t="s">
        <v>70</v>
      </c>
      <c r="R86" s="37">
        <f>VLOOKUP(A86,[1]高級ワイン!$B:$X,23,0)</f>
        <v>5000</v>
      </c>
      <c r="S86" s="76" t="s">
        <v>78</v>
      </c>
      <c r="T86" s="76" t="s">
        <v>80</v>
      </c>
      <c r="U86" s="76"/>
      <c r="V86" s="38" t="e">
        <v>#N/A</v>
      </c>
      <c r="W86" s="38">
        <f>VLOOKUP(A86,[2]帳簿在庫!$A:$B,2,0)</f>
        <v>153</v>
      </c>
    </row>
    <row r="87" spans="1:23" ht="19.8" customHeight="1">
      <c r="A87" s="77" t="s">
        <v>270</v>
      </c>
      <c r="B87" s="78">
        <v>51</v>
      </c>
      <c r="C87" s="78">
        <v>4</v>
      </c>
      <c r="D87" s="91" t="s">
        <v>271</v>
      </c>
      <c r="E87" s="80" t="s">
        <v>246</v>
      </c>
      <c r="F87" s="80" t="s">
        <v>241</v>
      </c>
      <c r="G87" s="91" t="s">
        <v>272</v>
      </c>
      <c r="H87" s="82" t="s">
        <v>263</v>
      </c>
      <c r="I87" s="83">
        <v>750</v>
      </c>
      <c r="J87" s="92" t="s">
        <v>1203</v>
      </c>
      <c r="K87" s="93">
        <f t="shared" si="51"/>
        <v>71500</v>
      </c>
      <c r="L87" s="86">
        <f t="shared" si="52"/>
        <v>42900</v>
      </c>
      <c r="M87" s="12"/>
      <c r="N87" s="13">
        <f t="shared" si="53"/>
        <v>0</v>
      </c>
      <c r="O87" s="87" t="str">
        <f t="shared" si="54"/>
        <v>W11-96XX</v>
      </c>
      <c r="P87" s="125">
        <f t="shared" si="55"/>
        <v>39000</v>
      </c>
      <c r="Q87" s="37" t="s">
        <v>70</v>
      </c>
      <c r="R87" s="37">
        <f>VLOOKUP(A87,[1]高級ワイン!$B:$X,23,0)</f>
        <v>65000</v>
      </c>
      <c r="S87" s="76" t="s">
        <v>78</v>
      </c>
      <c r="T87" s="76" t="s">
        <v>80</v>
      </c>
      <c r="U87" s="76"/>
      <c r="V87" s="38" t="e">
        <v>#N/A</v>
      </c>
      <c r="W87" s="38">
        <f>VLOOKUP(A87,[2]帳簿在庫!$A:$B,2,0)</f>
        <v>4</v>
      </c>
    </row>
    <row r="88" spans="1:23" ht="19.8" customHeight="1">
      <c r="A88" s="77" t="s">
        <v>273</v>
      </c>
      <c r="B88" s="78">
        <v>52</v>
      </c>
      <c r="C88" s="78">
        <v>23</v>
      </c>
      <c r="D88" s="91" t="s">
        <v>274</v>
      </c>
      <c r="E88" s="80">
        <v>2005</v>
      </c>
      <c r="F88" s="80" t="s">
        <v>241</v>
      </c>
      <c r="G88" s="91" t="s">
        <v>275</v>
      </c>
      <c r="H88" s="82" t="s">
        <v>263</v>
      </c>
      <c r="I88" s="83">
        <v>750</v>
      </c>
      <c r="J88" s="92" t="s">
        <v>1204</v>
      </c>
      <c r="K88" s="93">
        <f t="shared" si="51"/>
        <v>36960</v>
      </c>
      <c r="L88" s="86">
        <f t="shared" si="52"/>
        <v>22176</v>
      </c>
      <c r="M88" s="12"/>
      <c r="N88" s="13">
        <f t="shared" si="53"/>
        <v>0</v>
      </c>
      <c r="O88" s="87" t="str">
        <f t="shared" si="54"/>
        <v>W12-2205</v>
      </c>
      <c r="P88" s="125">
        <f t="shared" si="55"/>
        <v>20160</v>
      </c>
      <c r="Q88" s="37" t="s">
        <v>70</v>
      </c>
      <c r="R88" s="37">
        <f>VLOOKUP(A88,[1]高級ワイン!$B:$X,23,0)</f>
        <v>33600</v>
      </c>
      <c r="S88" s="76" t="s">
        <v>78</v>
      </c>
      <c r="T88" s="76" t="s">
        <v>80</v>
      </c>
      <c r="U88" s="76"/>
      <c r="V88" s="38" t="e">
        <v>#N/A</v>
      </c>
      <c r="W88" s="38">
        <f>VLOOKUP(A88,[2]帳簿在庫!$A:$B,2,0)</f>
        <v>23</v>
      </c>
    </row>
    <row r="89" spans="1:23" ht="19.8" customHeight="1">
      <c r="A89" s="77" t="s">
        <v>276</v>
      </c>
      <c r="B89" s="78">
        <v>53</v>
      </c>
      <c r="C89" s="78">
        <v>81</v>
      </c>
      <c r="D89" s="91" t="s">
        <v>277</v>
      </c>
      <c r="E89" s="80" t="s">
        <v>246</v>
      </c>
      <c r="F89" s="80" t="s">
        <v>241</v>
      </c>
      <c r="G89" s="91" t="s">
        <v>278</v>
      </c>
      <c r="H89" s="82" t="s">
        <v>263</v>
      </c>
      <c r="I89" s="83">
        <v>750</v>
      </c>
      <c r="J89" s="92" t="s">
        <v>1206</v>
      </c>
      <c r="K89" s="93">
        <f t="shared" si="51"/>
        <v>11000</v>
      </c>
      <c r="L89" s="86">
        <f t="shared" si="52"/>
        <v>6600.0000000000009</v>
      </c>
      <c r="M89" s="12"/>
      <c r="N89" s="13">
        <f t="shared" si="53"/>
        <v>0</v>
      </c>
      <c r="O89" s="87" t="str">
        <f t="shared" si="54"/>
        <v>W12-30XX</v>
      </c>
      <c r="P89" s="125">
        <f t="shared" si="55"/>
        <v>6000</v>
      </c>
      <c r="Q89" s="37" t="s">
        <v>70</v>
      </c>
      <c r="R89" s="37">
        <f>VLOOKUP(A89,[1]高級ワイン!$B:$X,23,0)</f>
        <v>10000</v>
      </c>
      <c r="S89" s="76" t="s">
        <v>78</v>
      </c>
      <c r="T89" s="76" t="s">
        <v>80</v>
      </c>
      <c r="U89" s="76"/>
      <c r="V89" s="38" t="e">
        <v>#N/A</v>
      </c>
      <c r="W89" s="38">
        <f>VLOOKUP(A89,[2]帳簿在庫!$A:$B,2,0)</f>
        <v>83</v>
      </c>
    </row>
    <row r="90" spans="1:23" ht="19.8" customHeight="1">
      <c r="A90" s="77" t="s">
        <v>279</v>
      </c>
      <c r="B90" s="78">
        <v>54</v>
      </c>
      <c r="C90" s="78">
        <v>39</v>
      </c>
      <c r="D90" s="91" t="s">
        <v>280</v>
      </c>
      <c r="E90" s="80" t="s">
        <v>246</v>
      </c>
      <c r="F90" s="80" t="s">
        <v>241</v>
      </c>
      <c r="G90" s="91" t="s">
        <v>281</v>
      </c>
      <c r="H90" s="82" t="s">
        <v>263</v>
      </c>
      <c r="I90" s="83">
        <v>750</v>
      </c>
      <c r="J90" s="92" t="s">
        <v>1205</v>
      </c>
      <c r="K90" s="93">
        <f t="shared" si="51"/>
        <v>27060.000000000004</v>
      </c>
      <c r="L90" s="86">
        <f t="shared" si="52"/>
        <v>16236.000000000002</v>
      </c>
      <c r="M90" s="12"/>
      <c r="N90" s="13">
        <f t="shared" si="53"/>
        <v>0</v>
      </c>
      <c r="O90" s="87" t="str">
        <f t="shared" si="54"/>
        <v>W12-66XX</v>
      </c>
      <c r="P90" s="125">
        <f t="shared" si="55"/>
        <v>14760</v>
      </c>
      <c r="Q90" s="37" t="s">
        <v>70</v>
      </c>
      <c r="R90" s="37">
        <f>VLOOKUP(A90,[1]高級ワイン!$B:$X,23,0)</f>
        <v>24600</v>
      </c>
      <c r="S90" s="76" t="s">
        <v>78</v>
      </c>
      <c r="T90" s="76" t="s">
        <v>80</v>
      </c>
      <c r="U90" s="76"/>
      <c r="V90" s="38" t="e">
        <v>#N/A</v>
      </c>
      <c r="W90" s="38">
        <f>VLOOKUP(A90,[2]帳簿在庫!$A:$B,2,0)</f>
        <v>27</v>
      </c>
    </row>
    <row r="91" spans="1:23" ht="19.8" customHeight="1">
      <c r="A91" s="35"/>
      <c r="B91" s="5"/>
      <c r="C91" s="5" t="s">
        <v>82</v>
      </c>
      <c r="D91" s="6"/>
      <c r="E91" s="7"/>
      <c r="F91" s="7"/>
      <c r="G91" s="8"/>
      <c r="H91" s="8"/>
      <c r="I91" s="7"/>
      <c r="J91" s="8"/>
      <c r="K91" s="9"/>
      <c r="L91" s="10"/>
      <c r="M91" s="30"/>
      <c r="N91" s="13">
        <f t="shared" si="50"/>
        <v>0</v>
      </c>
      <c r="O91" s="87" t="str">
        <f t="shared" si="18"/>
        <v>-</v>
      </c>
      <c r="R91" s="37" t="e">
        <f>VLOOKUP(A91,[1]見積り!$B:$X,23,0)</f>
        <v>#N/A</v>
      </c>
      <c r="U91" s="76"/>
      <c r="W91" s="38" t="e">
        <f>VLOOKUP(A91,[2]帳簿在庫!$A:$B,2,0)</f>
        <v>#N/A</v>
      </c>
    </row>
    <row r="92" spans="1:23" ht="19.8" customHeight="1">
      <c r="A92" s="77" t="s">
        <v>297</v>
      </c>
      <c r="B92" s="78">
        <v>55</v>
      </c>
      <c r="C92" s="78">
        <v>140</v>
      </c>
      <c r="D92" s="91" t="s">
        <v>298</v>
      </c>
      <c r="E92" s="80">
        <v>2019</v>
      </c>
      <c r="F92" s="80" t="s">
        <v>160</v>
      </c>
      <c r="G92" s="91" t="s">
        <v>299</v>
      </c>
      <c r="H92" s="82" t="s">
        <v>1268</v>
      </c>
      <c r="I92" s="83">
        <v>750</v>
      </c>
      <c r="J92" s="92" t="s">
        <v>1207</v>
      </c>
      <c r="K92" s="93">
        <f t="shared" ref="K92:K113" si="56">R92*1.1</f>
        <v>2640</v>
      </c>
      <c r="L92" s="86">
        <f t="shared" ref="L92:L113" si="57">R92*0.6*1.1</f>
        <v>1584.0000000000002</v>
      </c>
      <c r="M92" s="12"/>
      <c r="N92" s="13">
        <f t="shared" si="50"/>
        <v>0</v>
      </c>
      <c r="O92" s="87" t="str">
        <f t="shared" si="18"/>
        <v>F01-0619</v>
      </c>
      <c r="P92" s="125">
        <f t="shared" ref="P92:P113" si="58">R92*0.6</f>
        <v>1440</v>
      </c>
      <c r="Q92" s="37" t="s">
        <v>70</v>
      </c>
      <c r="R92" s="37">
        <f>VLOOKUP(A92,[1]見積り!$B:$X,23,0)</f>
        <v>2400</v>
      </c>
      <c r="S92" s="76" t="s">
        <v>78</v>
      </c>
      <c r="T92" s="76" t="s">
        <v>80</v>
      </c>
      <c r="U92" s="76"/>
      <c r="V92" s="38" t="e">
        <v>#N/A</v>
      </c>
      <c r="W92" s="38">
        <f>VLOOKUP(A92,[2]帳簿在庫!$A:$B,2,0)</f>
        <v>127</v>
      </c>
    </row>
    <row r="93" spans="1:23" ht="19.8" customHeight="1">
      <c r="A93" s="77" t="s">
        <v>300</v>
      </c>
      <c r="B93" s="78">
        <v>56</v>
      </c>
      <c r="C93" s="78">
        <v>173</v>
      </c>
      <c r="D93" s="91" t="s">
        <v>301</v>
      </c>
      <c r="E93" s="80">
        <v>2018</v>
      </c>
      <c r="F93" s="80" t="s">
        <v>160</v>
      </c>
      <c r="G93" s="91" t="s">
        <v>1259</v>
      </c>
      <c r="H93" s="82" t="s">
        <v>1268</v>
      </c>
      <c r="I93" s="83">
        <v>750</v>
      </c>
      <c r="J93" s="92" t="s">
        <v>1208</v>
      </c>
      <c r="K93" s="93">
        <f t="shared" si="56"/>
        <v>2750</v>
      </c>
      <c r="L93" s="86">
        <f t="shared" si="57"/>
        <v>1650.0000000000002</v>
      </c>
      <c r="M93" s="12"/>
      <c r="N93" s="13">
        <f t="shared" si="50"/>
        <v>0</v>
      </c>
      <c r="O93" s="87" t="str">
        <f t="shared" si="18"/>
        <v>F03-1818</v>
      </c>
      <c r="P93" s="125">
        <f t="shared" si="58"/>
        <v>1500</v>
      </c>
      <c r="Q93" s="37" t="s">
        <v>70</v>
      </c>
      <c r="R93" s="37">
        <f>VLOOKUP(A93,[1]見積り!$B:$X,23,0)</f>
        <v>2500</v>
      </c>
      <c r="S93" s="76" t="s">
        <v>78</v>
      </c>
      <c r="T93" s="76" t="s">
        <v>80</v>
      </c>
      <c r="U93" s="76"/>
      <c r="V93" s="38" t="e">
        <v>#N/A</v>
      </c>
      <c r="W93" s="38">
        <f>VLOOKUP(A93,[2]帳簿在庫!$A:$B,2,0)</f>
        <v>173</v>
      </c>
    </row>
    <row r="94" spans="1:23" ht="19.8" customHeight="1">
      <c r="A94" s="77" t="s">
        <v>302</v>
      </c>
      <c r="B94" s="78">
        <v>57</v>
      </c>
      <c r="C94" s="78">
        <v>412</v>
      </c>
      <c r="D94" s="91" t="s">
        <v>303</v>
      </c>
      <c r="E94" s="80">
        <v>2018</v>
      </c>
      <c r="F94" s="80" t="s">
        <v>160</v>
      </c>
      <c r="G94" s="91" t="s">
        <v>253</v>
      </c>
      <c r="H94" s="82" t="s">
        <v>1269</v>
      </c>
      <c r="I94" s="83">
        <v>750</v>
      </c>
      <c r="J94" s="92" t="s">
        <v>1209</v>
      </c>
      <c r="K94" s="93">
        <f t="shared" si="56"/>
        <v>2970.0000000000005</v>
      </c>
      <c r="L94" s="86">
        <f t="shared" si="57"/>
        <v>1782.0000000000002</v>
      </c>
      <c r="M94" s="12"/>
      <c r="N94" s="13">
        <f t="shared" si="50"/>
        <v>0</v>
      </c>
      <c r="O94" s="87" t="str">
        <f t="shared" si="18"/>
        <v>F21-1218</v>
      </c>
      <c r="P94" s="125">
        <f t="shared" si="58"/>
        <v>1620</v>
      </c>
      <c r="Q94" s="37" t="s">
        <v>70</v>
      </c>
      <c r="R94" s="37">
        <f>VLOOKUP(A94,[1]見積り!$B:$X,23,0)</f>
        <v>2700</v>
      </c>
      <c r="S94" s="76" t="s">
        <v>78</v>
      </c>
      <c r="T94" s="76" t="s">
        <v>80</v>
      </c>
      <c r="U94" s="76"/>
      <c r="V94" s="38" t="e">
        <v>#N/A</v>
      </c>
      <c r="W94" s="38">
        <f>VLOOKUP(A94,[2]帳簿在庫!$A:$B,2,0)</f>
        <v>400</v>
      </c>
    </row>
    <row r="95" spans="1:23" ht="19.8" customHeight="1">
      <c r="A95" s="77" t="s">
        <v>304</v>
      </c>
      <c r="B95" s="78">
        <v>58</v>
      </c>
      <c r="C95" s="78">
        <v>566</v>
      </c>
      <c r="D95" s="91" t="s">
        <v>305</v>
      </c>
      <c r="E95" s="80">
        <v>2019</v>
      </c>
      <c r="F95" s="80" t="s">
        <v>160</v>
      </c>
      <c r="G95" s="91" t="s">
        <v>306</v>
      </c>
      <c r="H95" s="82" t="s">
        <v>1270</v>
      </c>
      <c r="I95" s="83">
        <v>750</v>
      </c>
      <c r="J95" s="92" t="s">
        <v>1210</v>
      </c>
      <c r="K95" s="93">
        <f t="shared" si="56"/>
        <v>3080.0000000000005</v>
      </c>
      <c r="L95" s="86">
        <f t="shared" si="57"/>
        <v>1848.0000000000002</v>
      </c>
      <c r="M95" s="12"/>
      <c r="N95" s="13">
        <f t="shared" si="50"/>
        <v>0</v>
      </c>
      <c r="O95" s="87" t="str">
        <f t="shared" si="18"/>
        <v>F22-5119</v>
      </c>
      <c r="P95" s="125">
        <f t="shared" si="58"/>
        <v>1680</v>
      </c>
      <c r="Q95" s="37" t="s">
        <v>70</v>
      </c>
      <c r="R95" s="37">
        <f>VLOOKUP(A95,[1]見積り!$B:$X,23,0)</f>
        <v>2800</v>
      </c>
      <c r="S95" s="76" t="s">
        <v>78</v>
      </c>
      <c r="T95" s="76" t="s">
        <v>80</v>
      </c>
      <c r="U95" s="76"/>
      <c r="V95" s="38" t="e">
        <v>#N/A</v>
      </c>
      <c r="W95" s="38">
        <f>VLOOKUP(A95,[2]帳簿在庫!$A:$B,2,0)</f>
        <v>562</v>
      </c>
    </row>
    <row r="96" spans="1:23" ht="19.8" customHeight="1">
      <c r="A96" s="77" t="s">
        <v>307</v>
      </c>
      <c r="B96" s="78">
        <v>59</v>
      </c>
      <c r="C96" s="78">
        <v>351</v>
      </c>
      <c r="D96" s="91" t="s">
        <v>308</v>
      </c>
      <c r="E96" s="80">
        <v>2018</v>
      </c>
      <c r="F96" s="80" t="s">
        <v>160</v>
      </c>
      <c r="G96" s="91" t="s">
        <v>309</v>
      </c>
      <c r="H96" s="82" t="s">
        <v>1270</v>
      </c>
      <c r="I96" s="83">
        <v>750</v>
      </c>
      <c r="J96" s="92" t="s">
        <v>1213</v>
      </c>
      <c r="K96" s="93">
        <f t="shared" ref="K96:K112" si="59">R96*1.1</f>
        <v>4070.0000000000005</v>
      </c>
      <c r="L96" s="86">
        <f t="shared" ref="L96:L112" si="60">R96*0.6*1.1</f>
        <v>2442</v>
      </c>
      <c r="M96" s="12"/>
      <c r="N96" s="13">
        <f t="shared" ref="N96:N112" si="61">L96*M96</f>
        <v>0</v>
      </c>
      <c r="O96" s="87" t="str">
        <f t="shared" ref="O96:O112" si="62">MID(A96,2,3)&amp;"-"&amp;RIGHT(A96,4)</f>
        <v>F27-0018</v>
      </c>
      <c r="P96" s="125">
        <f t="shared" ref="P96:P112" si="63">R96*0.6</f>
        <v>2220</v>
      </c>
      <c r="Q96" s="37" t="s">
        <v>70</v>
      </c>
      <c r="R96" s="37">
        <f>VLOOKUP(A96,[1]見積り!$B:$X,23,0)</f>
        <v>3700</v>
      </c>
      <c r="S96" s="76" t="s">
        <v>78</v>
      </c>
      <c r="T96" s="76" t="s">
        <v>80</v>
      </c>
      <c r="U96" s="76"/>
      <c r="V96" s="38" t="e">
        <v>#N/A</v>
      </c>
      <c r="W96" s="38">
        <f>VLOOKUP(A96,[2]帳簿在庫!$A:$B,2,0)</f>
        <v>351</v>
      </c>
    </row>
    <row r="97" spans="1:23" ht="19.8" customHeight="1">
      <c r="A97" s="77" t="s">
        <v>310</v>
      </c>
      <c r="B97" s="78">
        <v>60</v>
      </c>
      <c r="C97" s="78">
        <v>125</v>
      </c>
      <c r="D97" s="91" t="s">
        <v>311</v>
      </c>
      <c r="E97" s="80">
        <v>2017</v>
      </c>
      <c r="F97" s="80" t="s">
        <v>160</v>
      </c>
      <c r="G97" s="91" t="s">
        <v>309</v>
      </c>
      <c r="H97" s="82" t="s">
        <v>1270</v>
      </c>
      <c r="I97" s="83">
        <v>750</v>
      </c>
      <c r="J97" s="92" t="s">
        <v>1211</v>
      </c>
      <c r="K97" s="93">
        <f t="shared" si="59"/>
        <v>6050.0000000000009</v>
      </c>
      <c r="L97" s="86">
        <f t="shared" si="60"/>
        <v>3630.0000000000005</v>
      </c>
      <c r="M97" s="12"/>
      <c r="N97" s="13">
        <f t="shared" si="61"/>
        <v>0</v>
      </c>
      <c r="O97" s="87" t="str">
        <f t="shared" si="62"/>
        <v>F27-0217</v>
      </c>
      <c r="P97" s="125">
        <f t="shared" si="63"/>
        <v>3300</v>
      </c>
      <c r="Q97" s="37" t="s">
        <v>70</v>
      </c>
      <c r="R97" s="37">
        <f>VLOOKUP(A97,[1]見積り!$B:$X,23,0)</f>
        <v>5500</v>
      </c>
      <c r="S97" s="76" t="s">
        <v>78</v>
      </c>
      <c r="T97" s="76" t="s">
        <v>80</v>
      </c>
      <c r="U97" s="76"/>
      <c r="V97" s="38" t="e">
        <v>#N/A</v>
      </c>
      <c r="W97" s="38">
        <f>VLOOKUP(A97,[2]帳簿在庫!$A:$B,2,0)</f>
        <v>124</v>
      </c>
    </row>
    <row r="98" spans="1:23" ht="19.8" customHeight="1">
      <c r="A98" s="77" t="s">
        <v>312</v>
      </c>
      <c r="B98" s="78">
        <v>61</v>
      </c>
      <c r="C98" s="78">
        <v>357</v>
      </c>
      <c r="D98" s="91" t="s">
        <v>313</v>
      </c>
      <c r="E98" s="80">
        <v>2020</v>
      </c>
      <c r="F98" s="80" t="s">
        <v>160</v>
      </c>
      <c r="G98" s="91" t="s">
        <v>175</v>
      </c>
      <c r="H98" s="82" t="s">
        <v>1280</v>
      </c>
      <c r="I98" s="83">
        <v>750</v>
      </c>
      <c r="J98" s="92" t="s">
        <v>1212</v>
      </c>
      <c r="K98" s="93">
        <f t="shared" si="59"/>
        <v>2090</v>
      </c>
      <c r="L98" s="86">
        <f t="shared" si="60"/>
        <v>1254</v>
      </c>
      <c r="M98" s="12"/>
      <c r="N98" s="13">
        <f t="shared" si="61"/>
        <v>0</v>
      </c>
      <c r="O98" s="87" t="str">
        <f t="shared" si="62"/>
        <v>F40-3620</v>
      </c>
      <c r="P98" s="125">
        <f t="shared" si="63"/>
        <v>1140</v>
      </c>
      <c r="Q98" s="37" t="s">
        <v>70</v>
      </c>
      <c r="R98" s="37">
        <f>VLOOKUP(A98,[1]見積り!$B:$X,23,0)</f>
        <v>1900</v>
      </c>
      <c r="S98" s="76" t="s">
        <v>78</v>
      </c>
      <c r="T98" s="76" t="s">
        <v>80</v>
      </c>
      <c r="U98" s="76"/>
      <c r="V98" s="38" t="e">
        <v>#N/A</v>
      </c>
      <c r="W98" s="38">
        <f>VLOOKUP(A98,[2]帳簿在庫!$A:$B,2,0)</f>
        <v>346</v>
      </c>
    </row>
    <row r="99" spans="1:23" ht="19.8" customHeight="1">
      <c r="A99" s="77" t="s">
        <v>314</v>
      </c>
      <c r="B99" s="78">
        <v>62</v>
      </c>
      <c r="C99" s="78">
        <v>600</v>
      </c>
      <c r="D99" s="91" t="s">
        <v>315</v>
      </c>
      <c r="E99" s="80">
        <v>2020</v>
      </c>
      <c r="F99" s="80" t="s">
        <v>160</v>
      </c>
      <c r="G99" s="91" t="s">
        <v>97</v>
      </c>
      <c r="H99" s="82" t="s">
        <v>1271</v>
      </c>
      <c r="I99" s="83">
        <v>750</v>
      </c>
      <c r="J99" s="92" t="s">
        <v>1214</v>
      </c>
      <c r="K99" s="93">
        <f t="shared" si="59"/>
        <v>1650.0000000000002</v>
      </c>
      <c r="L99" s="86">
        <f t="shared" si="60"/>
        <v>990.00000000000011</v>
      </c>
      <c r="M99" s="12"/>
      <c r="N99" s="13">
        <f t="shared" si="61"/>
        <v>0</v>
      </c>
      <c r="O99" s="87" t="str">
        <f t="shared" si="62"/>
        <v>F40-4520</v>
      </c>
      <c r="P99" s="125">
        <f t="shared" si="63"/>
        <v>900</v>
      </c>
      <c r="Q99" s="37" t="s">
        <v>70</v>
      </c>
      <c r="R99" s="37">
        <f>VLOOKUP(A99,[1]見積り!$B:$X,23,0)</f>
        <v>1500</v>
      </c>
      <c r="S99" s="76" t="s">
        <v>78</v>
      </c>
      <c r="T99" s="76" t="s">
        <v>80</v>
      </c>
      <c r="U99" s="76"/>
      <c r="V99" s="38" t="e">
        <v>#N/A</v>
      </c>
      <c r="W99" s="38">
        <f>VLOOKUP(A99,[2]帳簿在庫!$A:$B,2,0)</f>
        <v>5085</v>
      </c>
    </row>
    <row r="100" spans="1:23" ht="19.8" customHeight="1">
      <c r="A100" s="77" t="s">
        <v>316</v>
      </c>
      <c r="B100" s="78">
        <v>63</v>
      </c>
      <c r="C100" s="78">
        <v>600</v>
      </c>
      <c r="D100" s="91" t="s">
        <v>317</v>
      </c>
      <c r="E100" s="80">
        <v>2018</v>
      </c>
      <c r="F100" s="80" t="s">
        <v>160</v>
      </c>
      <c r="G100" s="91" t="s">
        <v>97</v>
      </c>
      <c r="H100" s="82" t="s">
        <v>1271</v>
      </c>
      <c r="I100" s="83">
        <v>750</v>
      </c>
      <c r="J100" s="92" t="s">
        <v>1215</v>
      </c>
      <c r="K100" s="93">
        <f t="shared" si="59"/>
        <v>1650.0000000000002</v>
      </c>
      <c r="L100" s="86">
        <f t="shared" si="60"/>
        <v>990.00000000000011</v>
      </c>
      <c r="M100" s="12"/>
      <c r="N100" s="13">
        <f t="shared" si="61"/>
        <v>0</v>
      </c>
      <c r="O100" s="87" t="str">
        <f t="shared" si="62"/>
        <v>F40-4618</v>
      </c>
      <c r="P100" s="125">
        <f t="shared" si="63"/>
        <v>900</v>
      </c>
      <c r="Q100" s="37" t="s">
        <v>70</v>
      </c>
      <c r="R100" s="37">
        <f>VLOOKUP(A100,[1]見積り!$B:$X,23,0)</f>
        <v>1500</v>
      </c>
      <c r="S100" s="76" t="s">
        <v>78</v>
      </c>
      <c r="T100" s="76" t="s">
        <v>80</v>
      </c>
      <c r="U100" s="76"/>
      <c r="V100" s="38" t="e">
        <v>#N/A</v>
      </c>
      <c r="W100" s="38">
        <f>VLOOKUP(A100,[2]帳簿在庫!$A:$B,2,0)</f>
        <v>2159</v>
      </c>
    </row>
    <row r="101" spans="1:23" ht="19.8" customHeight="1">
      <c r="A101" s="77" t="s">
        <v>318</v>
      </c>
      <c r="B101" s="78">
        <v>64</v>
      </c>
      <c r="C101" s="78">
        <v>600</v>
      </c>
      <c r="D101" s="91" t="s">
        <v>319</v>
      </c>
      <c r="E101" s="80">
        <v>2019</v>
      </c>
      <c r="F101" s="80" t="s">
        <v>160</v>
      </c>
      <c r="G101" s="91" t="s">
        <v>283</v>
      </c>
      <c r="H101" s="82" t="s">
        <v>1273</v>
      </c>
      <c r="I101" s="83">
        <v>750</v>
      </c>
      <c r="J101" s="92" t="s">
        <v>1216</v>
      </c>
      <c r="K101" s="93">
        <f t="shared" si="59"/>
        <v>1980.0000000000002</v>
      </c>
      <c r="L101" s="86">
        <f t="shared" si="60"/>
        <v>1188</v>
      </c>
      <c r="M101" s="12"/>
      <c r="N101" s="13">
        <f t="shared" si="61"/>
        <v>0</v>
      </c>
      <c r="O101" s="87" t="str">
        <f t="shared" si="62"/>
        <v>F43-0319</v>
      </c>
      <c r="P101" s="125">
        <f t="shared" si="63"/>
        <v>1080</v>
      </c>
      <c r="Q101" s="37" t="s">
        <v>70</v>
      </c>
      <c r="R101" s="37">
        <f>VLOOKUP(A101,[1]見積り!$B:$X,23,0)</f>
        <v>1800</v>
      </c>
      <c r="S101" s="76" t="s">
        <v>78</v>
      </c>
      <c r="T101" s="76" t="s">
        <v>80</v>
      </c>
      <c r="U101" s="76"/>
      <c r="V101" s="38" t="e">
        <v>#N/A</v>
      </c>
      <c r="W101" s="38">
        <f>VLOOKUP(A101,[2]帳簿在庫!$A:$B,2,0)</f>
        <v>1463</v>
      </c>
    </row>
    <row r="102" spans="1:23" ht="19.8" customHeight="1">
      <c r="A102" s="77" t="s">
        <v>51</v>
      </c>
      <c r="B102" s="78">
        <v>65</v>
      </c>
      <c r="C102" s="78">
        <v>312</v>
      </c>
      <c r="D102" s="91" t="s">
        <v>320</v>
      </c>
      <c r="E102" s="80">
        <v>2019</v>
      </c>
      <c r="F102" s="80" t="s">
        <v>160</v>
      </c>
      <c r="G102" s="91" t="s">
        <v>321</v>
      </c>
      <c r="H102" s="82" t="s">
        <v>1276</v>
      </c>
      <c r="I102" s="83">
        <v>750</v>
      </c>
      <c r="J102" s="92" t="s">
        <v>1217</v>
      </c>
      <c r="K102" s="93">
        <f t="shared" si="59"/>
        <v>2640</v>
      </c>
      <c r="L102" s="86">
        <f t="shared" si="60"/>
        <v>1584.0000000000002</v>
      </c>
      <c r="M102" s="12"/>
      <c r="N102" s="13">
        <f t="shared" si="61"/>
        <v>0</v>
      </c>
      <c r="O102" s="87" t="str">
        <f t="shared" si="62"/>
        <v>E13-0019</v>
      </c>
      <c r="P102" s="125">
        <f t="shared" si="63"/>
        <v>1440</v>
      </c>
      <c r="Q102" s="37" t="s">
        <v>70</v>
      </c>
      <c r="R102" s="37">
        <f>VLOOKUP(A102,[1]見積り!$B:$X,23,0)</f>
        <v>2400</v>
      </c>
      <c r="S102" s="76" t="s">
        <v>78</v>
      </c>
      <c r="T102" s="76" t="s">
        <v>80</v>
      </c>
      <c r="U102" s="76"/>
      <c r="V102" s="38" t="e">
        <v>#N/A</v>
      </c>
      <c r="W102" s="38">
        <f>VLOOKUP(A102,[2]帳簿在庫!$A:$B,2,0)</f>
        <v>311</v>
      </c>
    </row>
    <row r="103" spans="1:23" ht="19.8" customHeight="1">
      <c r="A103" s="77" t="s">
        <v>322</v>
      </c>
      <c r="B103" s="78">
        <v>66</v>
      </c>
      <c r="C103" s="78">
        <v>216</v>
      </c>
      <c r="D103" s="91" t="s">
        <v>323</v>
      </c>
      <c r="E103" s="80">
        <v>2020</v>
      </c>
      <c r="F103" s="80" t="s">
        <v>160</v>
      </c>
      <c r="G103" s="91" t="s">
        <v>294</v>
      </c>
      <c r="H103" s="82" t="s">
        <v>1279</v>
      </c>
      <c r="I103" s="83">
        <v>750</v>
      </c>
      <c r="J103" s="92" t="s">
        <v>1218</v>
      </c>
      <c r="K103" s="93">
        <f t="shared" si="59"/>
        <v>3300.0000000000005</v>
      </c>
      <c r="L103" s="86">
        <f t="shared" si="60"/>
        <v>1980.0000000000002</v>
      </c>
      <c r="M103" s="12"/>
      <c r="N103" s="13">
        <f t="shared" si="61"/>
        <v>0</v>
      </c>
      <c r="O103" s="87" t="str">
        <f t="shared" si="62"/>
        <v>N02-0420</v>
      </c>
      <c r="P103" s="125">
        <f t="shared" si="63"/>
        <v>1800</v>
      </c>
      <c r="Q103" s="37" t="s">
        <v>70</v>
      </c>
      <c r="R103" s="37">
        <f>VLOOKUP(A103,[1]見積り!$B:$X,23,0)</f>
        <v>3000</v>
      </c>
      <c r="S103" s="76" t="s">
        <v>78</v>
      </c>
      <c r="T103" s="76" t="s">
        <v>80</v>
      </c>
      <c r="U103" s="76"/>
      <c r="V103" s="38" t="e">
        <v>#N/A</v>
      </c>
      <c r="W103" s="38">
        <f>VLOOKUP(A103,[2]帳簿在庫!$A:$B,2,0)</f>
        <v>215</v>
      </c>
    </row>
    <row r="104" spans="1:23" ht="19.8" customHeight="1">
      <c r="A104" s="77" t="s">
        <v>324</v>
      </c>
      <c r="B104" s="78">
        <v>67</v>
      </c>
      <c r="C104" s="78">
        <v>66</v>
      </c>
      <c r="D104" s="91" t="s">
        <v>325</v>
      </c>
      <c r="E104" s="80">
        <v>2019</v>
      </c>
      <c r="F104" s="80" t="s">
        <v>160</v>
      </c>
      <c r="G104" s="91" t="s">
        <v>294</v>
      </c>
      <c r="H104" s="82" t="s">
        <v>1279</v>
      </c>
      <c r="I104" s="83">
        <v>750</v>
      </c>
      <c r="J104" s="92" t="s">
        <v>1219</v>
      </c>
      <c r="K104" s="93">
        <f t="shared" si="59"/>
        <v>3410.0000000000005</v>
      </c>
      <c r="L104" s="86">
        <f t="shared" si="60"/>
        <v>2046.0000000000002</v>
      </c>
      <c r="M104" s="12"/>
      <c r="N104" s="13">
        <f t="shared" si="61"/>
        <v>0</v>
      </c>
      <c r="O104" s="87" t="str">
        <f t="shared" si="62"/>
        <v>N02-0619</v>
      </c>
      <c r="P104" s="125">
        <f t="shared" si="63"/>
        <v>1860</v>
      </c>
      <c r="Q104" s="37" t="s">
        <v>70</v>
      </c>
      <c r="R104" s="37">
        <f>VLOOKUP(A104,[1]見積り!$B:$X,23,0)</f>
        <v>3100</v>
      </c>
      <c r="S104" s="76" t="s">
        <v>78</v>
      </c>
      <c r="T104" s="76" t="s">
        <v>80</v>
      </c>
      <c r="U104" s="76"/>
      <c r="V104" s="38" t="e">
        <v>#N/A</v>
      </c>
      <c r="W104" s="38">
        <f>VLOOKUP(A104,[2]帳簿在庫!$A:$B,2,0)</f>
        <v>65</v>
      </c>
    </row>
    <row r="105" spans="1:23" ht="19.8" customHeight="1">
      <c r="A105" s="77" t="s">
        <v>326</v>
      </c>
      <c r="B105" s="78">
        <v>68</v>
      </c>
      <c r="C105" s="78">
        <v>116</v>
      </c>
      <c r="D105" s="91" t="s">
        <v>327</v>
      </c>
      <c r="E105" s="80">
        <v>2019</v>
      </c>
      <c r="F105" s="80" t="s">
        <v>160</v>
      </c>
      <c r="G105" s="91" t="s">
        <v>294</v>
      </c>
      <c r="H105" s="82" t="s">
        <v>1279</v>
      </c>
      <c r="I105" s="83">
        <v>750</v>
      </c>
      <c r="J105" s="92" t="s">
        <v>1220</v>
      </c>
      <c r="K105" s="93">
        <f t="shared" si="59"/>
        <v>3850.0000000000005</v>
      </c>
      <c r="L105" s="86">
        <f t="shared" si="60"/>
        <v>2310</v>
      </c>
      <c r="M105" s="12"/>
      <c r="N105" s="13">
        <f t="shared" si="61"/>
        <v>0</v>
      </c>
      <c r="O105" s="87" t="str">
        <f t="shared" si="62"/>
        <v>N02-1319</v>
      </c>
      <c r="P105" s="125">
        <f t="shared" si="63"/>
        <v>2100</v>
      </c>
      <c r="Q105" s="37" t="s">
        <v>70</v>
      </c>
      <c r="R105" s="37">
        <f>VLOOKUP(A105,[1]見積り!$B:$X,23,0)</f>
        <v>3500</v>
      </c>
      <c r="S105" s="76" t="s">
        <v>78</v>
      </c>
      <c r="T105" s="76" t="s">
        <v>80</v>
      </c>
      <c r="U105" s="76"/>
      <c r="V105" s="38" t="e">
        <v>#N/A</v>
      </c>
      <c r="W105" s="38">
        <f>VLOOKUP(A105,[2]帳簿在庫!$A:$B,2,0)</f>
        <v>116</v>
      </c>
    </row>
    <row r="106" spans="1:23" ht="19.8" customHeight="1">
      <c r="A106" s="77" t="s">
        <v>328</v>
      </c>
      <c r="B106" s="78">
        <v>69</v>
      </c>
      <c r="C106" s="78">
        <v>221</v>
      </c>
      <c r="D106" s="91" t="s">
        <v>329</v>
      </c>
      <c r="E106" s="80">
        <v>2019</v>
      </c>
      <c r="F106" s="80" t="s">
        <v>160</v>
      </c>
      <c r="G106" s="91" t="s">
        <v>330</v>
      </c>
      <c r="H106" s="82" t="s">
        <v>35</v>
      </c>
      <c r="I106" s="83">
        <v>750</v>
      </c>
      <c r="J106" s="92" t="s">
        <v>1221</v>
      </c>
      <c r="K106" s="93">
        <f t="shared" si="59"/>
        <v>3080.0000000000005</v>
      </c>
      <c r="L106" s="86">
        <f t="shared" si="60"/>
        <v>1848.0000000000002</v>
      </c>
      <c r="M106" s="12"/>
      <c r="N106" s="13">
        <f t="shared" si="61"/>
        <v>0</v>
      </c>
      <c r="O106" s="87" t="str">
        <f t="shared" si="62"/>
        <v>A03-0419</v>
      </c>
      <c r="P106" s="125">
        <f t="shared" si="63"/>
        <v>1680</v>
      </c>
      <c r="Q106" s="37" t="s">
        <v>70</v>
      </c>
      <c r="R106" s="37">
        <f>VLOOKUP(A106,[1]見積り!$B:$X,23,0)</f>
        <v>2800</v>
      </c>
      <c r="S106" s="76" t="s">
        <v>78</v>
      </c>
      <c r="T106" s="76" t="s">
        <v>80</v>
      </c>
      <c r="U106" s="76"/>
      <c r="V106" s="38" t="e">
        <v>#N/A</v>
      </c>
      <c r="W106" s="38">
        <f>VLOOKUP(A106,[2]帳簿在庫!$A:$B,2,0)</f>
        <v>221</v>
      </c>
    </row>
    <row r="107" spans="1:23" ht="19.8" customHeight="1">
      <c r="A107" s="77" t="s">
        <v>331</v>
      </c>
      <c r="B107" s="78">
        <v>70</v>
      </c>
      <c r="C107" s="78">
        <v>600</v>
      </c>
      <c r="D107" s="91" t="s">
        <v>332</v>
      </c>
      <c r="E107" s="80">
        <v>2019</v>
      </c>
      <c r="F107" s="80" t="s">
        <v>160</v>
      </c>
      <c r="G107" s="91" t="s">
        <v>330</v>
      </c>
      <c r="H107" s="82" t="s">
        <v>35</v>
      </c>
      <c r="I107" s="83">
        <v>750</v>
      </c>
      <c r="J107" s="92" t="s">
        <v>1222</v>
      </c>
      <c r="K107" s="93">
        <f t="shared" si="59"/>
        <v>4070.0000000000005</v>
      </c>
      <c r="L107" s="86">
        <f t="shared" si="60"/>
        <v>2442</v>
      </c>
      <c r="M107" s="12"/>
      <c r="N107" s="13">
        <f t="shared" si="61"/>
        <v>0</v>
      </c>
      <c r="O107" s="87" t="str">
        <f t="shared" si="62"/>
        <v>A03-0519</v>
      </c>
      <c r="P107" s="125">
        <f t="shared" si="63"/>
        <v>2220</v>
      </c>
      <c r="Q107" s="37" t="s">
        <v>70</v>
      </c>
      <c r="R107" s="37">
        <f>VLOOKUP(A107,[1]見積り!$B:$X,23,0)</f>
        <v>3700</v>
      </c>
      <c r="S107" s="76" t="s">
        <v>78</v>
      </c>
      <c r="T107" s="76" t="s">
        <v>80</v>
      </c>
      <c r="U107" s="76"/>
      <c r="V107" s="38" t="e">
        <v>#N/A</v>
      </c>
      <c r="W107" s="38">
        <f>VLOOKUP(A107,[2]帳簿在庫!$A:$B,2,0)</f>
        <v>1891</v>
      </c>
    </row>
    <row r="108" spans="1:23" ht="19.8" customHeight="1">
      <c r="A108" s="77" t="s">
        <v>333</v>
      </c>
      <c r="B108" s="78">
        <v>71</v>
      </c>
      <c r="C108" s="78">
        <v>124</v>
      </c>
      <c r="D108" s="91" t="s">
        <v>334</v>
      </c>
      <c r="E108" s="80">
        <v>2019</v>
      </c>
      <c r="F108" s="80" t="s">
        <v>160</v>
      </c>
      <c r="G108" s="91" t="s">
        <v>335</v>
      </c>
      <c r="H108" s="82" t="s">
        <v>35</v>
      </c>
      <c r="I108" s="83">
        <v>750</v>
      </c>
      <c r="J108" s="92" t="s">
        <v>1227</v>
      </c>
      <c r="K108" s="93">
        <f t="shared" si="59"/>
        <v>4950</v>
      </c>
      <c r="L108" s="86">
        <f t="shared" si="60"/>
        <v>2970.0000000000005</v>
      </c>
      <c r="M108" s="12"/>
      <c r="N108" s="13">
        <f t="shared" si="61"/>
        <v>0</v>
      </c>
      <c r="O108" s="87" t="str">
        <f t="shared" si="62"/>
        <v>A05-0119</v>
      </c>
      <c r="P108" s="125">
        <f t="shared" si="63"/>
        <v>2700</v>
      </c>
      <c r="Q108" s="37" t="s">
        <v>70</v>
      </c>
      <c r="R108" s="37">
        <f>VLOOKUP(A108,[1]見積り!$B:$X,23,0)</f>
        <v>4500</v>
      </c>
      <c r="S108" s="76" t="s">
        <v>78</v>
      </c>
      <c r="T108" s="76" t="s">
        <v>80</v>
      </c>
      <c r="U108" s="76"/>
      <c r="V108" s="38" t="e">
        <v>#N/A</v>
      </c>
      <c r="W108" s="38">
        <f>VLOOKUP(A108,[2]帳簿在庫!$A:$B,2,0)</f>
        <v>121</v>
      </c>
    </row>
    <row r="109" spans="1:23" ht="19.8" customHeight="1">
      <c r="A109" s="77" t="s">
        <v>336</v>
      </c>
      <c r="B109" s="78">
        <v>72</v>
      </c>
      <c r="C109" s="78">
        <v>159</v>
      </c>
      <c r="D109" s="91" t="s">
        <v>337</v>
      </c>
      <c r="E109" s="80">
        <v>2019</v>
      </c>
      <c r="F109" s="80" t="s">
        <v>160</v>
      </c>
      <c r="G109" s="91" t="s">
        <v>242</v>
      </c>
      <c r="H109" s="82" t="s">
        <v>35</v>
      </c>
      <c r="I109" s="83">
        <v>750</v>
      </c>
      <c r="J109" s="92" t="s">
        <v>1226</v>
      </c>
      <c r="K109" s="93">
        <f t="shared" si="59"/>
        <v>1716.0000000000002</v>
      </c>
      <c r="L109" s="86">
        <f t="shared" si="60"/>
        <v>1029.6000000000001</v>
      </c>
      <c r="M109" s="12"/>
      <c r="N109" s="13">
        <f t="shared" si="61"/>
        <v>0</v>
      </c>
      <c r="O109" s="87" t="str">
        <f t="shared" si="62"/>
        <v>A06-0419</v>
      </c>
      <c r="P109" s="125">
        <f t="shared" si="63"/>
        <v>936</v>
      </c>
      <c r="Q109" s="37" t="s">
        <v>70</v>
      </c>
      <c r="R109" s="37">
        <f>VLOOKUP(A109,[1]見積り!$B:$X,23,0)</f>
        <v>1560</v>
      </c>
      <c r="S109" s="76" t="s">
        <v>78</v>
      </c>
      <c r="T109" s="76" t="s">
        <v>80</v>
      </c>
      <c r="U109" s="76"/>
      <c r="V109" s="38" t="e">
        <v>#N/A</v>
      </c>
      <c r="W109" s="38">
        <f>VLOOKUP(A109,[2]帳簿在庫!$A:$B,2,0)</f>
        <v>147</v>
      </c>
    </row>
    <row r="110" spans="1:23" ht="19.8" customHeight="1">
      <c r="A110" s="77" t="s">
        <v>338</v>
      </c>
      <c r="B110" s="78">
        <v>73</v>
      </c>
      <c r="C110" s="78">
        <v>146</v>
      </c>
      <c r="D110" s="91" t="s">
        <v>339</v>
      </c>
      <c r="E110" s="80">
        <v>2020</v>
      </c>
      <c r="F110" s="80" t="s">
        <v>160</v>
      </c>
      <c r="G110" s="91" t="s">
        <v>242</v>
      </c>
      <c r="H110" s="82" t="s">
        <v>35</v>
      </c>
      <c r="I110" s="83">
        <v>750</v>
      </c>
      <c r="J110" s="92" t="s">
        <v>1228</v>
      </c>
      <c r="K110" s="93">
        <f t="shared" si="59"/>
        <v>1716.0000000000002</v>
      </c>
      <c r="L110" s="86">
        <f t="shared" si="60"/>
        <v>1029.6000000000001</v>
      </c>
      <c r="M110" s="12"/>
      <c r="N110" s="13">
        <f t="shared" si="61"/>
        <v>0</v>
      </c>
      <c r="O110" s="87" t="str">
        <f t="shared" si="62"/>
        <v>A06-0620</v>
      </c>
      <c r="P110" s="125">
        <f t="shared" si="63"/>
        <v>936</v>
      </c>
      <c r="Q110" s="37" t="s">
        <v>70</v>
      </c>
      <c r="R110" s="37">
        <f>VLOOKUP(A110,[1]見積り!$B:$X,23,0)</f>
        <v>1560</v>
      </c>
      <c r="S110" s="76" t="s">
        <v>78</v>
      </c>
      <c r="T110" s="76" t="s">
        <v>80</v>
      </c>
      <c r="U110" s="76"/>
      <c r="V110" s="38" t="e">
        <v>#N/A</v>
      </c>
      <c r="W110" s="38">
        <f>VLOOKUP(A110,[2]帳簿在庫!$A:$B,2,0)</f>
        <v>146</v>
      </c>
    </row>
    <row r="111" spans="1:23" ht="19.8" customHeight="1">
      <c r="A111" s="77" t="s">
        <v>340</v>
      </c>
      <c r="B111" s="78">
        <v>74</v>
      </c>
      <c r="C111" s="78">
        <v>124</v>
      </c>
      <c r="D111" s="91" t="s">
        <v>341</v>
      </c>
      <c r="E111" s="80">
        <v>2019</v>
      </c>
      <c r="F111" s="80" t="s">
        <v>160</v>
      </c>
      <c r="G111" s="91" t="s">
        <v>342</v>
      </c>
      <c r="H111" s="82" t="s">
        <v>35</v>
      </c>
      <c r="I111" s="83">
        <v>750</v>
      </c>
      <c r="J111" s="92" t="s">
        <v>1225</v>
      </c>
      <c r="K111" s="93">
        <f t="shared" si="59"/>
        <v>4950</v>
      </c>
      <c r="L111" s="86">
        <f t="shared" si="60"/>
        <v>2970.0000000000005</v>
      </c>
      <c r="M111" s="12"/>
      <c r="N111" s="13">
        <f t="shared" si="61"/>
        <v>0</v>
      </c>
      <c r="O111" s="87" t="str">
        <f t="shared" si="62"/>
        <v>A12-0019</v>
      </c>
      <c r="P111" s="125">
        <f t="shared" si="63"/>
        <v>2700</v>
      </c>
      <c r="Q111" s="37" t="s">
        <v>70</v>
      </c>
      <c r="R111" s="37">
        <f>VLOOKUP(A111,[1]見積り!$B:$X,23,0)</f>
        <v>4500</v>
      </c>
      <c r="S111" s="76" t="s">
        <v>78</v>
      </c>
      <c r="T111" s="76" t="s">
        <v>80</v>
      </c>
      <c r="U111" s="76"/>
      <c r="V111" s="38" t="e">
        <v>#N/A</v>
      </c>
      <c r="W111" s="38">
        <f>VLOOKUP(A111,[2]帳簿在庫!$A:$B,2,0)</f>
        <v>123</v>
      </c>
    </row>
    <row r="112" spans="1:23" ht="19.8" customHeight="1">
      <c r="A112" s="77" t="s">
        <v>343</v>
      </c>
      <c r="B112" s="78">
        <v>75</v>
      </c>
      <c r="C112" s="78">
        <v>600</v>
      </c>
      <c r="D112" s="91" t="s">
        <v>344</v>
      </c>
      <c r="E112" s="80">
        <v>2018</v>
      </c>
      <c r="F112" s="80" t="s">
        <v>160</v>
      </c>
      <c r="G112" s="91" t="s">
        <v>345</v>
      </c>
      <c r="H112" s="82" t="s">
        <v>1278</v>
      </c>
      <c r="I112" s="83">
        <v>750</v>
      </c>
      <c r="J112" s="92" t="s">
        <v>1224</v>
      </c>
      <c r="K112" s="93">
        <f t="shared" si="59"/>
        <v>6050.0000000000009</v>
      </c>
      <c r="L112" s="86">
        <f t="shared" si="60"/>
        <v>3630.0000000000005</v>
      </c>
      <c r="M112" s="12"/>
      <c r="N112" s="13">
        <f t="shared" si="61"/>
        <v>0</v>
      </c>
      <c r="O112" s="87" t="str">
        <f t="shared" si="62"/>
        <v>B01-0018</v>
      </c>
      <c r="P112" s="125">
        <f t="shared" si="63"/>
        <v>3300</v>
      </c>
      <c r="Q112" s="37" t="s">
        <v>70</v>
      </c>
      <c r="R112" s="37">
        <f>VLOOKUP(A112,[1]見積り!$B:$X,23,0)</f>
        <v>5500</v>
      </c>
      <c r="S112" s="76" t="s">
        <v>78</v>
      </c>
      <c r="T112" s="76" t="s">
        <v>80</v>
      </c>
      <c r="U112" s="76"/>
      <c r="V112" s="38" t="e">
        <v>#N/A</v>
      </c>
      <c r="W112" s="38">
        <f>VLOOKUP(A112,[2]帳簿在庫!$A:$B,2,0)</f>
        <v>1326</v>
      </c>
    </row>
    <row r="113" spans="1:23" ht="19.8" customHeight="1">
      <c r="A113" s="77" t="s">
        <v>346</v>
      </c>
      <c r="B113" s="78">
        <v>76</v>
      </c>
      <c r="C113" s="78">
        <v>334</v>
      </c>
      <c r="D113" s="91" t="s">
        <v>347</v>
      </c>
      <c r="E113" s="80">
        <v>2018</v>
      </c>
      <c r="F113" s="80" t="s">
        <v>160</v>
      </c>
      <c r="G113" s="91" t="s">
        <v>345</v>
      </c>
      <c r="H113" s="82" t="s">
        <v>1278</v>
      </c>
      <c r="I113" s="83">
        <v>750</v>
      </c>
      <c r="J113" s="92" t="s">
        <v>1223</v>
      </c>
      <c r="K113" s="93">
        <f t="shared" si="56"/>
        <v>8580</v>
      </c>
      <c r="L113" s="86">
        <f t="shared" si="57"/>
        <v>5148</v>
      </c>
      <c r="M113" s="12"/>
      <c r="N113" s="13">
        <f t="shared" si="50"/>
        <v>0</v>
      </c>
      <c r="O113" s="87" t="str">
        <f t="shared" si="18"/>
        <v>B01-0118</v>
      </c>
      <c r="P113" s="125">
        <f t="shared" si="58"/>
        <v>4680</v>
      </c>
      <c r="Q113" s="37" t="s">
        <v>70</v>
      </c>
      <c r="R113" s="37">
        <f>VLOOKUP(A113,[1]見積り!$B:$X,23,0)</f>
        <v>7800</v>
      </c>
      <c r="S113" s="76" t="s">
        <v>78</v>
      </c>
      <c r="T113" s="76" t="s">
        <v>80</v>
      </c>
      <c r="U113" s="76"/>
      <c r="V113" s="38" t="e">
        <v>#N/A</v>
      </c>
      <c r="W113" s="38">
        <f>VLOOKUP(A113,[2]帳簿在庫!$A:$B,2,0)</f>
        <v>334</v>
      </c>
    </row>
    <row r="114" spans="1:23" ht="19.8" customHeight="1">
      <c r="A114" s="35"/>
      <c r="B114" s="5"/>
      <c r="C114" s="5" t="s">
        <v>84</v>
      </c>
      <c r="D114" s="6"/>
      <c r="E114" s="7"/>
      <c r="F114" s="7"/>
      <c r="G114" s="8"/>
      <c r="H114" s="8"/>
      <c r="I114" s="7"/>
      <c r="J114" s="8"/>
      <c r="K114" s="9"/>
      <c r="L114" s="10"/>
      <c r="M114" s="30"/>
      <c r="N114" s="13">
        <f t="shared" si="50"/>
        <v>0</v>
      </c>
      <c r="O114" s="87" t="str">
        <f t="shared" si="18"/>
        <v>-</v>
      </c>
      <c r="R114" s="37" t="e">
        <f>VLOOKUP(A114,[1]見積り!$B:$X,23,0)</f>
        <v>#N/A</v>
      </c>
      <c r="U114" s="76"/>
      <c r="W114" s="38" t="e">
        <f>VLOOKUP(A114,[2]帳簿在庫!$A:$B,2,0)</f>
        <v>#N/A</v>
      </c>
    </row>
    <row r="115" spans="1:23" ht="19.8" customHeight="1">
      <c r="A115" s="77" t="s">
        <v>348</v>
      </c>
      <c r="B115" s="78">
        <v>77</v>
      </c>
      <c r="C115" s="78">
        <v>77</v>
      </c>
      <c r="D115" s="91" t="s">
        <v>349</v>
      </c>
      <c r="E115" s="80">
        <v>2014</v>
      </c>
      <c r="F115" s="80" t="s">
        <v>166</v>
      </c>
      <c r="G115" s="91" t="s">
        <v>299</v>
      </c>
      <c r="H115" s="82" t="s">
        <v>1268</v>
      </c>
      <c r="I115" s="83">
        <v>750</v>
      </c>
      <c r="J115" s="92" t="s">
        <v>1231</v>
      </c>
      <c r="K115" s="93">
        <f t="shared" ref="K115:K150" si="64">R115*1.1</f>
        <v>2640</v>
      </c>
      <c r="L115" s="86">
        <f t="shared" ref="L115:L150" si="65">R115*0.6*1.1</f>
        <v>1584.0000000000002</v>
      </c>
      <c r="M115" s="12"/>
      <c r="N115" s="13">
        <f t="shared" si="50"/>
        <v>0</v>
      </c>
      <c r="O115" s="87" t="str">
        <f t="shared" ref="O115:O354" si="66">MID(A115,2,3)&amp;"-"&amp;RIGHT(A115,4)</f>
        <v>F01-0314</v>
      </c>
      <c r="P115" s="125">
        <f t="shared" ref="P115:P150" si="67">R115*0.6</f>
        <v>1440</v>
      </c>
      <c r="Q115" s="37" t="s">
        <v>70</v>
      </c>
      <c r="R115" s="37">
        <f>VLOOKUP(A115,[1]見積り!$B:$X,23,0)</f>
        <v>2400</v>
      </c>
      <c r="S115" s="76" t="s">
        <v>78</v>
      </c>
      <c r="T115" s="76" t="s">
        <v>80</v>
      </c>
      <c r="U115" s="76"/>
      <c r="V115" s="38" t="e">
        <v>#N/A</v>
      </c>
      <c r="W115" s="38">
        <f>VLOOKUP(A115,[2]帳簿在庫!$A:$B,2,0)</f>
        <v>47</v>
      </c>
    </row>
    <row r="116" spans="1:23" ht="19.8" customHeight="1">
      <c r="A116" s="77" t="s">
        <v>350</v>
      </c>
      <c r="B116" s="78">
        <v>78</v>
      </c>
      <c r="C116" s="78">
        <v>322</v>
      </c>
      <c r="D116" s="91" t="s">
        <v>351</v>
      </c>
      <c r="E116" s="80">
        <v>2017</v>
      </c>
      <c r="F116" s="80" t="s">
        <v>166</v>
      </c>
      <c r="G116" s="91" t="s">
        <v>299</v>
      </c>
      <c r="H116" s="82" t="s">
        <v>1268</v>
      </c>
      <c r="I116" s="83">
        <v>750</v>
      </c>
      <c r="J116" s="92" t="s">
        <v>1229</v>
      </c>
      <c r="K116" s="93">
        <f t="shared" si="64"/>
        <v>2640</v>
      </c>
      <c r="L116" s="86">
        <f t="shared" si="65"/>
        <v>1584.0000000000002</v>
      </c>
      <c r="M116" s="12"/>
      <c r="N116" s="13">
        <f t="shared" si="50"/>
        <v>0</v>
      </c>
      <c r="O116" s="87" t="str">
        <f t="shared" si="66"/>
        <v>F01-0717</v>
      </c>
      <c r="P116" s="125">
        <f t="shared" si="67"/>
        <v>1440</v>
      </c>
      <c r="Q116" s="37" t="s">
        <v>70</v>
      </c>
      <c r="R116" s="37">
        <f>VLOOKUP(A116,[1]見積り!$B:$X,23,0)</f>
        <v>2400</v>
      </c>
      <c r="S116" s="76" t="s">
        <v>78</v>
      </c>
      <c r="T116" s="76" t="s">
        <v>80</v>
      </c>
      <c r="U116" s="76"/>
      <c r="V116" s="38" t="e">
        <v>#N/A</v>
      </c>
      <c r="W116" s="38">
        <f>VLOOKUP(A116,[2]帳簿在庫!$A:$B,2,0)</f>
        <v>317</v>
      </c>
    </row>
    <row r="117" spans="1:23" ht="19.8" customHeight="1">
      <c r="A117" s="77" t="s">
        <v>352</v>
      </c>
      <c r="B117" s="78">
        <v>79</v>
      </c>
      <c r="C117" s="78">
        <v>16</v>
      </c>
      <c r="D117" s="91" t="s">
        <v>353</v>
      </c>
      <c r="E117" s="80">
        <v>2016</v>
      </c>
      <c r="F117" s="80" t="s">
        <v>166</v>
      </c>
      <c r="G117" s="91" t="s">
        <v>299</v>
      </c>
      <c r="H117" s="82" t="s">
        <v>1268</v>
      </c>
      <c r="I117" s="83">
        <v>5000</v>
      </c>
      <c r="J117" s="92" t="s">
        <v>1230</v>
      </c>
      <c r="K117" s="93">
        <f t="shared" si="64"/>
        <v>25300.000000000004</v>
      </c>
      <c r="L117" s="86">
        <f t="shared" si="65"/>
        <v>15180.000000000002</v>
      </c>
      <c r="M117" s="12"/>
      <c r="N117" s="13">
        <f t="shared" si="50"/>
        <v>0</v>
      </c>
      <c r="O117" s="87" t="str">
        <f t="shared" si="66"/>
        <v>F01-0816</v>
      </c>
      <c r="P117" s="125">
        <f t="shared" si="67"/>
        <v>13800</v>
      </c>
      <c r="Q117" s="37" t="s">
        <v>70</v>
      </c>
      <c r="R117" s="37">
        <f>VLOOKUP(A117,[1]見積り!$B:$X,23,0)</f>
        <v>23000</v>
      </c>
      <c r="S117" s="76" t="s">
        <v>78</v>
      </c>
      <c r="T117" s="76" t="s">
        <v>80</v>
      </c>
      <c r="U117" s="76"/>
      <c r="V117" s="38" t="e">
        <v>#N/A</v>
      </c>
      <c r="W117" s="38">
        <f>VLOOKUP(A117,[2]帳簿在庫!$A:$B,2,0)</f>
        <v>16</v>
      </c>
    </row>
    <row r="118" spans="1:23" ht="19.8" customHeight="1">
      <c r="A118" s="77" t="s">
        <v>354</v>
      </c>
      <c r="B118" s="78">
        <v>80</v>
      </c>
      <c r="C118" s="78">
        <v>219</v>
      </c>
      <c r="D118" s="91" t="s">
        <v>355</v>
      </c>
      <c r="E118" s="80">
        <v>2012</v>
      </c>
      <c r="F118" s="80" t="s">
        <v>166</v>
      </c>
      <c r="G118" s="91" t="s">
        <v>299</v>
      </c>
      <c r="H118" s="82" t="s">
        <v>1268</v>
      </c>
      <c r="I118" s="83">
        <v>750</v>
      </c>
      <c r="J118" s="92" t="s">
        <v>1234</v>
      </c>
      <c r="K118" s="93">
        <f t="shared" si="64"/>
        <v>3850.0000000000005</v>
      </c>
      <c r="L118" s="86">
        <f t="shared" si="65"/>
        <v>2310</v>
      </c>
      <c r="M118" s="12"/>
      <c r="N118" s="13">
        <f t="shared" si="50"/>
        <v>0</v>
      </c>
      <c r="O118" s="87" t="str">
        <f t="shared" si="66"/>
        <v>F01-1212</v>
      </c>
      <c r="P118" s="125">
        <f t="shared" si="67"/>
        <v>2100</v>
      </c>
      <c r="Q118" s="37" t="s">
        <v>70</v>
      </c>
      <c r="R118" s="37">
        <f>VLOOKUP(A118,[1]見積り!$B:$X,23,0)</f>
        <v>3500</v>
      </c>
      <c r="S118" s="76" t="s">
        <v>78</v>
      </c>
      <c r="T118" s="76" t="s">
        <v>80</v>
      </c>
      <c r="U118" s="76"/>
      <c r="V118" s="38" t="e">
        <v>#N/A</v>
      </c>
      <c r="W118" s="38">
        <f>VLOOKUP(A118,[2]帳簿在庫!$A:$B,2,0)</f>
        <v>206</v>
      </c>
    </row>
    <row r="119" spans="1:23" ht="19.8" customHeight="1">
      <c r="A119" s="77" t="s">
        <v>356</v>
      </c>
      <c r="B119" s="78">
        <v>81</v>
      </c>
      <c r="C119" s="78">
        <v>83</v>
      </c>
      <c r="D119" s="91" t="s">
        <v>357</v>
      </c>
      <c r="E119" s="80">
        <v>2018</v>
      </c>
      <c r="F119" s="80" t="s">
        <v>166</v>
      </c>
      <c r="G119" s="91" t="s">
        <v>299</v>
      </c>
      <c r="H119" s="82" t="s">
        <v>1268</v>
      </c>
      <c r="I119" s="83">
        <v>750</v>
      </c>
      <c r="J119" s="92" t="s">
        <v>1233</v>
      </c>
      <c r="K119" s="93">
        <f t="shared" si="64"/>
        <v>5720.0000000000009</v>
      </c>
      <c r="L119" s="86">
        <f t="shared" si="65"/>
        <v>3432.0000000000005</v>
      </c>
      <c r="M119" s="12"/>
      <c r="N119" s="13">
        <f t="shared" si="50"/>
        <v>0</v>
      </c>
      <c r="O119" s="87" t="str">
        <f t="shared" si="66"/>
        <v>F01-1418</v>
      </c>
      <c r="P119" s="125">
        <f t="shared" si="67"/>
        <v>3120</v>
      </c>
      <c r="Q119" s="37" t="s">
        <v>70</v>
      </c>
      <c r="R119" s="37">
        <f>VLOOKUP(A119,[1]見積り!$B:$X,23,0)</f>
        <v>5200</v>
      </c>
      <c r="S119" s="76" t="s">
        <v>78</v>
      </c>
      <c r="T119" s="76" t="s">
        <v>80</v>
      </c>
      <c r="U119" s="76"/>
      <c r="V119" s="38" t="e">
        <v>#N/A</v>
      </c>
      <c r="W119" s="38">
        <f>VLOOKUP(A119,[2]帳簿在庫!$A:$B,2,0)</f>
        <v>83</v>
      </c>
    </row>
    <row r="120" spans="1:23" ht="19.8" customHeight="1">
      <c r="A120" s="77" t="s">
        <v>358</v>
      </c>
      <c r="B120" s="78">
        <v>82</v>
      </c>
      <c r="C120" s="78">
        <v>24</v>
      </c>
      <c r="D120" s="91" t="s">
        <v>359</v>
      </c>
      <c r="E120" s="80">
        <v>2017</v>
      </c>
      <c r="F120" s="80" t="s">
        <v>166</v>
      </c>
      <c r="G120" s="91" t="s">
        <v>299</v>
      </c>
      <c r="H120" s="82" t="s">
        <v>1268</v>
      </c>
      <c r="I120" s="83">
        <v>750</v>
      </c>
      <c r="J120" s="92" t="s">
        <v>1235</v>
      </c>
      <c r="K120" s="93">
        <f t="shared" si="64"/>
        <v>6050.0000000000009</v>
      </c>
      <c r="L120" s="86">
        <f t="shared" si="65"/>
        <v>3630.0000000000005</v>
      </c>
      <c r="M120" s="12"/>
      <c r="N120" s="13">
        <f t="shared" si="50"/>
        <v>0</v>
      </c>
      <c r="O120" s="87" t="str">
        <f t="shared" si="66"/>
        <v>F01-1617</v>
      </c>
      <c r="P120" s="125">
        <f t="shared" si="67"/>
        <v>3300</v>
      </c>
      <c r="Q120" s="37" t="s">
        <v>70</v>
      </c>
      <c r="R120" s="37">
        <f>VLOOKUP(A120,[1]見積り!$B:$X,23,0)</f>
        <v>5500</v>
      </c>
      <c r="S120" s="76" t="s">
        <v>78</v>
      </c>
      <c r="T120" s="76" t="s">
        <v>80</v>
      </c>
      <c r="U120" s="76"/>
      <c r="V120" s="38" t="e">
        <v>#N/A</v>
      </c>
      <c r="W120" s="38">
        <f>VLOOKUP(A120,[2]帳簿在庫!$A:$B,2,0)</f>
        <v>22</v>
      </c>
    </row>
    <row r="121" spans="1:23" ht="19.8" customHeight="1">
      <c r="A121" s="77" t="s">
        <v>360</v>
      </c>
      <c r="B121" s="78">
        <v>83</v>
      </c>
      <c r="C121" s="78">
        <v>228</v>
      </c>
      <c r="D121" s="91" t="s">
        <v>361</v>
      </c>
      <c r="E121" s="80">
        <v>2016</v>
      </c>
      <c r="F121" s="80" t="s">
        <v>166</v>
      </c>
      <c r="G121" s="91" t="s">
        <v>299</v>
      </c>
      <c r="H121" s="82" t="s">
        <v>1268</v>
      </c>
      <c r="I121" s="83">
        <v>750</v>
      </c>
      <c r="J121" s="92" t="s">
        <v>1236</v>
      </c>
      <c r="K121" s="93">
        <f t="shared" ref="K121:K144" si="68">R121*1.1</f>
        <v>2750</v>
      </c>
      <c r="L121" s="86">
        <f t="shared" ref="L121:L144" si="69">R121*0.6*1.1</f>
        <v>1650.0000000000002</v>
      </c>
      <c r="M121" s="12"/>
      <c r="N121" s="13">
        <f t="shared" ref="N121:N144" si="70">L121*M121</f>
        <v>0</v>
      </c>
      <c r="O121" s="87" t="str">
        <f t="shared" ref="O121:O144" si="71">MID(A121,2,3)&amp;"-"&amp;RIGHT(A121,4)</f>
        <v>F01-1916</v>
      </c>
      <c r="P121" s="125">
        <f t="shared" ref="P121:P144" si="72">R121*0.6</f>
        <v>1500</v>
      </c>
      <c r="Q121" s="37" t="s">
        <v>70</v>
      </c>
      <c r="R121" s="37">
        <f>VLOOKUP(A121,[1]見積り!$B:$X,23,0)</f>
        <v>2500</v>
      </c>
      <c r="S121" s="76" t="s">
        <v>78</v>
      </c>
      <c r="T121" s="76" t="s">
        <v>80</v>
      </c>
      <c r="U121" s="76"/>
      <c r="V121" s="38" t="e">
        <v>#N/A</v>
      </c>
      <c r="W121" s="38">
        <f>VLOOKUP(A121,[2]帳簿在庫!$A:$B,2,0)</f>
        <v>228</v>
      </c>
    </row>
    <row r="122" spans="1:23" ht="19.8" customHeight="1">
      <c r="A122" s="77" t="s">
        <v>362</v>
      </c>
      <c r="B122" s="78">
        <v>84</v>
      </c>
      <c r="C122" s="78">
        <v>76</v>
      </c>
      <c r="D122" s="91" t="s">
        <v>363</v>
      </c>
      <c r="E122" s="80">
        <v>2011</v>
      </c>
      <c r="F122" s="80" t="s">
        <v>166</v>
      </c>
      <c r="G122" s="91" t="s">
        <v>299</v>
      </c>
      <c r="H122" s="82" t="s">
        <v>1268</v>
      </c>
      <c r="I122" s="83">
        <v>750</v>
      </c>
      <c r="J122" s="92" t="s">
        <v>1232</v>
      </c>
      <c r="K122" s="93">
        <f t="shared" si="68"/>
        <v>6380.0000000000009</v>
      </c>
      <c r="L122" s="86">
        <f t="shared" si="69"/>
        <v>3828.0000000000005</v>
      </c>
      <c r="M122" s="12"/>
      <c r="N122" s="13">
        <f t="shared" si="70"/>
        <v>0</v>
      </c>
      <c r="O122" s="87" t="str">
        <f t="shared" si="71"/>
        <v>F01-4812</v>
      </c>
      <c r="P122" s="125">
        <f t="shared" si="72"/>
        <v>3480</v>
      </c>
      <c r="Q122" s="37" t="s">
        <v>70</v>
      </c>
      <c r="R122" s="37">
        <f>VLOOKUP(A122,[1]見積り!$B:$X,23,0)</f>
        <v>5800</v>
      </c>
      <c r="S122" s="76" t="s">
        <v>78</v>
      </c>
      <c r="T122" s="76" t="s">
        <v>80</v>
      </c>
      <c r="U122" s="76"/>
      <c r="V122" s="38" t="e">
        <v>#N/A</v>
      </c>
      <c r="W122" s="38">
        <f>VLOOKUP(A122,[2]帳簿在庫!$A:$B,2,0)</f>
        <v>76</v>
      </c>
    </row>
    <row r="123" spans="1:23" ht="19.8" customHeight="1">
      <c r="A123" s="77" t="s">
        <v>364</v>
      </c>
      <c r="B123" s="78">
        <v>85</v>
      </c>
      <c r="C123" s="78">
        <v>234</v>
      </c>
      <c r="D123" s="91" t="s">
        <v>365</v>
      </c>
      <c r="E123" s="80">
        <v>2016</v>
      </c>
      <c r="F123" s="80" t="s">
        <v>166</v>
      </c>
      <c r="G123" s="91" t="s">
        <v>299</v>
      </c>
      <c r="H123" s="82" t="s">
        <v>1268</v>
      </c>
      <c r="I123" s="83">
        <v>750</v>
      </c>
      <c r="J123" s="92" t="s">
        <v>1237</v>
      </c>
      <c r="K123" s="93">
        <f t="shared" si="68"/>
        <v>3850.0000000000005</v>
      </c>
      <c r="L123" s="86">
        <f t="shared" si="69"/>
        <v>2310</v>
      </c>
      <c r="M123" s="12"/>
      <c r="N123" s="13">
        <f t="shared" si="70"/>
        <v>0</v>
      </c>
      <c r="O123" s="87" t="str">
        <f t="shared" si="71"/>
        <v>F01-5616</v>
      </c>
      <c r="P123" s="125">
        <f t="shared" si="72"/>
        <v>2100</v>
      </c>
      <c r="Q123" s="37" t="s">
        <v>70</v>
      </c>
      <c r="R123" s="37">
        <f>VLOOKUP(A123,[1]見積り!$B:$X,23,0)</f>
        <v>3500</v>
      </c>
      <c r="S123" s="76" t="s">
        <v>78</v>
      </c>
      <c r="T123" s="76" t="s">
        <v>80</v>
      </c>
      <c r="U123" s="76"/>
      <c r="V123" s="38" t="e">
        <v>#N/A</v>
      </c>
      <c r="W123" s="38">
        <f>VLOOKUP(A123,[2]帳簿在庫!$A:$B,2,0)</f>
        <v>231</v>
      </c>
    </row>
    <row r="124" spans="1:23" ht="19.8" customHeight="1">
      <c r="A124" s="77" t="s">
        <v>50</v>
      </c>
      <c r="B124" s="78">
        <v>86</v>
      </c>
      <c r="C124" s="78">
        <v>506</v>
      </c>
      <c r="D124" s="91" t="s">
        <v>366</v>
      </c>
      <c r="E124" s="80">
        <v>2019</v>
      </c>
      <c r="F124" s="80" t="s">
        <v>166</v>
      </c>
      <c r="G124" s="91" t="s">
        <v>366</v>
      </c>
      <c r="H124" s="82" t="s">
        <v>1268</v>
      </c>
      <c r="I124" s="83">
        <v>750</v>
      </c>
      <c r="J124" s="92" t="s">
        <v>1238</v>
      </c>
      <c r="K124" s="93">
        <f t="shared" si="68"/>
        <v>2090</v>
      </c>
      <c r="L124" s="86">
        <f t="shared" si="69"/>
        <v>1254</v>
      </c>
      <c r="M124" s="12"/>
      <c r="N124" s="13">
        <f t="shared" si="70"/>
        <v>0</v>
      </c>
      <c r="O124" s="87" t="str">
        <f t="shared" si="71"/>
        <v>F02-0119</v>
      </c>
      <c r="P124" s="125">
        <f t="shared" si="72"/>
        <v>1140</v>
      </c>
      <c r="Q124" s="37" t="s">
        <v>70</v>
      </c>
      <c r="R124" s="37">
        <f>VLOOKUP(A124,[1]見積り!$B:$X,23,0)</f>
        <v>1900</v>
      </c>
      <c r="S124" s="76" t="s">
        <v>78</v>
      </c>
      <c r="T124" s="76" t="s">
        <v>80</v>
      </c>
      <c r="U124" s="76"/>
      <c r="V124" s="38" t="e">
        <v>#N/A</v>
      </c>
      <c r="W124" s="38">
        <f>VLOOKUP(A124,[2]帳簿在庫!$A:$B,2,0)</f>
        <v>493</v>
      </c>
    </row>
    <row r="125" spans="1:23" ht="19.8" customHeight="1">
      <c r="A125" s="77" t="s">
        <v>367</v>
      </c>
      <c r="B125" s="78">
        <v>87</v>
      </c>
      <c r="C125" s="78">
        <v>57</v>
      </c>
      <c r="D125" s="91" t="s">
        <v>368</v>
      </c>
      <c r="E125" s="80">
        <v>2016</v>
      </c>
      <c r="F125" s="80" t="s">
        <v>166</v>
      </c>
      <c r="G125" s="91" t="s">
        <v>1260</v>
      </c>
      <c r="H125" s="82" t="s">
        <v>1268</v>
      </c>
      <c r="I125" s="83">
        <v>750</v>
      </c>
      <c r="J125" s="92" t="s">
        <v>1240</v>
      </c>
      <c r="K125" s="93">
        <f t="shared" si="68"/>
        <v>2750</v>
      </c>
      <c r="L125" s="86">
        <f t="shared" si="69"/>
        <v>1650.0000000000002</v>
      </c>
      <c r="M125" s="12"/>
      <c r="N125" s="13">
        <f t="shared" si="70"/>
        <v>0</v>
      </c>
      <c r="O125" s="87" t="str">
        <f t="shared" si="71"/>
        <v>F03-1716</v>
      </c>
      <c r="P125" s="125">
        <f t="shared" si="72"/>
        <v>1500</v>
      </c>
      <c r="Q125" s="37" t="s">
        <v>70</v>
      </c>
      <c r="R125" s="37">
        <f>VLOOKUP(A125,[1]見積り!$B:$X,23,0)</f>
        <v>2500</v>
      </c>
      <c r="S125" s="76" t="s">
        <v>78</v>
      </c>
      <c r="T125" s="76" t="s">
        <v>80</v>
      </c>
      <c r="U125" s="76"/>
      <c r="V125" s="38" t="e">
        <v>#N/A</v>
      </c>
      <c r="W125" s="38">
        <f>VLOOKUP(A125,[2]帳簿在庫!$A:$B,2,0)</f>
        <v>56</v>
      </c>
    </row>
    <row r="126" spans="1:23" ht="19.8" customHeight="1">
      <c r="A126" s="77" t="s">
        <v>369</v>
      </c>
      <c r="B126" s="78">
        <v>88</v>
      </c>
      <c r="C126" s="78">
        <v>45</v>
      </c>
      <c r="D126" s="91" t="s">
        <v>370</v>
      </c>
      <c r="E126" s="80">
        <v>2014</v>
      </c>
      <c r="F126" s="80" t="s">
        <v>166</v>
      </c>
      <c r="G126" s="91" t="s">
        <v>370</v>
      </c>
      <c r="H126" s="82" t="s">
        <v>1268</v>
      </c>
      <c r="I126" s="83">
        <v>750</v>
      </c>
      <c r="J126" s="92" t="s">
        <v>1239</v>
      </c>
      <c r="K126" s="93">
        <f t="shared" si="68"/>
        <v>6600.0000000000009</v>
      </c>
      <c r="L126" s="86">
        <f t="shared" si="69"/>
        <v>3960.0000000000005</v>
      </c>
      <c r="M126" s="12"/>
      <c r="N126" s="13">
        <f t="shared" si="70"/>
        <v>0</v>
      </c>
      <c r="O126" s="87" t="str">
        <f t="shared" si="71"/>
        <v>F03-1914</v>
      </c>
      <c r="P126" s="125">
        <f t="shared" si="72"/>
        <v>3600</v>
      </c>
      <c r="Q126" s="37" t="s">
        <v>70</v>
      </c>
      <c r="R126" s="37">
        <f>VLOOKUP(A126,[1]見積り!$B:$X,23,0)</f>
        <v>6000</v>
      </c>
      <c r="S126" s="76" t="s">
        <v>78</v>
      </c>
      <c r="T126" s="76" t="s">
        <v>80</v>
      </c>
      <c r="U126" s="76"/>
      <c r="V126" s="38" t="e">
        <v>#N/A</v>
      </c>
      <c r="W126" s="38">
        <f>VLOOKUP(A126,[2]帳簿在庫!$A:$B,2,0)</f>
        <v>45</v>
      </c>
    </row>
    <row r="127" spans="1:23" ht="19.8" customHeight="1">
      <c r="A127" s="77" t="s">
        <v>371</v>
      </c>
      <c r="B127" s="78">
        <v>89</v>
      </c>
      <c r="C127" s="78">
        <v>515</v>
      </c>
      <c r="D127" s="91" t="s">
        <v>372</v>
      </c>
      <c r="E127" s="80">
        <v>2018</v>
      </c>
      <c r="F127" s="80" t="s">
        <v>166</v>
      </c>
      <c r="G127" s="91" t="s">
        <v>253</v>
      </c>
      <c r="H127" s="82" t="s">
        <v>1269</v>
      </c>
      <c r="I127" s="83">
        <v>750</v>
      </c>
      <c r="J127" s="92" t="s">
        <v>1241</v>
      </c>
      <c r="K127" s="93">
        <f t="shared" si="68"/>
        <v>3410.0000000000005</v>
      </c>
      <c r="L127" s="86">
        <f t="shared" si="69"/>
        <v>2046.0000000000002</v>
      </c>
      <c r="M127" s="12"/>
      <c r="N127" s="13">
        <f t="shared" si="70"/>
        <v>0</v>
      </c>
      <c r="O127" s="87" t="str">
        <f t="shared" si="71"/>
        <v>F21-1418</v>
      </c>
      <c r="P127" s="125">
        <f t="shared" si="72"/>
        <v>1860</v>
      </c>
      <c r="Q127" s="37" t="s">
        <v>70</v>
      </c>
      <c r="R127" s="37">
        <f>VLOOKUP(A127,[1]見積り!$B:$X,23,0)</f>
        <v>3100</v>
      </c>
      <c r="S127" s="76" t="s">
        <v>78</v>
      </c>
      <c r="T127" s="76" t="s">
        <v>80</v>
      </c>
      <c r="U127" s="76"/>
      <c r="V127" s="38" t="e">
        <v>#N/A</v>
      </c>
      <c r="W127" s="38">
        <f>VLOOKUP(A127,[2]帳簿在庫!$A:$B,2,0)</f>
        <v>514</v>
      </c>
    </row>
    <row r="128" spans="1:23" ht="19.8" customHeight="1">
      <c r="A128" s="77" t="s">
        <v>373</v>
      </c>
      <c r="B128" s="78">
        <v>90</v>
      </c>
      <c r="C128" s="78">
        <v>588</v>
      </c>
      <c r="D128" s="91" t="s">
        <v>374</v>
      </c>
      <c r="E128" s="80">
        <v>2019</v>
      </c>
      <c r="F128" s="80" t="s">
        <v>166</v>
      </c>
      <c r="G128" s="91" t="s">
        <v>306</v>
      </c>
      <c r="H128" s="82" t="s">
        <v>1270</v>
      </c>
      <c r="I128" s="83">
        <v>750</v>
      </c>
      <c r="J128" s="92" t="s">
        <v>1242</v>
      </c>
      <c r="K128" s="93">
        <f t="shared" si="68"/>
        <v>3300.0000000000005</v>
      </c>
      <c r="L128" s="86">
        <f t="shared" si="69"/>
        <v>1980.0000000000002</v>
      </c>
      <c r="M128" s="12"/>
      <c r="N128" s="13">
        <f t="shared" si="70"/>
        <v>0</v>
      </c>
      <c r="O128" s="87" t="str">
        <f t="shared" si="71"/>
        <v>F22-5019</v>
      </c>
      <c r="P128" s="125">
        <f t="shared" si="72"/>
        <v>1800</v>
      </c>
      <c r="Q128" s="37" t="s">
        <v>70</v>
      </c>
      <c r="R128" s="37">
        <f>VLOOKUP(A128,[1]見積り!$B:$X,23,0)</f>
        <v>3000</v>
      </c>
      <c r="S128" s="76" t="s">
        <v>78</v>
      </c>
      <c r="T128" s="76" t="s">
        <v>80</v>
      </c>
      <c r="U128" s="76"/>
      <c r="V128" s="38" t="e">
        <v>#N/A</v>
      </c>
      <c r="W128" s="38">
        <f>VLOOKUP(A128,[2]帳簿在庫!$A:$B,2,0)</f>
        <v>584</v>
      </c>
    </row>
    <row r="129" spans="1:23" ht="19.8" customHeight="1">
      <c r="A129" s="77" t="s">
        <v>375</v>
      </c>
      <c r="B129" s="78">
        <v>91</v>
      </c>
      <c r="C129" s="78">
        <v>600</v>
      </c>
      <c r="D129" s="91" t="s">
        <v>376</v>
      </c>
      <c r="E129" s="80">
        <v>2018</v>
      </c>
      <c r="F129" s="80" t="s">
        <v>166</v>
      </c>
      <c r="G129" s="91" t="s">
        <v>97</v>
      </c>
      <c r="H129" s="82" t="s">
        <v>1272</v>
      </c>
      <c r="I129" s="83">
        <v>750</v>
      </c>
      <c r="J129" s="92" t="s">
        <v>1261</v>
      </c>
      <c r="K129" s="93">
        <f t="shared" si="68"/>
        <v>1870.0000000000002</v>
      </c>
      <c r="L129" s="86">
        <f t="shared" si="69"/>
        <v>1122</v>
      </c>
      <c r="M129" s="12"/>
      <c r="N129" s="13">
        <f t="shared" si="70"/>
        <v>0</v>
      </c>
      <c r="O129" s="87" t="str">
        <f t="shared" si="71"/>
        <v>F40-2218</v>
      </c>
      <c r="P129" s="125">
        <f t="shared" si="72"/>
        <v>1020</v>
      </c>
      <c r="Q129" s="37" t="s">
        <v>70</v>
      </c>
      <c r="R129" s="37">
        <f>VLOOKUP(A129,[1]見積り!$B:$X,23,0)</f>
        <v>1700</v>
      </c>
      <c r="S129" s="76" t="s">
        <v>78</v>
      </c>
      <c r="T129" s="76" t="s">
        <v>80</v>
      </c>
      <c r="U129" s="76"/>
      <c r="V129" s="38" t="e">
        <v>#N/A</v>
      </c>
      <c r="W129" s="38">
        <f>VLOOKUP(A129,[2]帳簿在庫!$A:$B,2,0)</f>
        <v>3429</v>
      </c>
    </row>
    <row r="130" spans="1:23" ht="19.8" customHeight="1">
      <c r="A130" s="77" t="s">
        <v>377</v>
      </c>
      <c r="B130" s="78">
        <v>92</v>
      </c>
      <c r="C130" s="78">
        <v>600</v>
      </c>
      <c r="D130" s="91" t="s">
        <v>378</v>
      </c>
      <c r="E130" s="80">
        <v>2020</v>
      </c>
      <c r="F130" s="80" t="s">
        <v>166</v>
      </c>
      <c r="G130" s="91" t="s">
        <v>97</v>
      </c>
      <c r="H130" s="82" t="s">
        <v>1274</v>
      </c>
      <c r="I130" s="83">
        <v>750</v>
      </c>
      <c r="J130" s="92" t="s">
        <v>1244</v>
      </c>
      <c r="K130" s="93">
        <f t="shared" si="68"/>
        <v>1650.0000000000002</v>
      </c>
      <c r="L130" s="86">
        <f t="shared" si="69"/>
        <v>990.00000000000011</v>
      </c>
      <c r="M130" s="12"/>
      <c r="N130" s="13">
        <f t="shared" si="70"/>
        <v>0</v>
      </c>
      <c r="O130" s="87" t="str">
        <f t="shared" si="71"/>
        <v>F40-4120</v>
      </c>
      <c r="P130" s="125">
        <f t="shared" si="72"/>
        <v>900</v>
      </c>
      <c r="Q130" s="37" t="s">
        <v>70</v>
      </c>
      <c r="R130" s="37">
        <f>VLOOKUP(A130,[1]見積り!$B:$X,23,0)</f>
        <v>1500</v>
      </c>
      <c r="S130" s="76" t="s">
        <v>78</v>
      </c>
      <c r="T130" s="76" t="s">
        <v>80</v>
      </c>
      <c r="U130" s="76"/>
      <c r="V130" s="38" t="e">
        <v>#N/A</v>
      </c>
      <c r="W130" s="38">
        <f>VLOOKUP(A130,[2]帳簿在庫!$A:$B,2,0)</f>
        <v>12427</v>
      </c>
    </row>
    <row r="131" spans="1:23" ht="19.8" customHeight="1">
      <c r="A131" s="77" t="s">
        <v>379</v>
      </c>
      <c r="B131" s="78">
        <v>93</v>
      </c>
      <c r="C131" s="78">
        <v>600</v>
      </c>
      <c r="D131" s="91" t="s">
        <v>380</v>
      </c>
      <c r="E131" s="80">
        <v>2019</v>
      </c>
      <c r="F131" s="80" t="s">
        <v>166</v>
      </c>
      <c r="G131" s="91" t="s">
        <v>97</v>
      </c>
      <c r="H131" s="82" t="s">
        <v>1274</v>
      </c>
      <c r="I131" s="83">
        <v>750</v>
      </c>
      <c r="J131" s="92" t="s">
        <v>1245</v>
      </c>
      <c r="K131" s="93">
        <f t="shared" si="68"/>
        <v>1650.0000000000002</v>
      </c>
      <c r="L131" s="86">
        <f t="shared" si="69"/>
        <v>990.00000000000011</v>
      </c>
      <c r="M131" s="12"/>
      <c r="N131" s="13">
        <f t="shared" si="70"/>
        <v>0</v>
      </c>
      <c r="O131" s="87" t="str">
        <f t="shared" si="71"/>
        <v>F40-4219</v>
      </c>
      <c r="P131" s="125">
        <f t="shared" si="72"/>
        <v>900</v>
      </c>
      <c r="Q131" s="37" t="s">
        <v>70</v>
      </c>
      <c r="R131" s="37">
        <f>VLOOKUP(A131,[1]見積り!$B:$X,23,0)</f>
        <v>1500</v>
      </c>
      <c r="S131" s="76" t="s">
        <v>78</v>
      </c>
      <c r="T131" s="76" t="s">
        <v>80</v>
      </c>
      <c r="U131" s="76"/>
      <c r="V131" s="38" t="e">
        <v>#N/A</v>
      </c>
      <c r="W131" s="38">
        <f>VLOOKUP(A131,[2]帳簿在庫!$A:$B,2,0)</f>
        <v>3631</v>
      </c>
    </row>
    <row r="132" spans="1:23" ht="19.8" customHeight="1">
      <c r="A132" s="77" t="s">
        <v>381</v>
      </c>
      <c r="B132" s="78">
        <v>94</v>
      </c>
      <c r="C132" s="78">
        <v>17</v>
      </c>
      <c r="D132" s="91" t="s">
        <v>382</v>
      </c>
      <c r="E132" s="80">
        <v>2018</v>
      </c>
      <c r="F132" s="80" t="s">
        <v>166</v>
      </c>
      <c r="G132" s="91" t="s">
        <v>383</v>
      </c>
      <c r="H132" s="82" t="s">
        <v>1268</v>
      </c>
      <c r="I132" s="83">
        <v>750</v>
      </c>
      <c r="J132" s="92" t="s">
        <v>1243</v>
      </c>
      <c r="K132" s="93">
        <f t="shared" si="68"/>
        <v>3300.0000000000005</v>
      </c>
      <c r="L132" s="86">
        <f t="shared" si="69"/>
        <v>1980.0000000000002</v>
      </c>
      <c r="M132" s="12"/>
      <c r="N132" s="13">
        <f t="shared" si="70"/>
        <v>0</v>
      </c>
      <c r="O132" s="87" t="str">
        <f t="shared" si="71"/>
        <v>F40-5918</v>
      </c>
      <c r="P132" s="125">
        <f t="shared" si="72"/>
        <v>1800</v>
      </c>
      <c r="Q132" s="37" t="s">
        <v>70</v>
      </c>
      <c r="R132" s="37">
        <f>VLOOKUP(A132,[1]見積り!$B:$X,23,0)</f>
        <v>3000</v>
      </c>
      <c r="S132" s="76" t="s">
        <v>78</v>
      </c>
      <c r="T132" s="76" t="s">
        <v>80</v>
      </c>
      <c r="U132" s="76"/>
      <c r="V132" s="38" t="e">
        <v>#N/A</v>
      </c>
      <c r="W132" s="38">
        <f>VLOOKUP(A132,[2]帳簿在庫!$A:$B,2,0)</f>
        <v>17</v>
      </c>
    </row>
    <row r="133" spans="1:23" ht="19.8" customHeight="1">
      <c r="A133" s="77" t="s">
        <v>384</v>
      </c>
      <c r="B133" s="78">
        <v>95</v>
      </c>
      <c r="C133" s="78">
        <v>600</v>
      </c>
      <c r="D133" s="91" t="s">
        <v>385</v>
      </c>
      <c r="E133" s="80">
        <v>2020</v>
      </c>
      <c r="F133" s="80" t="s">
        <v>166</v>
      </c>
      <c r="G133" s="91" t="s">
        <v>283</v>
      </c>
      <c r="H133" s="82" t="s">
        <v>1274</v>
      </c>
      <c r="I133" s="83">
        <v>750</v>
      </c>
      <c r="J133" s="92" t="s">
        <v>1263</v>
      </c>
      <c r="K133" s="93">
        <f t="shared" si="68"/>
        <v>1870.0000000000002</v>
      </c>
      <c r="L133" s="86">
        <f t="shared" si="69"/>
        <v>1122</v>
      </c>
      <c r="M133" s="12"/>
      <c r="N133" s="13">
        <f t="shared" si="70"/>
        <v>0</v>
      </c>
      <c r="O133" s="87" t="str">
        <f t="shared" si="71"/>
        <v>F43-0120</v>
      </c>
      <c r="P133" s="125">
        <f t="shared" si="72"/>
        <v>1020</v>
      </c>
      <c r="Q133" s="37" t="s">
        <v>70</v>
      </c>
      <c r="R133" s="37">
        <f>VLOOKUP(A133,[1]見積り!$B:$X,23,0)</f>
        <v>1700</v>
      </c>
      <c r="S133" s="76" t="s">
        <v>78</v>
      </c>
      <c r="T133" s="76" t="s">
        <v>80</v>
      </c>
      <c r="U133" s="76"/>
      <c r="V133" s="38" t="e">
        <v>#N/A</v>
      </c>
      <c r="W133" s="38">
        <f>VLOOKUP(A133,[2]帳簿在庫!$A:$B,2,0)</f>
        <v>1141</v>
      </c>
    </row>
    <row r="134" spans="1:23" ht="19.8" customHeight="1">
      <c r="A134" s="77" t="s">
        <v>386</v>
      </c>
      <c r="B134" s="78">
        <v>96</v>
      </c>
      <c r="C134" s="78">
        <v>600</v>
      </c>
      <c r="D134" s="91" t="s">
        <v>387</v>
      </c>
      <c r="E134" s="80">
        <v>2018</v>
      </c>
      <c r="F134" s="80" t="s">
        <v>166</v>
      </c>
      <c r="G134" s="91" t="s">
        <v>283</v>
      </c>
      <c r="H134" s="82" t="s">
        <v>1274</v>
      </c>
      <c r="I134" s="83">
        <v>750</v>
      </c>
      <c r="J134" s="92" t="s">
        <v>1258</v>
      </c>
      <c r="K134" s="93">
        <f t="shared" si="68"/>
        <v>1870.0000000000002</v>
      </c>
      <c r="L134" s="86">
        <f t="shared" si="69"/>
        <v>1122</v>
      </c>
      <c r="M134" s="12"/>
      <c r="N134" s="13">
        <f t="shared" si="70"/>
        <v>0</v>
      </c>
      <c r="O134" s="87" t="str">
        <f t="shared" si="71"/>
        <v>F43-0818</v>
      </c>
      <c r="P134" s="125">
        <f t="shared" si="72"/>
        <v>1020</v>
      </c>
      <c r="Q134" s="37" t="s">
        <v>70</v>
      </c>
      <c r="R134" s="37">
        <f>VLOOKUP(A134,[1]見積り!$B:$X,23,0)</f>
        <v>1700</v>
      </c>
      <c r="S134" s="76" t="s">
        <v>78</v>
      </c>
      <c r="T134" s="76" t="s">
        <v>80</v>
      </c>
      <c r="U134" s="76"/>
      <c r="V134" s="38" t="e">
        <v>#N/A</v>
      </c>
      <c r="W134" s="38">
        <f>VLOOKUP(A134,[2]帳簿在庫!$A:$B,2,0)</f>
        <v>1273</v>
      </c>
    </row>
    <row r="135" spans="1:23" ht="19.8" customHeight="1">
      <c r="A135" s="77" t="s">
        <v>388</v>
      </c>
      <c r="B135" s="78">
        <v>97</v>
      </c>
      <c r="C135" s="78">
        <v>122</v>
      </c>
      <c r="D135" s="91" t="s">
        <v>389</v>
      </c>
      <c r="E135" s="80">
        <v>2015</v>
      </c>
      <c r="F135" s="80" t="s">
        <v>166</v>
      </c>
      <c r="G135" s="91" t="s">
        <v>236</v>
      </c>
      <c r="H135" s="82" t="s">
        <v>1275</v>
      </c>
      <c r="I135" s="83">
        <v>750</v>
      </c>
      <c r="J135" s="92" t="s">
        <v>1254</v>
      </c>
      <c r="K135" s="93">
        <f t="shared" si="68"/>
        <v>13200.000000000002</v>
      </c>
      <c r="L135" s="86">
        <f t="shared" si="69"/>
        <v>7920.0000000000009</v>
      </c>
      <c r="M135" s="12"/>
      <c r="N135" s="13">
        <f t="shared" si="70"/>
        <v>0</v>
      </c>
      <c r="O135" s="87" t="str">
        <f t="shared" si="71"/>
        <v>I05-0015</v>
      </c>
      <c r="P135" s="125">
        <f t="shared" si="72"/>
        <v>7200</v>
      </c>
      <c r="Q135" s="37" t="s">
        <v>70</v>
      </c>
      <c r="R135" s="37">
        <f>VLOOKUP(A135,[1]見積り!$B:$X,23,0)</f>
        <v>12000</v>
      </c>
      <c r="S135" s="76" t="s">
        <v>78</v>
      </c>
      <c r="T135" s="76" t="s">
        <v>80</v>
      </c>
      <c r="U135" s="76"/>
      <c r="V135" s="38" t="e">
        <v>#N/A</v>
      </c>
      <c r="W135" s="38">
        <f>VLOOKUP(A135,[2]帳簿在庫!$A:$B,2,0)</f>
        <v>122</v>
      </c>
    </row>
    <row r="136" spans="1:23" ht="19.8" customHeight="1">
      <c r="A136" s="77" t="s">
        <v>390</v>
      </c>
      <c r="B136" s="78">
        <v>98</v>
      </c>
      <c r="C136" s="78">
        <v>289</v>
      </c>
      <c r="D136" s="91" t="s">
        <v>391</v>
      </c>
      <c r="E136" s="80">
        <v>2016</v>
      </c>
      <c r="F136" s="80" t="s">
        <v>166</v>
      </c>
      <c r="G136" s="91" t="s">
        <v>236</v>
      </c>
      <c r="H136" s="82" t="s">
        <v>1275</v>
      </c>
      <c r="I136" s="83">
        <v>750</v>
      </c>
      <c r="J136" s="92" t="s">
        <v>1255</v>
      </c>
      <c r="K136" s="93">
        <f t="shared" si="68"/>
        <v>7700.0000000000009</v>
      </c>
      <c r="L136" s="86">
        <f t="shared" si="69"/>
        <v>4620</v>
      </c>
      <c r="M136" s="12"/>
      <c r="N136" s="13">
        <f t="shared" si="70"/>
        <v>0</v>
      </c>
      <c r="O136" s="87" t="str">
        <f t="shared" si="71"/>
        <v>I05-0116</v>
      </c>
      <c r="P136" s="125">
        <f t="shared" si="72"/>
        <v>4200</v>
      </c>
      <c r="Q136" s="37" t="s">
        <v>70</v>
      </c>
      <c r="R136" s="37">
        <f>VLOOKUP(A136,[1]見積り!$B:$X,23,0)</f>
        <v>7000</v>
      </c>
      <c r="S136" s="76" t="s">
        <v>78</v>
      </c>
      <c r="T136" s="76" t="s">
        <v>80</v>
      </c>
      <c r="U136" s="76"/>
      <c r="V136" s="38" t="e">
        <v>#N/A</v>
      </c>
      <c r="W136" s="38">
        <f>VLOOKUP(A136,[2]帳簿在庫!$A:$B,2,0)</f>
        <v>289</v>
      </c>
    </row>
    <row r="137" spans="1:23" ht="19.8" customHeight="1">
      <c r="A137" s="77" t="s">
        <v>392</v>
      </c>
      <c r="B137" s="78">
        <v>99</v>
      </c>
      <c r="C137" s="78">
        <v>471</v>
      </c>
      <c r="D137" s="91" t="s">
        <v>393</v>
      </c>
      <c r="E137" s="80">
        <v>2018</v>
      </c>
      <c r="F137" s="80" t="s">
        <v>166</v>
      </c>
      <c r="G137" s="91" t="s">
        <v>236</v>
      </c>
      <c r="H137" s="82" t="s">
        <v>1275</v>
      </c>
      <c r="I137" s="83">
        <v>750</v>
      </c>
      <c r="J137" s="92" t="s">
        <v>1257</v>
      </c>
      <c r="K137" s="93">
        <f t="shared" si="68"/>
        <v>4400</v>
      </c>
      <c r="L137" s="86">
        <f t="shared" si="69"/>
        <v>2640</v>
      </c>
      <c r="M137" s="12"/>
      <c r="N137" s="13">
        <f t="shared" si="70"/>
        <v>0</v>
      </c>
      <c r="O137" s="87" t="str">
        <f t="shared" si="71"/>
        <v>I05-0218</v>
      </c>
      <c r="P137" s="125">
        <f t="shared" si="72"/>
        <v>2400</v>
      </c>
      <c r="Q137" s="37" t="s">
        <v>70</v>
      </c>
      <c r="R137" s="37">
        <f>VLOOKUP(A137,[1]見積り!$B:$X,23,0)</f>
        <v>4000</v>
      </c>
      <c r="S137" s="76" t="s">
        <v>78</v>
      </c>
      <c r="T137" s="76" t="s">
        <v>80</v>
      </c>
      <c r="U137" s="76"/>
      <c r="V137" s="38" t="e">
        <v>#N/A</v>
      </c>
      <c r="W137" s="38">
        <f>VLOOKUP(A137,[2]帳簿在庫!$A:$B,2,0)</f>
        <v>469</v>
      </c>
    </row>
    <row r="138" spans="1:23" ht="19.8" customHeight="1">
      <c r="A138" s="77" t="s">
        <v>394</v>
      </c>
      <c r="B138" s="78">
        <v>100</v>
      </c>
      <c r="C138" s="78">
        <v>339</v>
      </c>
      <c r="D138" s="91" t="s">
        <v>395</v>
      </c>
      <c r="E138" s="80">
        <v>2017</v>
      </c>
      <c r="F138" s="80" t="s">
        <v>166</v>
      </c>
      <c r="G138" s="91" t="s">
        <v>236</v>
      </c>
      <c r="H138" s="82" t="s">
        <v>1275</v>
      </c>
      <c r="I138" s="83">
        <v>750</v>
      </c>
      <c r="J138" s="92" t="s">
        <v>1256</v>
      </c>
      <c r="K138" s="93">
        <f t="shared" si="68"/>
        <v>4950</v>
      </c>
      <c r="L138" s="86">
        <f t="shared" si="69"/>
        <v>2970.0000000000005</v>
      </c>
      <c r="M138" s="12"/>
      <c r="N138" s="13">
        <f t="shared" si="70"/>
        <v>0</v>
      </c>
      <c r="O138" s="87" t="str">
        <f t="shared" si="71"/>
        <v>I05-0317</v>
      </c>
      <c r="P138" s="125">
        <f t="shared" si="72"/>
        <v>2700</v>
      </c>
      <c r="Q138" s="37" t="s">
        <v>70</v>
      </c>
      <c r="R138" s="37">
        <f>VLOOKUP(A138,[1]見積り!$B:$X,23,0)</f>
        <v>4500</v>
      </c>
      <c r="S138" s="76" t="s">
        <v>78</v>
      </c>
      <c r="T138" s="76" t="s">
        <v>80</v>
      </c>
      <c r="U138" s="76"/>
      <c r="V138" s="38" t="e">
        <v>#N/A</v>
      </c>
      <c r="W138" s="38">
        <f>VLOOKUP(A138,[2]帳簿在庫!$A:$B,2,0)</f>
        <v>338</v>
      </c>
    </row>
    <row r="139" spans="1:23" ht="19.8" customHeight="1">
      <c r="A139" s="77" t="s">
        <v>52</v>
      </c>
      <c r="B139" s="78">
        <v>101</v>
      </c>
      <c r="C139" s="78">
        <v>335</v>
      </c>
      <c r="D139" s="91" t="s">
        <v>396</v>
      </c>
      <c r="E139" s="80">
        <v>2019</v>
      </c>
      <c r="F139" s="80" t="s">
        <v>166</v>
      </c>
      <c r="G139" s="91" t="s">
        <v>321</v>
      </c>
      <c r="H139" s="82" t="s">
        <v>1277</v>
      </c>
      <c r="I139" s="83">
        <v>750</v>
      </c>
      <c r="J139" s="92" t="s">
        <v>1252</v>
      </c>
      <c r="K139" s="93">
        <f t="shared" si="68"/>
        <v>2640</v>
      </c>
      <c r="L139" s="86">
        <f t="shared" si="69"/>
        <v>1584.0000000000002</v>
      </c>
      <c r="M139" s="12"/>
      <c r="N139" s="13">
        <f t="shared" si="70"/>
        <v>0</v>
      </c>
      <c r="O139" s="87" t="str">
        <f t="shared" si="71"/>
        <v>E13-0119</v>
      </c>
      <c r="P139" s="125">
        <f t="shared" si="72"/>
        <v>1440</v>
      </c>
      <c r="Q139" s="37" t="s">
        <v>70</v>
      </c>
      <c r="R139" s="37">
        <f>VLOOKUP(A139,[1]見積り!$B:$X,23,0)</f>
        <v>2400</v>
      </c>
      <c r="S139" s="76" t="s">
        <v>78</v>
      </c>
      <c r="T139" s="76" t="s">
        <v>80</v>
      </c>
      <c r="U139" s="76"/>
      <c r="V139" s="38" t="e">
        <v>#N/A</v>
      </c>
      <c r="W139" s="38">
        <f>VLOOKUP(A139,[2]帳簿在庫!$A:$B,2,0)</f>
        <v>334</v>
      </c>
    </row>
    <row r="140" spans="1:23" ht="19.8" customHeight="1">
      <c r="A140" s="77" t="s">
        <v>397</v>
      </c>
      <c r="B140" s="78">
        <v>102</v>
      </c>
      <c r="C140" s="78">
        <v>417</v>
      </c>
      <c r="D140" s="91" t="s">
        <v>398</v>
      </c>
      <c r="E140" s="80">
        <v>2018</v>
      </c>
      <c r="F140" s="80" t="s">
        <v>166</v>
      </c>
      <c r="G140" s="91" t="s">
        <v>330</v>
      </c>
      <c r="H140" s="82" t="s">
        <v>35</v>
      </c>
      <c r="I140" s="83">
        <v>750</v>
      </c>
      <c r="J140" s="92" t="s">
        <v>1253</v>
      </c>
      <c r="K140" s="93">
        <f t="shared" si="68"/>
        <v>2860.0000000000005</v>
      </c>
      <c r="L140" s="86">
        <f t="shared" si="69"/>
        <v>1716.0000000000002</v>
      </c>
      <c r="M140" s="12"/>
      <c r="N140" s="13">
        <f t="shared" si="70"/>
        <v>0</v>
      </c>
      <c r="O140" s="87" t="str">
        <f t="shared" si="71"/>
        <v>A03-0918</v>
      </c>
      <c r="P140" s="125">
        <f t="shared" si="72"/>
        <v>1560</v>
      </c>
      <c r="Q140" s="37" t="s">
        <v>70</v>
      </c>
      <c r="R140" s="37">
        <f>VLOOKUP(A140,[1]見積り!$B:$X,23,0)</f>
        <v>2600</v>
      </c>
      <c r="S140" s="76" t="s">
        <v>78</v>
      </c>
      <c r="T140" s="76" t="s">
        <v>80</v>
      </c>
      <c r="U140" s="76"/>
      <c r="V140" s="38" t="e">
        <v>#N/A</v>
      </c>
      <c r="W140" s="38">
        <f>VLOOKUP(A140,[2]帳簿在庫!$A:$B,2,0)</f>
        <v>415</v>
      </c>
    </row>
    <row r="141" spans="1:23" ht="19.8" customHeight="1">
      <c r="A141" s="77" t="s">
        <v>399</v>
      </c>
      <c r="B141" s="78">
        <v>103</v>
      </c>
      <c r="C141" s="78">
        <v>99</v>
      </c>
      <c r="D141" s="91" t="s">
        <v>400</v>
      </c>
      <c r="E141" s="80">
        <v>2016</v>
      </c>
      <c r="F141" s="80" t="s">
        <v>166</v>
      </c>
      <c r="G141" s="91" t="s">
        <v>335</v>
      </c>
      <c r="H141" s="82" t="s">
        <v>35</v>
      </c>
      <c r="I141" s="83">
        <v>750</v>
      </c>
      <c r="J141" s="92" t="s">
        <v>1246</v>
      </c>
      <c r="K141" s="93">
        <f t="shared" si="68"/>
        <v>6050.0000000000009</v>
      </c>
      <c r="L141" s="86">
        <f t="shared" si="69"/>
        <v>3630.0000000000005</v>
      </c>
      <c r="M141" s="12"/>
      <c r="N141" s="13">
        <f t="shared" si="70"/>
        <v>0</v>
      </c>
      <c r="O141" s="87" t="str">
        <f t="shared" si="71"/>
        <v>A05-0216</v>
      </c>
      <c r="P141" s="125">
        <f t="shared" si="72"/>
        <v>3300</v>
      </c>
      <c r="Q141" s="37" t="s">
        <v>70</v>
      </c>
      <c r="R141" s="37">
        <f>VLOOKUP(A141,[1]見積り!$B:$X,23,0)</f>
        <v>5500</v>
      </c>
      <c r="S141" s="76" t="s">
        <v>78</v>
      </c>
      <c r="T141" s="76" t="s">
        <v>80</v>
      </c>
      <c r="U141" s="76"/>
      <c r="V141" s="38" t="e">
        <v>#N/A</v>
      </c>
      <c r="W141" s="38">
        <f>VLOOKUP(A141,[2]帳簿在庫!$A:$B,2,0)</f>
        <v>99</v>
      </c>
    </row>
    <row r="142" spans="1:23" ht="19.8" customHeight="1">
      <c r="A142" s="77" t="s">
        <v>401</v>
      </c>
      <c r="B142" s="78">
        <v>104</v>
      </c>
      <c r="C142" s="78">
        <v>51</v>
      </c>
      <c r="D142" s="91" t="s">
        <v>402</v>
      </c>
      <c r="E142" s="80">
        <v>2018</v>
      </c>
      <c r="F142" s="80" t="s">
        <v>166</v>
      </c>
      <c r="G142" s="91" t="s">
        <v>335</v>
      </c>
      <c r="H142" s="82" t="s">
        <v>35</v>
      </c>
      <c r="I142" s="83">
        <v>750</v>
      </c>
      <c r="J142" s="92" t="s">
        <v>1247</v>
      </c>
      <c r="K142" s="93">
        <f t="shared" si="68"/>
        <v>6050.0000000000009</v>
      </c>
      <c r="L142" s="86">
        <f t="shared" si="69"/>
        <v>3630.0000000000005</v>
      </c>
      <c r="M142" s="12"/>
      <c r="N142" s="13">
        <f t="shared" si="70"/>
        <v>0</v>
      </c>
      <c r="O142" s="87" t="str">
        <f t="shared" si="71"/>
        <v>A05-0318</v>
      </c>
      <c r="P142" s="125">
        <f t="shared" si="72"/>
        <v>3300</v>
      </c>
      <c r="Q142" s="37" t="s">
        <v>70</v>
      </c>
      <c r="R142" s="37">
        <f>VLOOKUP(A142,[1]見積り!$B:$X,23,0)</f>
        <v>5500</v>
      </c>
      <c r="S142" s="76" t="s">
        <v>78</v>
      </c>
      <c r="T142" s="76" t="s">
        <v>80</v>
      </c>
      <c r="U142" s="76"/>
      <c r="V142" s="38" t="e">
        <v>#N/A</v>
      </c>
      <c r="W142" s="38">
        <f>VLOOKUP(A142,[2]帳簿在庫!$A:$B,2,0)</f>
        <v>51</v>
      </c>
    </row>
    <row r="143" spans="1:23" ht="19.8" customHeight="1">
      <c r="A143" s="77" t="s">
        <v>403</v>
      </c>
      <c r="B143" s="78">
        <v>105</v>
      </c>
      <c r="C143" s="78">
        <v>180</v>
      </c>
      <c r="D143" s="91" t="s">
        <v>404</v>
      </c>
      <c r="E143" s="80">
        <v>2015</v>
      </c>
      <c r="F143" s="80" t="s">
        <v>166</v>
      </c>
      <c r="G143" s="91" t="s">
        <v>335</v>
      </c>
      <c r="H143" s="82" t="s">
        <v>35</v>
      </c>
      <c r="I143" s="83">
        <v>750</v>
      </c>
      <c r="J143" s="92" t="s">
        <v>1248</v>
      </c>
      <c r="K143" s="93">
        <f t="shared" si="68"/>
        <v>7150.0000000000009</v>
      </c>
      <c r="L143" s="86">
        <f t="shared" si="69"/>
        <v>4290</v>
      </c>
      <c r="M143" s="12"/>
      <c r="N143" s="13">
        <f t="shared" si="70"/>
        <v>0</v>
      </c>
      <c r="O143" s="87" t="str">
        <f t="shared" si="71"/>
        <v>A05-0415</v>
      </c>
      <c r="P143" s="125">
        <f t="shared" si="72"/>
        <v>3900</v>
      </c>
      <c r="Q143" s="37" t="s">
        <v>70</v>
      </c>
      <c r="R143" s="37">
        <f>VLOOKUP(A143,[1]見積り!$B:$X,23,0)</f>
        <v>6500</v>
      </c>
      <c r="S143" s="76" t="s">
        <v>78</v>
      </c>
      <c r="T143" s="76" t="s">
        <v>80</v>
      </c>
      <c r="U143" s="76"/>
      <c r="V143" s="38" t="e">
        <v>#N/A</v>
      </c>
      <c r="W143" s="38">
        <f>VLOOKUP(A143,[2]帳簿在庫!$A:$B,2,0)</f>
        <v>178</v>
      </c>
    </row>
    <row r="144" spans="1:23" ht="19.8" customHeight="1">
      <c r="A144" s="77" t="s">
        <v>405</v>
      </c>
      <c r="B144" s="78">
        <v>106</v>
      </c>
      <c r="C144" s="78">
        <v>600</v>
      </c>
      <c r="D144" s="91" t="s">
        <v>406</v>
      </c>
      <c r="E144" s="80">
        <v>2020</v>
      </c>
      <c r="F144" s="80" t="s">
        <v>166</v>
      </c>
      <c r="G144" s="91" t="s">
        <v>242</v>
      </c>
      <c r="H144" s="82" t="s">
        <v>35</v>
      </c>
      <c r="I144" s="83">
        <v>750</v>
      </c>
      <c r="J144" s="92" t="s">
        <v>1250</v>
      </c>
      <c r="K144" s="93">
        <f t="shared" si="68"/>
        <v>1716.0000000000002</v>
      </c>
      <c r="L144" s="86">
        <f t="shared" si="69"/>
        <v>1029.6000000000001</v>
      </c>
      <c r="M144" s="12"/>
      <c r="N144" s="13">
        <f t="shared" si="70"/>
        <v>0</v>
      </c>
      <c r="O144" s="87" t="str">
        <f t="shared" si="71"/>
        <v>A06-0120</v>
      </c>
      <c r="P144" s="125">
        <f t="shared" si="72"/>
        <v>936</v>
      </c>
      <c r="Q144" s="37" t="s">
        <v>70</v>
      </c>
      <c r="R144" s="37">
        <f>VLOOKUP(A144,[1]見積り!$B:$X,23,0)</f>
        <v>1560</v>
      </c>
      <c r="S144" s="76" t="s">
        <v>78</v>
      </c>
      <c r="T144" s="76" t="s">
        <v>80</v>
      </c>
      <c r="U144" s="76"/>
      <c r="V144" s="38" t="e">
        <v>#N/A</v>
      </c>
      <c r="W144" s="38">
        <f>VLOOKUP(A144,[2]帳簿在庫!$A:$B,2,0)</f>
        <v>1019</v>
      </c>
    </row>
    <row r="145" spans="1:23" ht="19.8" customHeight="1">
      <c r="A145" s="77" t="s">
        <v>407</v>
      </c>
      <c r="B145" s="78">
        <v>107</v>
      </c>
      <c r="C145" s="78">
        <v>600</v>
      </c>
      <c r="D145" s="91" t="s">
        <v>408</v>
      </c>
      <c r="E145" s="80">
        <v>2020</v>
      </c>
      <c r="F145" s="80" t="s">
        <v>166</v>
      </c>
      <c r="G145" s="91" t="s">
        <v>242</v>
      </c>
      <c r="H145" s="82" t="s">
        <v>35</v>
      </c>
      <c r="I145" s="83">
        <v>750</v>
      </c>
      <c r="J145" s="92" t="s">
        <v>1251</v>
      </c>
      <c r="K145" s="93">
        <f t="shared" si="64"/>
        <v>1716.0000000000002</v>
      </c>
      <c r="L145" s="86">
        <f t="shared" si="65"/>
        <v>1029.6000000000001</v>
      </c>
      <c r="M145" s="12"/>
      <c r="N145" s="13">
        <f t="shared" si="50"/>
        <v>0</v>
      </c>
      <c r="O145" s="87" t="str">
        <f t="shared" si="66"/>
        <v>A06-0220</v>
      </c>
      <c r="P145" s="125">
        <f t="shared" si="67"/>
        <v>936</v>
      </c>
      <c r="Q145" s="37" t="s">
        <v>70</v>
      </c>
      <c r="R145" s="37">
        <f>VLOOKUP(A145,[1]見積り!$B:$X,23,0)</f>
        <v>1560</v>
      </c>
      <c r="S145" s="76" t="s">
        <v>78</v>
      </c>
      <c r="T145" s="76" t="s">
        <v>80</v>
      </c>
      <c r="U145" s="76"/>
      <c r="V145" s="38" t="e">
        <v>#N/A</v>
      </c>
      <c r="W145" s="38">
        <f>VLOOKUP(A145,[2]帳簿在庫!$A:$B,2,0)</f>
        <v>896</v>
      </c>
    </row>
    <row r="146" spans="1:23" ht="19.8" customHeight="1">
      <c r="A146" s="77" t="s">
        <v>409</v>
      </c>
      <c r="B146" s="78">
        <v>108</v>
      </c>
      <c r="C146" s="78">
        <v>71</v>
      </c>
      <c r="D146" s="91" t="s">
        <v>410</v>
      </c>
      <c r="E146" s="80">
        <v>2019</v>
      </c>
      <c r="F146" s="80" t="s">
        <v>166</v>
      </c>
      <c r="G146" s="91" t="s">
        <v>242</v>
      </c>
      <c r="H146" s="82" t="s">
        <v>35</v>
      </c>
      <c r="I146" s="83">
        <v>750</v>
      </c>
      <c r="J146" s="92" t="s">
        <v>1292</v>
      </c>
      <c r="K146" s="93">
        <f t="shared" si="64"/>
        <v>1716.0000000000002</v>
      </c>
      <c r="L146" s="86">
        <f t="shared" si="65"/>
        <v>1029.6000000000001</v>
      </c>
      <c r="M146" s="12"/>
      <c r="N146" s="13">
        <f t="shared" si="50"/>
        <v>0</v>
      </c>
      <c r="O146" s="87" t="str">
        <f t="shared" si="66"/>
        <v>A06-0719</v>
      </c>
      <c r="P146" s="125">
        <f t="shared" si="67"/>
        <v>936</v>
      </c>
      <c r="Q146" s="37" t="s">
        <v>70</v>
      </c>
      <c r="R146" s="37">
        <f>VLOOKUP(A146,[1]見積り!$B:$X,23,0)</f>
        <v>1560</v>
      </c>
      <c r="S146" s="76" t="s">
        <v>78</v>
      </c>
      <c r="T146" s="76" t="s">
        <v>80</v>
      </c>
      <c r="U146" s="76"/>
      <c r="V146" s="38" t="e">
        <v>#N/A</v>
      </c>
      <c r="W146" s="38">
        <f>VLOOKUP(A146,[2]帳簿在庫!$A:$B,2,0)</f>
        <v>56</v>
      </c>
    </row>
    <row r="147" spans="1:23" ht="19.8" customHeight="1">
      <c r="A147" s="77" t="s">
        <v>411</v>
      </c>
      <c r="B147" s="78">
        <v>109</v>
      </c>
      <c r="C147" s="78">
        <v>57</v>
      </c>
      <c r="D147" s="91" t="s">
        <v>412</v>
      </c>
      <c r="E147" s="80">
        <v>2015</v>
      </c>
      <c r="F147" s="80" t="s">
        <v>166</v>
      </c>
      <c r="G147" s="91" t="s">
        <v>342</v>
      </c>
      <c r="H147" s="82" t="s">
        <v>35</v>
      </c>
      <c r="I147" s="83">
        <v>750</v>
      </c>
      <c r="J147" s="92" t="s">
        <v>1249</v>
      </c>
      <c r="K147" s="93">
        <f t="shared" si="64"/>
        <v>7150.0000000000009</v>
      </c>
      <c r="L147" s="86">
        <f t="shared" si="65"/>
        <v>4290</v>
      </c>
      <c r="M147" s="12"/>
      <c r="N147" s="13">
        <f t="shared" si="50"/>
        <v>0</v>
      </c>
      <c r="O147" s="87" t="str">
        <f t="shared" si="66"/>
        <v>A12-0115</v>
      </c>
      <c r="P147" s="125">
        <f t="shared" si="67"/>
        <v>3900</v>
      </c>
      <c r="Q147" s="37" t="s">
        <v>70</v>
      </c>
      <c r="R147" s="37">
        <f>VLOOKUP(A147,[1]見積り!$B:$X,23,0)</f>
        <v>6500</v>
      </c>
      <c r="S147" s="76" t="s">
        <v>78</v>
      </c>
      <c r="T147" s="76" t="s">
        <v>80</v>
      </c>
      <c r="U147" s="76"/>
      <c r="V147" s="38" t="e">
        <v>#N/A</v>
      </c>
      <c r="W147" s="38">
        <f>VLOOKUP(A147,[2]帳簿在庫!$A:$B,2,0)</f>
        <v>56</v>
      </c>
    </row>
    <row r="148" spans="1:23" ht="19.8" customHeight="1">
      <c r="A148" s="77" t="s">
        <v>413</v>
      </c>
      <c r="B148" s="78">
        <v>110</v>
      </c>
      <c r="C148" s="78">
        <v>600</v>
      </c>
      <c r="D148" s="91" t="s">
        <v>414</v>
      </c>
      <c r="E148" s="80">
        <v>2018</v>
      </c>
      <c r="F148" s="80" t="s">
        <v>166</v>
      </c>
      <c r="G148" s="91" t="s">
        <v>345</v>
      </c>
      <c r="H148" s="82" t="s">
        <v>1278</v>
      </c>
      <c r="I148" s="83">
        <v>750</v>
      </c>
      <c r="J148" s="92" t="s">
        <v>1264</v>
      </c>
      <c r="K148" s="93">
        <f t="shared" si="64"/>
        <v>6050.0000000000009</v>
      </c>
      <c r="L148" s="86">
        <f t="shared" si="65"/>
        <v>3630.0000000000005</v>
      </c>
      <c r="M148" s="12"/>
      <c r="N148" s="13">
        <f t="shared" si="50"/>
        <v>0</v>
      </c>
      <c r="O148" s="87" t="str">
        <f t="shared" si="66"/>
        <v>B01-0218</v>
      </c>
      <c r="P148" s="125">
        <f t="shared" si="67"/>
        <v>3300</v>
      </c>
      <c r="Q148" s="37" t="s">
        <v>70</v>
      </c>
      <c r="R148" s="37">
        <f>VLOOKUP(A148,[1]見積り!$B:$X,23,0)</f>
        <v>5500</v>
      </c>
      <c r="S148" s="76" t="s">
        <v>78</v>
      </c>
      <c r="T148" s="76" t="s">
        <v>80</v>
      </c>
      <c r="U148" s="76"/>
      <c r="V148" s="38" t="e">
        <v>#N/A</v>
      </c>
      <c r="W148" s="38">
        <f>VLOOKUP(A148,[2]帳簿在庫!$A:$B,2,0)</f>
        <v>1319</v>
      </c>
    </row>
    <row r="149" spans="1:23" ht="19.8" customHeight="1">
      <c r="A149" s="77" t="s">
        <v>415</v>
      </c>
      <c r="B149" s="78">
        <v>111</v>
      </c>
      <c r="C149" s="78">
        <v>600</v>
      </c>
      <c r="D149" s="91" t="s">
        <v>416</v>
      </c>
      <c r="E149" s="80">
        <v>2017</v>
      </c>
      <c r="F149" s="80" t="s">
        <v>166</v>
      </c>
      <c r="G149" s="91" t="s">
        <v>345</v>
      </c>
      <c r="H149" s="82" t="s">
        <v>1278</v>
      </c>
      <c r="I149" s="83">
        <v>750</v>
      </c>
      <c r="J149" s="92" t="s">
        <v>1266</v>
      </c>
      <c r="K149" s="93">
        <f t="shared" si="64"/>
        <v>8580</v>
      </c>
      <c r="L149" s="86">
        <f t="shared" si="65"/>
        <v>5148</v>
      </c>
      <c r="M149" s="12"/>
      <c r="N149" s="13">
        <f t="shared" si="50"/>
        <v>0</v>
      </c>
      <c r="O149" s="87" t="str">
        <f t="shared" si="66"/>
        <v>B01-0317</v>
      </c>
      <c r="P149" s="125">
        <f t="shared" si="67"/>
        <v>4680</v>
      </c>
      <c r="Q149" s="104" t="s">
        <v>17</v>
      </c>
      <c r="R149" s="37">
        <f>VLOOKUP(A149,[1]見積り!$B:$X,23,0)</f>
        <v>7800</v>
      </c>
      <c r="S149" s="76" t="s">
        <v>79</v>
      </c>
      <c r="T149" s="76" t="s">
        <v>81</v>
      </c>
      <c r="U149" s="76"/>
      <c r="V149" s="38" t="e">
        <v>#N/A</v>
      </c>
      <c r="W149" s="38">
        <f>VLOOKUP(A149,[2]帳簿在庫!$A:$B,2,0)</f>
        <v>655</v>
      </c>
    </row>
    <row r="150" spans="1:23" ht="19.8" customHeight="1">
      <c r="A150" s="77" t="s">
        <v>417</v>
      </c>
      <c r="B150" s="78">
        <v>112</v>
      </c>
      <c r="C150" s="78">
        <v>334</v>
      </c>
      <c r="D150" s="91" t="s">
        <v>418</v>
      </c>
      <c r="E150" s="80">
        <v>2017</v>
      </c>
      <c r="F150" s="80" t="s">
        <v>166</v>
      </c>
      <c r="G150" s="91" t="s">
        <v>345</v>
      </c>
      <c r="H150" s="82" t="s">
        <v>1278</v>
      </c>
      <c r="I150" s="83">
        <v>750</v>
      </c>
      <c r="J150" s="92" t="s">
        <v>1265</v>
      </c>
      <c r="K150" s="93">
        <f t="shared" si="64"/>
        <v>11880.000000000002</v>
      </c>
      <c r="L150" s="86">
        <f t="shared" si="65"/>
        <v>7128.0000000000009</v>
      </c>
      <c r="M150" s="12"/>
      <c r="N150" s="13">
        <f t="shared" si="50"/>
        <v>0</v>
      </c>
      <c r="O150" s="87" t="str">
        <f t="shared" si="66"/>
        <v>B01-0417</v>
      </c>
      <c r="P150" s="125">
        <f t="shared" si="67"/>
        <v>6480</v>
      </c>
      <c r="Q150" s="37" t="s">
        <v>70</v>
      </c>
      <c r="R150" s="37">
        <f>VLOOKUP(A150,[1]見積り!$B:$X,23,0)</f>
        <v>10800</v>
      </c>
      <c r="S150" s="76" t="s">
        <v>78</v>
      </c>
      <c r="T150" s="76" t="s">
        <v>80</v>
      </c>
      <c r="U150" s="76"/>
      <c r="V150" s="38" t="e">
        <v>#N/A</v>
      </c>
      <c r="W150" s="38">
        <f>VLOOKUP(A150,[2]帳簿在庫!$A:$B,2,0)</f>
        <v>332</v>
      </c>
    </row>
    <row r="151" spans="1:23" ht="19.8" customHeight="1">
      <c r="A151" s="35"/>
      <c r="B151" s="5"/>
      <c r="C151" s="5" t="s">
        <v>86</v>
      </c>
      <c r="D151" s="6"/>
      <c r="E151" s="7"/>
      <c r="F151" s="7"/>
      <c r="G151" s="8"/>
      <c r="H151" s="8"/>
      <c r="I151" s="7"/>
      <c r="J151" s="8"/>
      <c r="K151" s="9"/>
      <c r="L151" s="10"/>
      <c r="M151" s="30"/>
      <c r="N151" s="13">
        <f t="shared" si="50"/>
        <v>0</v>
      </c>
      <c r="O151" s="87" t="str">
        <f t="shared" si="66"/>
        <v>-</v>
      </c>
      <c r="U151" s="76"/>
      <c r="W151" s="38" t="e">
        <f>VLOOKUP(A151,[2]帳簿在庫!$A:$B,2,0)</f>
        <v>#N/A</v>
      </c>
    </row>
    <row r="152" spans="1:23" ht="19.8" customHeight="1">
      <c r="A152" s="35"/>
      <c r="B152" s="5"/>
      <c r="C152" s="5" t="s">
        <v>87</v>
      </c>
      <c r="D152" s="6"/>
      <c r="E152" s="7"/>
      <c r="F152" s="7"/>
      <c r="G152" s="8"/>
      <c r="H152" s="8"/>
      <c r="I152" s="7"/>
      <c r="J152" s="8"/>
      <c r="K152" s="9"/>
      <c r="L152" s="10"/>
      <c r="M152" s="30"/>
      <c r="N152" s="13">
        <f t="shared" si="50"/>
        <v>0</v>
      </c>
      <c r="O152" s="87" t="str">
        <f t="shared" si="66"/>
        <v>-</v>
      </c>
      <c r="U152" s="76"/>
      <c r="W152" s="38" t="e">
        <f>VLOOKUP(A152,[2]帳簿在庫!$A:$B,2,0)</f>
        <v>#N/A</v>
      </c>
    </row>
    <row r="153" spans="1:23" ht="19.8" customHeight="1">
      <c r="A153" s="77" t="s">
        <v>419</v>
      </c>
      <c r="B153" s="78">
        <v>113</v>
      </c>
      <c r="C153" s="78">
        <v>5</v>
      </c>
      <c r="D153" s="91" t="s">
        <v>420</v>
      </c>
      <c r="E153" s="80">
        <v>2016</v>
      </c>
      <c r="F153" s="80" t="s">
        <v>160</v>
      </c>
      <c r="G153" s="91" t="s">
        <v>421</v>
      </c>
      <c r="H153" s="82" t="s">
        <v>422</v>
      </c>
      <c r="I153" s="83">
        <v>750</v>
      </c>
      <c r="J153" s="92"/>
      <c r="K153" s="93">
        <f t="shared" ref="K153:K340" si="73">R153*1.1</f>
        <v>11110</v>
      </c>
      <c r="L153" s="86">
        <f t="shared" ref="L153:L345" si="74">R153*0.6*1.1</f>
        <v>6666.0000000000009</v>
      </c>
      <c r="M153" s="12"/>
      <c r="N153" s="13">
        <f t="shared" si="50"/>
        <v>0</v>
      </c>
      <c r="O153" s="87" t="str">
        <f t="shared" si="66"/>
        <v>R00-0316</v>
      </c>
      <c r="P153" s="125">
        <f t="shared" ref="P153:P340" si="75">R153*0.6</f>
        <v>6060</v>
      </c>
      <c r="Q153" s="37" t="s">
        <v>70</v>
      </c>
      <c r="R153" s="37">
        <f>VLOOKUP(A153,[1]高級ワイン!$B:$X,23,0)</f>
        <v>10100</v>
      </c>
      <c r="S153" s="76" t="s">
        <v>78</v>
      </c>
      <c r="T153" s="76" t="s">
        <v>80</v>
      </c>
      <c r="U153" s="76"/>
      <c r="V153" s="38" t="e">
        <v>#N/A</v>
      </c>
      <c r="W153" s="38">
        <f>VLOOKUP(A153,[2]帳簿在庫!$A:$B,2,0)</f>
        <v>5</v>
      </c>
    </row>
    <row r="154" spans="1:23" ht="19.8" customHeight="1">
      <c r="A154" s="77" t="s">
        <v>423</v>
      </c>
      <c r="B154" s="78">
        <v>114</v>
      </c>
      <c r="C154" s="78">
        <v>8</v>
      </c>
      <c r="D154" s="91" t="s">
        <v>420</v>
      </c>
      <c r="E154" s="80">
        <v>2019</v>
      </c>
      <c r="F154" s="80" t="s">
        <v>160</v>
      </c>
      <c r="G154" s="91" t="s">
        <v>421</v>
      </c>
      <c r="H154" s="82" t="s">
        <v>422</v>
      </c>
      <c r="I154" s="83">
        <v>750</v>
      </c>
      <c r="J154" s="92"/>
      <c r="K154" s="93">
        <f t="shared" si="73"/>
        <v>10230</v>
      </c>
      <c r="L154" s="86">
        <f t="shared" si="74"/>
        <v>6138.0000000000009</v>
      </c>
      <c r="M154" s="12"/>
      <c r="N154" s="13">
        <f t="shared" si="50"/>
        <v>0</v>
      </c>
      <c r="O154" s="87" t="str">
        <f t="shared" si="66"/>
        <v>R00-0319</v>
      </c>
      <c r="P154" s="125">
        <f t="shared" si="75"/>
        <v>5580</v>
      </c>
      <c r="Q154" s="37" t="s">
        <v>70</v>
      </c>
      <c r="R154" s="37">
        <f>VLOOKUP(A154,[1]高級ワイン!$B:$X,23,0)</f>
        <v>9300</v>
      </c>
      <c r="S154" s="76" t="s">
        <v>78</v>
      </c>
      <c r="T154" s="76" t="s">
        <v>80</v>
      </c>
      <c r="U154" s="76"/>
      <c r="V154" s="38" t="e">
        <v>#N/A</v>
      </c>
      <c r="W154" s="38">
        <f>VLOOKUP(A154,[2]帳簿在庫!$A:$B,2,0)</f>
        <v>8</v>
      </c>
    </row>
    <row r="155" spans="1:23" ht="19.8" customHeight="1">
      <c r="A155" s="77" t="s">
        <v>424</v>
      </c>
      <c r="B155" s="78">
        <v>115</v>
      </c>
      <c r="C155" s="78">
        <v>26</v>
      </c>
      <c r="D155" s="91" t="s">
        <v>425</v>
      </c>
      <c r="E155" s="80" t="s">
        <v>426</v>
      </c>
      <c r="F155" s="80" t="s">
        <v>160</v>
      </c>
      <c r="G155" s="91" t="s">
        <v>427</v>
      </c>
      <c r="H155" s="82" t="s">
        <v>422</v>
      </c>
      <c r="I155" s="83">
        <v>750</v>
      </c>
      <c r="J155" s="92"/>
      <c r="K155" s="93">
        <f t="shared" si="73"/>
        <v>75240</v>
      </c>
      <c r="L155" s="86">
        <f t="shared" si="74"/>
        <v>45144.000000000007</v>
      </c>
      <c r="M155" s="12"/>
      <c r="N155" s="13">
        <f t="shared" si="50"/>
        <v>0</v>
      </c>
      <c r="O155" s="87" t="str">
        <f t="shared" si="66"/>
        <v>R00-0418</v>
      </c>
      <c r="P155" s="125">
        <f t="shared" si="75"/>
        <v>41040</v>
      </c>
      <c r="Q155" s="37" t="s">
        <v>70</v>
      </c>
      <c r="R155" s="37">
        <f>VLOOKUP(A155,[1]高級ワイン!$B:$X,23,0)</f>
        <v>68400</v>
      </c>
      <c r="S155" s="76" t="s">
        <v>78</v>
      </c>
      <c r="T155" s="76" t="s">
        <v>80</v>
      </c>
      <c r="U155" s="76"/>
      <c r="V155" s="38" t="e">
        <v>#N/A</v>
      </c>
      <c r="W155" s="38">
        <f>VLOOKUP(A155,[2]帳簿在庫!$A:$B,2,0)</f>
        <v>26</v>
      </c>
    </row>
    <row r="156" spans="1:23" ht="19.8" customHeight="1">
      <c r="A156" s="77" t="s">
        <v>428</v>
      </c>
      <c r="B156" s="78">
        <v>116</v>
      </c>
      <c r="C156" s="78">
        <v>6</v>
      </c>
      <c r="D156" s="91" t="s">
        <v>429</v>
      </c>
      <c r="E156" s="80">
        <v>2018</v>
      </c>
      <c r="F156" s="80" t="s">
        <v>160</v>
      </c>
      <c r="G156" s="91" t="s">
        <v>430</v>
      </c>
      <c r="H156" s="82" t="s">
        <v>422</v>
      </c>
      <c r="I156" s="83">
        <v>750</v>
      </c>
      <c r="J156" s="92"/>
      <c r="K156" s="93">
        <f t="shared" si="73"/>
        <v>8470</v>
      </c>
      <c r="L156" s="86">
        <f t="shared" si="74"/>
        <v>5082</v>
      </c>
      <c r="M156" s="12"/>
      <c r="N156" s="13">
        <f t="shared" si="50"/>
        <v>0</v>
      </c>
      <c r="O156" s="87" t="str">
        <f t="shared" si="66"/>
        <v>R00-0618</v>
      </c>
      <c r="P156" s="125">
        <f t="shared" si="75"/>
        <v>4620</v>
      </c>
      <c r="Q156" s="37" t="s">
        <v>70</v>
      </c>
      <c r="R156" s="37">
        <f>VLOOKUP(A156,[1]高級ワイン!$B:$X,23,0)</f>
        <v>7700</v>
      </c>
      <c r="S156" s="76" t="s">
        <v>78</v>
      </c>
      <c r="T156" s="76" t="s">
        <v>80</v>
      </c>
      <c r="U156" s="76"/>
      <c r="V156" s="38" t="e">
        <v>#N/A</v>
      </c>
      <c r="W156" s="38">
        <f>VLOOKUP(A156,[2]帳簿在庫!$A:$B,2,0)</f>
        <v>6</v>
      </c>
    </row>
    <row r="157" spans="1:23" ht="19.8" customHeight="1">
      <c r="A157" s="77" t="s">
        <v>434</v>
      </c>
      <c r="B157" s="78">
        <v>117</v>
      </c>
      <c r="C157" s="78">
        <v>4</v>
      </c>
      <c r="D157" s="91" t="s">
        <v>435</v>
      </c>
      <c r="E157" s="80">
        <v>2016</v>
      </c>
      <c r="F157" s="80" t="s">
        <v>166</v>
      </c>
      <c r="G157" s="91" t="s">
        <v>436</v>
      </c>
      <c r="H157" s="82" t="s">
        <v>422</v>
      </c>
      <c r="I157" s="83">
        <v>750</v>
      </c>
      <c r="J157" s="92"/>
      <c r="K157" s="93">
        <f t="shared" ref="K157:K220" si="76">R157*1.1</f>
        <v>7370.0000000000009</v>
      </c>
      <c r="L157" s="86">
        <f t="shared" ref="L157:L220" si="77">R157*0.6*1.1</f>
        <v>4422</v>
      </c>
      <c r="M157" s="12"/>
      <c r="N157" s="13">
        <f t="shared" ref="N157:N220" si="78">L157*M157</f>
        <v>0</v>
      </c>
      <c r="O157" s="87" t="str">
        <f t="shared" ref="O157:O220" si="79">MID(A157,2,3)&amp;"-"&amp;RIGHT(A157,4)</f>
        <v>R00-3016</v>
      </c>
      <c r="P157" s="125">
        <f t="shared" ref="P157:P220" si="80">R157*0.6</f>
        <v>4020</v>
      </c>
      <c r="Q157" s="37" t="s">
        <v>70</v>
      </c>
      <c r="R157" s="37">
        <f>VLOOKUP(A157,[1]高級ワイン!$B:$X,23,0)</f>
        <v>6700</v>
      </c>
      <c r="S157" s="76" t="s">
        <v>78</v>
      </c>
      <c r="T157" s="76" t="s">
        <v>80</v>
      </c>
      <c r="U157" s="76"/>
      <c r="V157" s="38" t="e">
        <v>#N/A</v>
      </c>
      <c r="W157" s="38">
        <f>VLOOKUP(A157,[2]帳簿在庫!$A:$B,2,0)</f>
        <v>4</v>
      </c>
    </row>
    <row r="158" spans="1:23" ht="19.8" customHeight="1">
      <c r="A158" s="77" t="s">
        <v>437</v>
      </c>
      <c r="B158" s="78">
        <v>118</v>
      </c>
      <c r="C158" s="78">
        <v>32</v>
      </c>
      <c r="D158" s="91" t="s">
        <v>438</v>
      </c>
      <c r="E158" s="80">
        <v>2014</v>
      </c>
      <c r="F158" s="80" t="s">
        <v>166</v>
      </c>
      <c r="G158" s="91" t="s">
        <v>439</v>
      </c>
      <c r="H158" s="82" t="s">
        <v>440</v>
      </c>
      <c r="I158" s="83">
        <v>750</v>
      </c>
      <c r="J158" s="92"/>
      <c r="K158" s="93">
        <f t="shared" si="76"/>
        <v>10450</v>
      </c>
      <c r="L158" s="86">
        <f t="shared" si="77"/>
        <v>6270.0000000000009</v>
      </c>
      <c r="M158" s="12"/>
      <c r="N158" s="13">
        <f t="shared" si="78"/>
        <v>0</v>
      </c>
      <c r="O158" s="87" t="str">
        <f t="shared" si="79"/>
        <v>R04-0214</v>
      </c>
      <c r="P158" s="125">
        <f t="shared" si="80"/>
        <v>5700</v>
      </c>
      <c r="Q158" s="37" t="s">
        <v>70</v>
      </c>
      <c r="R158" s="37">
        <f>VLOOKUP(A158,[1]高級ワイン!$B:$X,23,0)</f>
        <v>9500</v>
      </c>
      <c r="S158" s="76" t="s">
        <v>78</v>
      </c>
      <c r="T158" s="76" t="s">
        <v>80</v>
      </c>
      <c r="U158" s="76"/>
      <c r="V158" s="38" t="e">
        <v>#N/A</v>
      </c>
      <c r="W158" s="38">
        <f>VLOOKUP(A158,[2]帳簿在庫!$A:$B,2,0)</f>
        <v>32</v>
      </c>
    </row>
    <row r="159" spans="1:23" ht="19.8" customHeight="1">
      <c r="A159" s="77" t="s">
        <v>441</v>
      </c>
      <c r="B159" s="78">
        <v>119</v>
      </c>
      <c r="C159" s="78">
        <v>17</v>
      </c>
      <c r="D159" s="91" t="s">
        <v>442</v>
      </c>
      <c r="E159" s="80">
        <v>2003</v>
      </c>
      <c r="F159" s="80" t="s">
        <v>166</v>
      </c>
      <c r="G159" s="91" t="s">
        <v>443</v>
      </c>
      <c r="H159" s="82" t="s">
        <v>444</v>
      </c>
      <c r="I159" s="83">
        <v>750</v>
      </c>
      <c r="J159" s="92"/>
      <c r="K159" s="93">
        <f t="shared" si="76"/>
        <v>17600</v>
      </c>
      <c r="L159" s="86">
        <f t="shared" si="77"/>
        <v>10560</v>
      </c>
      <c r="M159" s="12"/>
      <c r="N159" s="13">
        <f t="shared" si="78"/>
        <v>0</v>
      </c>
      <c r="O159" s="87" t="str">
        <f t="shared" si="79"/>
        <v>R04-0403</v>
      </c>
      <c r="P159" s="125">
        <f t="shared" si="80"/>
        <v>9600</v>
      </c>
      <c r="Q159" s="37" t="s">
        <v>70</v>
      </c>
      <c r="R159" s="37">
        <f>VLOOKUP(A159,[1]高級ワイン!$B:$X,23,0)</f>
        <v>16000</v>
      </c>
      <c r="S159" s="76" t="s">
        <v>78</v>
      </c>
      <c r="T159" s="76" t="s">
        <v>80</v>
      </c>
      <c r="U159" s="76"/>
      <c r="V159" s="38" t="e">
        <v>#N/A</v>
      </c>
      <c r="W159" s="38">
        <f>VLOOKUP(A159,[2]帳簿在庫!$A:$B,2,0)</f>
        <v>17</v>
      </c>
    </row>
    <row r="160" spans="1:23" ht="19.8" customHeight="1">
      <c r="A160" s="77" t="s">
        <v>445</v>
      </c>
      <c r="B160" s="78">
        <v>120</v>
      </c>
      <c r="C160" s="78">
        <v>2</v>
      </c>
      <c r="D160" s="91" t="s">
        <v>446</v>
      </c>
      <c r="E160" s="80">
        <v>1990</v>
      </c>
      <c r="F160" s="80" t="s">
        <v>166</v>
      </c>
      <c r="G160" s="91" t="s">
        <v>447</v>
      </c>
      <c r="H160" s="82" t="s">
        <v>444</v>
      </c>
      <c r="I160" s="83">
        <v>750</v>
      </c>
      <c r="J160" s="92"/>
      <c r="K160" s="93">
        <f t="shared" si="76"/>
        <v>22110</v>
      </c>
      <c r="L160" s="86">
        <f t="shared" si="77"/>
        <v>13266.000000000002</v>
      </c>
      <c r="M160" s="12"/>
      <c r="N160" s="13">
        <f t="shared" si="78"/>
        <v>0</v>
      </c>
      <c r="O160" s="87" t="str">
        <f t="shared" si="79"/>
        <v>R04-0690</v>
      </c>
      <c r="P160" s="125">
        <f t="shared" si="80"/>
        <v>12060</v>
      </c>
      <c r="Q160" s="37" t="s">
        <v>70</v>
      </c>
      <c r="R160" s="37">
        <f>VLOOKUP(A160,[1]高級ワイン!$B:$X,23,0)</f>
        <v>20100</v>
      </c>
      <c r="S160" s="76" t="s">
        <v>78</v>
      </c>
      <c r="T160" s="76" t="s">
        <v>80</v>
      </c>
      <c r="U160" s="76"/>
      <c r="V160" s="38" t="e">
        <v>#N/A</v>
      </c>
      <c r="W160" s="38">
        <f>VLOOKUP(A160,[2]帳簿在庫!$A:$B,2,0)</f>
        <v>2</v>
      </c>
    </row>
    <row r="161" spans="1:23" ht="19.8" customHeight="1">
      <c r="A161" s="77" t="s">
        <v>448</v>
      </c>
      <c r="B161" s="78">
        <v>121</v>
      </c>
      <c r="C161" s="78">
        <v>1</v>
      </c>
      <c r="D161" s="91" t="s">
        <v>177</v>
      </c>
      <c r="E161" s="80">
        <v>2013</v>
      </c>
      <c r="F161" s="80" t="s">
        <v>166</v>
      </c>
      <c r="G161" s="91" t="s">
        <v>443</v>
      </c>
      <c r="H161" s="82" t="s">
        <v>178</v>
      </c>
      <c r="I161" s="83">
        <v>750</v>
      </c>
      <c r="J161" s="92"/>
      <c r="K161" s="93">
        <f t="shared" si="76"/>
        <v>28600.000000000004</v>
      </c>
      <c r="L161" s="86">
        <f t="shared" si="77"/>
        <v>17160</v>
      </c>
      <c r="M161" s="12"/>
      <c r="N161" s="13">
        <f t="shared" si="78"/>
        <v>0</v>
      </c>
      <c r="O161" s="87" t="str">
        <f t="shared" si="79"/>
        <v>R04-1313</v>
      </c>
      <c r="P161" s="125">
        <f t="shared" si="80"/>
        <v>15600</v>
      </c>
      <c r="Q161" s="37" t="s">
        <v>70</v>
      </c>
      <c r="R161" s="37">
        <f>VLOOKUP(A161,[1]高級ワイン!$B:$X,23,0)</f>
        <v>26000</v>
      </c>
      <c r="S161" s="76" t="s">
        <v>78</v>
      </c>
      <c r="T161" s="76" t="s">
        <v>80</v>
      </c>
      <c r="U161" s="76"/>
      <c r="V161" s="38" t="e">
        <v>#N/A</v>
      </c>
      <c r="W161" s="38">
        <f>VLOOKUP(A161,[2]帳簿在庫!$A:$B,2,0)</f>
        <v>1</v>
      </c>
    </row>
    <row r="162" spans="1:23" ht="19.8" customHeight="1">
      <c r="A162" s="77" t="s">
        <v>449</v>
      </c>
      <c r="B162" s="78">
        <v>122</v>
      </c>
      <c r="C162" s="78">
        <v>5</v>
      </c>
      <c r="D162" s="91" t="s">
        <v>177</v>
      </c>
      <c r="E162" s="80">
        <v>2014</v>
      </c>
      <c r="F162" s="80" t="s">
        <v>166</v>
      </c>
      <c r="G162" s="91" t="s">
        <v>443</v>
      </c>
      <c r="H162" s="82" t="s">
        <v>178</v>
      </c>
      <c r="I162" s="83">
        <v>750</v>
      </c>
      <c r="J162" s="92"/>
      <c r="K162" s="93">
        <f t="shared" si="76"/>
        <v>33000</v>
      </c>
      <c r="L162" s="86">
        <f t="shared" si="77"/>
        <v>19800</v>
      </c>
      <c r="M162" s="12"/>
      <c r="N162" s="13">
        <f t="shared" si="78"/>
        <v>0</v>
      </c>
      <c r="O162" s="87" t="str">
        <f t="shared" si="79"/>
        <v>R04-1314</v>
      </c>
      <c r="P162" s="125">
        <f t="shared" si="80"/>
        <v>18000</v>
      </c>
      <c r="Q162" s="37" t="s">
        <v>70</v>
      </c>
      <c r="R162" s="37">
        <f>VLOOKUP(A162,[1]高級ワイン!$B:$X,23,0)</f>
        <v>30000</v>
      </c>
      <c r="S162" s="76" t="s">
        <v>78</v>
      </c>
      <c r="T162" s="76" t="s">
        <v>80</v>
      </c>
      <c r="U162" s="76"/>
      <c r="V162" s="38" t="e">
        <v>#N/A</v>
      </c>
      <c r="W162" s="38">
        <f>VLOOKUP(A162,[2]帳簿在庫!$A:$B,2,0)</f>
        <v>3</v>
      </c>
    </row>
    <row r="163" spans="1:23" ht="19.8" customHeight="1">
      <c r="A163" s="77" t="s">
        <v>450</v>
      </c>
      <c r="B163" s="78">
        <v>123</v>
      </c>
      <c r="C163" s="78">
        <v>11</v>
      </c>
      <c r="D163" s="91" t="s">
        <v>451</v>
      </c>
      <c r="E163" s="80">
        <v>1998</v>
      </c>
      <c r="F163" s="80" t="s">
        <v>166</v>
      </c>
      <c r="G163" s="91" t="s">
        <v>443</v>
      </c>
      <c r="H163" s="82" t="s">
        <v>452</v>
      </c>
      <c r="I163" s="83">
        <v>750</v>
      </c>
      <c r="J163" s="92"/>
      <c r="K163" s="93">
        <f t="shared" si="76"/>
        <v>48400.000000000007</v>
      </c>
      <c r="L163" s="86">
        <f t="shared" si="77"/>
        <v>29040.000000000004</v>
      </c>
      <c r="M163" s="12"/>
      <c r="N163" s="13">
        <f t="shared" si="78"/>
        <v>0</v>
      </c>
      <c r="O163" s="87" t="str">
        <f t="shared" si="79"/>
        <v>R04-1598</v>
      </c>
      <c r="P163" s="125">
        <f t="shared" si="80"/>
        <v>26400</v>
      </c>
      <c r="Q163" s="37" t="s">
        <v>70</v>
      </c>
      <c r="R163" s="37">
        <f>VLOOKUP(A163,[1]高級ワイン!$B:$X,23,0)</f>
        <v>44000</v>
      </c>
      <c r="S163" s="76" t="s">
        <v>78</v>
      </c>
      <c r="T163" s="76" t="s">
        <v>80</v>
      </c>
      <c r="U163" s="76"/>
      <c r="V163" s="38" t="e">
        <v>#N/A</v>
      </c>
      <c r="W163" s="38">
        <f>VLOOKUP(A163,[2]帳簿在庫!$A:$B,2,0)</f>
        <v>11</v>
      </c>
    </row>
    <row r="164" spans="1:23" ht="19.8" customHeight="1">
      <c r="A164" s="77" t="s">
        <v>453</v>
      </c>
      <c r="B164" s="78">
        <v>124</v>
      </c>
      <c r="C164" s="78">
        <v>3</v>
      </c>
      <c r="D164" s="91" t="s">
        <v>451</v>
      </c>
      <c r="E164" s="80">
        <v>1999</v>
      </c>
      <c r="F164" s="80" t="s">
        <v>166</v>
      </c>
      <c r="G164" s="91" t="s">
        <v>443</v>
      </c>
      <c r="H164" s="82" t="s">
        <v>452</v>
      </c>
      <c r="I164" s="83">
        <v>750</v>
      </c>
      <c r="J164" s="92"/>
      <c r="K164" s="93">
        <f t="shared" si="76"/>
        <v>49940.000000000007</v>
      </c>
      <c r="L164" s="86">
        <f t="shared" si="77"/>
        <v>29964.000000000004</v>
      </c>
      <c r="M164" s="12"/>
      <c r="N164" s="13">
        <f t="shared" si="78"/>
        <v>0</v>
      </c>
      <c r="O164" s="87" t="str">
        <f t="shared" si="79"/>
        <v>R04-1599</v>
      </c>
      <c r="P164" s="125">
        <f t="shared" si="80"/>
        <v>27240</v>
      </c>
      <c r="Q164" s="37" t="s">
        <v>70</v>
      </c>
      <c r="R164" s="37">
        <f>VLOOKUP(A164,[1]高級ワイン!$B:$X,23,0)</f>
        <v>45400</v>
      </c>
      <c r="S164" s="76" t="s">
        <v>78</v>
      </c>
      <c r="T164" s="76" t="s">
        <v>80</v>
      </c>
      <c r="U164" s="76"/>
      <c r="V164" s="38" t="e">
        <v>#N/A</v>
      </c>
      <c r="W164" s="38">
        <f>VLOOKUP(A164,[2]帳簿在庫!$A:$B,2,0)</f>
        <v>3</v>
      </c>
    </row>
    <row r="165" spans="1:23" ht="19.8" customHeight="1">
      <c r="A165" s="77" t="s">
        <v>454</v>
      </c>
      <c r="B165" s="78">
        <v>125</v>
      </c>
      <c r="C165" s="78">
        <v>3</v>
      </c>
      <c r="D165" s="91" t="s">
        <v>455</v>
      </c>
      <c r="E165" s="80">
        <v>2017</v>
      </c>
      <c r="F165" s="80" t="s">
        <v>166</v>
      </c>
      <c r="G165" s="91" t="s">
        <v>443</v>
      </c>
      <c r="H165" s="82" t="s">
        <v>452</v>
      </c>
      <c r="I165" s="83">
        <v>750</v>
      </c>
      <c r="J165" s="92"/>
      <c r="K165" s="93">
        <f t="shared" si="76"/>
        <v>29700.000000000004</v>
      </c>
      <c r="L165" s="86">
        <f t="shared" si="77"/>
        <v>17820</v>
      </c>
      <c r="M165" s="12"/>
      <c r="N165" s="13">
        <f t="shared" si="78"/>
        <v>0</v>
      </c>
      <c r="O165" s="87" t="str">
        <f t="shared" si="79"/>
        <v>R04-1717</v>
      </c>
      <c r="P165" s="125">
        <f t="shared" si="80"/>
        <v>16200</v>
      </c>
      <c r="Q165" s="37" t="s">
        <v>70</v>
      </c>
      <c r="R165" s="37">
        <f>VLOOKUP(A165,[1]高級ワイン!$B:$X,23,0)</f>
        <v>27000</v>
      </c>
      <c r="S165" s="76" t="s">
        <v>78</v>
      </c>
      <c r="T165" s="76" t="s">
        <v>80</v>
      </c>
      <c r="U165" s="76"/>
      <c r="V165" s="38" t="e">
        <v>#N/A</v>
      </c>
      <c r="W165" s="38">
        <f>VLOOKUP(A165,[2]帳簿在庫!$A:$B,2,0)</f>
        <v>3</v>
      </c>
    </row>
    <row r="166" spans="1:23" ht="19.8" customHeight="1">
      <c r="A166" s="77" t="s">
        <v>456</v>
      </c>
      <c r="B166" s="78">
        <v>126</v>
      </c>
      <c r="C166" s="78">
        <v>13</v>
      </c>
      <c r="D166" s="91" t="s">
        <v>457</v>
      </c>
      <c r="E166" s="80">
        <v>2008</v>
      </c>
      <c r="F166" s="80" t="s">
        <v>166</v>
      </c>
      <c r="G166" s="91">
        <v>0</v>
      </c>
      <c r="H166" s="82" t="s">
        <v>458</v>
      </c>
      <c r="I166" s="83">
        <v>375</v>
      </c>
      <c r="J166" s="92"/>
      <c r="K166" s="93">
        <f t="shared" si="76"/>
        <v>8580</v>
      </c>
      <c r="L166" s="86">
        <f t="shared" si="77"/>
        <v>5148</v>
      </c>
      <c r="M166" s="12"/>
      <c r="N166" s="13">
        <f t="shared" si="78"/>
        <v>0</v>
      </c>
      <c r="O166" s="87" t="str">
        <f t="shared" si="79"/>
        <v>R04-2808</v>
      </c>
      <c r="P166" s="125">
        <f t="shared" si="80"/>
        <v>4680</v>
      </c>
      <c r="Q166" s="37" t="s">
        <v>70</v>
      </c>
      <c r="R166" s="37">
        <f>VLOOKUP(A166,[1]高級ワイン!$B:$X,23,0)</f>
        <v>7800</v>
      </c>
      <c r="S166" s="76" t="s">
        <v>78</v>
      </c>
      <c r="T166" s="76" t="s">
        <v>80</v>
      </c>
      <c r="U166" s="76"/>
      <c r="V166" s="38" t="e">
        <v>#N/A</v>
      </c>
      <c r="W166" s="38">
        <f>VLOOKUP(A166,[2]帳簿在庫!$A:$B,2,0)</f>
        <v>13</v>
      </c>
    </row>
    <row r="167" spans="1:23" ht="19.8" customHeight="1">
      <c r="A167" s="77" t="s">
        <v>459</v>
      </c>
      <c r="B167" s="78">
        <v>127</v>
      </c>
      <c r="C167" s="78">
        <v>48</v>
      </c>
      <c r="D167" s="91" t="s">
        <v>457</v>
      </c>
      <c r="E167" s="80">
        <v>2017</v>
      </c>
      <c r="F167" s="80" t="s">
        <v>166</v>
      </c>
      <c r="G167" s="91" t="s">
        <v>443</v>
      </c>
      <c r="H167" s="82" t="s">
        <v>458</v>
      </c>
      <c r="I167" s="83">
        <v>375</v>
      </c>
      <c r="J167" s="92"/>
      <c r="K167" s="93">
        <f t="shared" si="76"/>
        <v>7810.0000000000009</v>
      </c>
      <c r="L167" s="86">
        <f t="shared" si="77"/>
        <v>4686</v>
      </c>
      <c r="M167" s="12"/>
      <c r="N167" s="13">
        <f t="shared" si="78"/>
        <v>0</v>
      </c>
      <c r="O167" s="87" t="str">
        <f t="shared" si="79"/>
        <v>R04-2817</v>
      </c>
      <c r="P167" s="125">
        <f t="shared" si="80"/>
        <v>4260</v>
      </c>
      <c r="Q167" s="37" t="s">
        <v>70</v>
      </c>
      <c r="R167" s="37">
        <f>VLOOKUP(A167,[1]高級ワイン!$B:$X,23,0)</f>
        <v>7100</v>
      </c>
      <c r="S167" s="76" t="s">
        <v>78</v>
      </c>
      <c r="T167" s="76" t="s">
        <v>80</v>
      </c>
      <c r="U167" s="76"/>
      <c r="V167" s="38" t="e">
        <v>#N/A</v>
      </c>
      <c r="W167" s="38">
        <f>VLOOKUP(A167,[2]帳簿在庫!$A:$B,2,0)</f>
        <v>48</v>
      </c>
    </row>
    <row r="168" spans="1:23" ht="19.8" customHeight="1">
      <c r="A168" s="77" t="s">
        <v>460</v>
      </c>
      <c r="B168" s="78">
        <v>128</v>
      </c>
      <c r="C168" s="78">
        <v>41</v>
      </c>
      <c r="D168" s="91" t="s">
        <v>461</v>
      </c>
      <c r="E168" s="80">
        <v>2017</v>
      </c>
      <c r="F168" s="80" t="s">
        <v>166</v>
      </c>
      <c r="G168" s="91" t="s">
        <v>462</v>
      </c>
      <c r="H168" s="82" t="s">
        <v>440</v>
      </c>
      <c r="I168" s="83">
        <v>375</v>
      </c>
      <c r="J168" s="92"/>
      <c r="K168" s="93">
        <f t="shared" si="76"/>
        <v>5940.0000000000009</v>
      </c>
      <c r="L168" s="86">
        <f t="shared" si="77"/>
        <v>3564.0000000000005</v>
      </c>
      <c r="M168" s="12"/>
      <c r="N168" s="13">
        <f t="shared" si="78"/>
        <v>0</v>
      </c>
      <c r="O168" s="87" t="str">
        <f t="shared" si="79"/>
        <v>R04-2917</v>
      </c>
      <c r="P168" s="125">
        <f t="shared" si="80"/>
        <v>3240</v>
      </c>
      <c r="Q168" s="37" t="s">
        <v>70</v>
      </c>
      <c r="R168" s="37">
        <f>VLOOKUP(A168,[1]高級ワイン!$B:$X,23,0)</f>
        <v>5400</v>
      </c>
      <c r="S168" s="76" t="s">
        <v>78</v>
      </c>
      <c r="T168" s="76" t="s">
        <v>80</v>
      </c>
      <c r="U168" s="76"/>
      <c r="V168" s="38" t="e">
        <v>#N/A</v>
      </c>
      <c r="W168" s="38">
        <f>VLOOKUP(A168,[2]帳簿在庫!$A:$B,2,0)</f>
        <v>40</v>
      </c>
    </row>
    <row r="169" spans="1:23" ht="19.8" customHeight="1">
      <c r="A169" s="77" t="s">
        <v>463</v>
      </c>
      <c r="B169" s="78">
        <v>129</v>
      </c>
      <c r="C169" s="78">
        <v>48</v>
      </c>
      <c r="D169" s="91" t="s">
        <v>464</v>
      </c>
      <c r="E169" s="80">
        <v>2017</v>
      </c>
      <c r="F169" s="80" t="s">
        <v>166</v>
      </c>
      <c r="G169" s="91" t="s">
        <v>439</v>
      </c>
      <c r="H169" s="82" t="s">
        <v>440</v>
      </c>
      <c r="I169" s="83">
        <v>375</v>
      </c>
      <c r="J169" s="92"/>
      <c r="K169" s="93">
        <f t="shared" si="76"/>
        <v>7150.0000000000009</v>
      </c>
      <c r="L169" s="86">
        <f t="shared" si="77"/>
        <v>4290</v>
      </c>
      <c r="M169" s="12"/>
      <c r="N169" s="13">
        <f t="shared" si="78"/>
        <v>0</v>
      </c>
      <c r="O169" s="87" t="str">
        <f t="shared" si="79"/>
        <v>R04-4317</v>
      </c>
      <c r="P169" s="125">
        <f t="shared" si="80"/>
        <v>3900</v>
      </c>
      <c r="Q169" s="37" t="s">
        <v>70</v>
      </c>
      <c r="R169" s="37">
        <f>VLOOKUP(A169,[1]高級ワイン!$B:$X,23,0)</f>
        <v>6500</v>
      </c>
      <c r="S169" s="76" t="s">
        <v>78</v>
      </c>
      <c r="T169" s="76" t="s">
        <v>80</v>
      </c>
      <c r="U169" s="76"/>
      <c r="V169" s="38" t="e">
        <v>#N/A</v>
      </c>
      <c r="W169" s="38">
        <f>VLOOKUP(A169,[2]帳簿在庫!$A:$B,2,0)</f>
        <v>48</v>
      </c>
    </row>
    <row r="170" spans="1:23" ht="19.8" customHeight="1">
      <c r="A170" s="77" t="s">
        <v>465</v>
      </c>
      <c r="B170" s="78">
        <v>130</v>
      </c>
      <c r="C170" s="78">
        <v>21</v>
      </c>
      <c r="D170" s="91" t="s">
        <v>466</v>
      </c>
      <c r="E170" s="80" t="s">
        <v>467</v>
      </c>
      <c r="F170" s="80" t="s">
        <v>166</v>
      </c>
      <c r="G170" s="91" t="s">
        <v>447</v>
      </c>
      <c r="H170" s="82" t="s">
        <v>440</v>
      </c>
      <c r="I170" s="83">
        <v>375</v>
      </c>
      <c r="J170" s="92"/>
      <c r="K170" s="93">
        <f t="shared" si="76"/>
        <v>7700.0000000000009</v>
      </c>
      <c r="L170" s="86">
        <f t="shared" si="77"/>
        <v>4620</v>
      </c>
      <c r="M170" s="12"/>
      <c r="N170" s="13">
        <f t="shared" si="78"/>
        <v>0</v>
      </c>
      <c r="O170" s="87" t="str">
        <f t="shared" si="79"/>
        <v>R04-5515</v>
      </c>
      <c r="P170" s="125">
        <f t="shared" si="80"/>
        <v>4200</v>
      </c>
      <c r="Q170" s="37" t="s">
        <v>70</v>
      </c>
      <c r="R170" s="37">
        <f>VLOOKUP(A170,[1]高級ワイン!$B:$X,23,0)</f>
        <v>7000</v>
      </c>
      <c r="S170" s="76" t="s">
        <v>78</v>
      </c>
      <c r="T170" s="76" t="s">
        <v>80</v>
      </c>
      <c r="U170" s="76"/>
      <c r="V170" s="38" t="e">
        <v>#N/A</v>
      </c>
      <c r="W170" s="38">
        <f>VLOOKUP(A170,[2]帳簿在庫!$A:$B,2,0)</f>
        <v>21</v>
      </c>
    </row>
    <row r="171" spans="1:23" ht="19.8" customHeight="1">
      <c r="A171" s="77" t="s">
        <v>468</v>
      </c>
      <c r="B171" s="78">
        <v>131</v>
      </c>
      <c r="C171" s="78">
        <v>6</v>
      </c>
      <c r="D171" s="91" t="s">
        <v>469</v>
      </c>
      <c r="E171" s="80" t="s">
        <v>470</v>
      </c>
      <c r="F171" s="80" t="s">
        <v>166</v>
      </c>
      <c r="G171" s="91" t="s">
        <v>471</v>
      </c>
      <c r="H171" s="82" t="s">
        <v>472</v>
      </c>
      <c r="I171" s="83">
        <v>750</v>
      </c>
      <c r="J171" s="92"/>
      <c r="K171" s="93">
        <f t="shared" si="76"/>
        <v>98560.000000000015</v>
      </c>
      <c r="L171" s="86">
        <f t="shared" si="77"/>
        <v>59136.000000000007</v>
      </c>
      <c r="M171" s="12"/>
      <c r="N171" s="13">
        <f t="shared" si="78"/>
        <v>0</v>
      </c>
      <c r="O171" s="87" t="str">
        <f t="shared" si="79"/>
        <v>R06-0009</v>
      </c>
      <c r="P171" s="125">
        <f t="shared" si="80"/>
        <v>53760</v>
      </c>
      <c r="Q171" s="37" t="s">
        <v>70</v>
      </c>
      <c r="R171" s="37">
        <f>VLOOKUP(A171,[1]高級ワイン!$B:$X,23,0)</f>
        <v>89600</v>
      </c>
      <c r="S171" s="76" t="s">
        <v>78</v>
      </c>
      <c r="T171" s="76" t="s">
        <v>80</v>
      </c>
      <c r="U171" s="76"/>
      <c r="V171" s="38" t="e">
        <v>#N/A</v>
      </c>
      <c r="W171" s="38">
        <f>VLOOKUP(A171,[2]帳簿在庫!$A:$B,2,0)</f>
        <v>6</v>
      </c>
    </row>
    <row r="172" spans="1:23" ht="19.8" customHeight="1">
      <c r="A172" s="77" t="s">
        <v>473</v>
      </c>
      <c r="B172" s="78">
        <v>132</v>
      </c>
      <c r="C172" s="78">
        <v>2</v>
      </c>
      <c r="D172" s="91" t="s">
        <v>469</v>
      </c>
      <c r="E172" s="80" t="s">
        <v>474</v>
      </c>
      <c r="F172" s="80" t="s">
        <v>166</v>
      </c>
      <c r="G172" s="91" t="s">
        <v>471</v>
      </c>
      <c r="H172" s="82" t="s">
        <v>472</v>
      </c>
      <c r="I172" s="83">
        <v>750</v>
      </c>
      <c r="J172" s="92"/>
      <c r="K172" s="93">
        <f t="shared" si="76"/>
        <v>95810.000000000015</v>
      </c>
      <c r="L172" s="86">
        <f t="shared" si="77"/>
        <v>57486.000000000007</v>
      </c>
      <c r="M172" s="12"/>
      <c r="N172" s="13">
        <f t="shared" si="78"/>
        <v>0</v>
      </c>
      <c r="O172" s="87" t="str">
        <f t="shared" si="79"/>
        <v>R06-0016</v>
      </c>
      <c r="P172" s="125">
        <f t="shared" si="80"/>
        <v>52260</v>
      </c>
      <c r="Q172" s="37" t="s">
        <v>70</v>
      </c>
      <c r="R172" s="37">
        <f>VLOOKUP(A172,[1]高級ワイン!$B:$X,23,0)</f>
        <v>87100</v>
      </c>
      <c r="S172" s="76" t="s">
        <v>78</v>
      </c>
      <c r="T172" s="76" t="s">
        <v>80</v>
      </c>
      <c r="U172" s="76"/>
      <c r="V172" s="38" t="e">
        <v>#N/A</v>
      </c>
      <c r="W172" s="38">
        <f>VLOOKUP(A172,[2]帳簿在庫!$A:$B,2,0)</f>
        <v>2</v>
      </c>
    </row>
    <row r="173" spans="1:23" ht="19.8" customHeight="1">
      <c r="A173" s="77" t="s">
        <v>475</v>
      </c>
      <c r="B173" s="78">
        <v>133</v>
      </c>
      <c r="C173" s="78">
        <v>12</v>
      </c>
      <c r="D173" s="91" t="s">
        <v>476</v>
      </c>
      <c r="E173" s="80">
        <v>2009</v>
      </c>
      <c r="F173" s="80" t="s">
        <v>166</v>
      </c>
      <c r="G173" s="91" t="s">
        <v>477</v>
      </c>
      <c r="H173" s="82" t="s">
        <v>472</v>
      </c>
      <c r="I173" s="83">
        <v>750</v>
      </c>
      <c r="J173" s="92"/>
      <c r="K173" s="93">
        <f t="shared" si="76"/>
        <v>81400</v>
      </c>
      <c r="L173" s="86">
        <f t="shared" si="77"/>
        <v>48840.000000000007</v>
      </c>
      <c r="M173" s="12"/>
      <c r="N173" s="13">
        <f t="shared" si="78"/>
        <v>0</v>
      </c>
      <c r="O173" s="87" t="str">
        <f t="shared" si="79"/>
        <v>R06-0209</v>
      </c>
      <c r="P173" s="125">
        <f t="shared" si="80"/>
        <v>44400</v>
      </c>
      <c r="Q173" s="37" t="s">
        <v>70</v>
      </c>
      <c r="R173" s="37">
        <f>VLOOKUP(A173,[1]高級ワイン!$B:$X,23,0)</f>
        <v>74000</v>
      </c>
      <c r="S173" s="76" t="s">
        <v>78</v>
      </c>
      <c r="T173" s="76" t="s">
        <v>80</v>
      </c>
      <c r="U173" s="76"/>
      <c r="V173" s="38" t="e">
        <v>#N/A</v>
      </c>
      <c r="W173" s="38">
        <f>VLOOKUP(A173,[2]帳簿在庫!$A:$B,2,0)</f>
        <v>12</v>
      </c>
    </row>
    <row r="174" spans="1:23" ht="19.8" customHeight="1">
      <c r="A174" s="77" t="s">
        <v>478</v>
      </c>
      <c r="B174" s="78">
        <v>134</v>
      </c>
      <c r="C174" s="78">
        <v>1</v>
      </c>
      <c r="D174" s="91" t="s">
        <v>476</v>
      </c>
      <c r="E174" s="80">
        <v>2010</v>
      </c>
      <c r="F174" s="80" t="s">
        <v>166</v>
      </c>
      <c r="G174" s="91" t="s">
        <v>477</v>
      </c>
      <c r="H174" s="82" t="s">
        <v>472</v>
      </c>
      <c r="I174" s="83">
        <v>750</v>
      </c>
      <c r="J174" s="92"/>
      <c r="K174" s="93">
        <f t="shared" si="76"/>
        <v>77550</v>
      </c>
      <c r="L174" s="86">
        <f t="shared" si="77"/>
        <v>46530.000000000007</v>
      </c>
      <c r="M174" s="12"/>
      <c r="N174" s="13">
        <f t="shared" si="78"/>
        <v>0</v>
      </c>
      <c r="O174" s="87" t="str">
        <f t="shared" si="79"/>
        <v>R06-0210</v>
      </c>
      <c r="P174" s="125">
        <f t="shared" si="80"/>
        <v>42300</v>
      </c>
      <c r="Q174" s="37" t="s">
        <v>70</v>
      </c>
      <c r="R174" s="37">
        <f>VLOOKUP(A174,[1]高級ワイン!$B:$X,23,0)</f>
        <v>70500</v>
      </c>
      <c r="S174" s="76" t="s">
        <v>78</v>
      </c>
      <c r="T174" s="76" t="s">
        <v>80</v>
      </c>
      <c r="U174" s="76"/>
      <c r="V174" s="38" t="e">
        <v>#N/A</v>
      </c>
      <c r="W174" s="38">
        <f>VLOOKUP(A174,[2]帳簿在庫!$A:$B,2,0)</f>
        <v>1</v>
      </c>
    </row>
    <row r="175" spans="1:23" ht="19.8" customHeight="1">
      <c r="A175" s="77" t="s">
        <v>479</v>
      </c>
      <c r="B175" s="78">
        <v>135</v>
      </c>
      <c r="C175" s="78">
        <v>11</v>
      </c>
      <c r="D175" s="91" t="s">
        <v>480</v>
      </c>
      <c r="E175" s="80" t="s">
        <v>481</v>
      </c>
      <c r="F175" s="80" t="s">
        <v>166</v>
      </c>
      <c r="G175" s="91" t="s">
        <v>482</v>
      </c>
      <c r="H175" s="82" t="s">
        <v>472</v>
      </c>
      <c r="I175" s="83">
        <v>750</v>
      </c>
      <c r="J175" s="92"/>
      <c r="K175" s="93">
        <f t="shared" si="76"/>
        <v>59730.000000000007</v>
      </c>
      <c r="L175" s="86">
        <f t="shared" si="77"/>
        <v>35838</v>
      </c>
      <c r="M175" s="12"/>
      <c r="N175" s="13">
        <f t="shared" si="78"/>
        <v>0</v>
      </c>
      <c r="O175" s="87" t="str">
        <f t="shared" si="79"/>
        <v>R06-0514</v>
      </c>
      <c r="P175" s="125">
        <f t="shared" si="80"/>
        <v>32580</v>
      </c>
      <c r="Q175" s="37" t="s">
        <v>70</v>
      </c>
      <c r="R175" s="37">
        <f>VLOOKUP(A175,[1]高級ワイン!$B:$X,23,0)</f>
        <v>54300</v>
      </c>
      <c r="S175" s="76" t="s">
        <v>78</v>
      </c>
      <c r="T175" s="76" t="s">
        <v>80</v>
      </c>
      <c r="U175" s="76"/>
      <c r="V175" s="38" t="e">
        <v>#N/A</v>
      </c>
      <c r="W175" s="38">
        <f>VLOOKUP(A175,[2]帳簿在庫!$A:$B,2,0)</f>
        <v>11</v>
      </c>
    </row>
    <row r="176" spans="1:23" ht="19.8" customHeight="1">
      <c r="A176" s="77" t="s">
        <v>483</v>
      </c>
      <c r="B176" s="78">
        <v>136</v>
      </c>
      <c r="C176" s="78">
        <v>6</v>
      </c>
      <c r="D176" s="91" t="s">
        <v>484</v>
      </c>
      <c r="E176" s="80">
        <v>2010</v>
      </c>
      <c r="F176" s="80" t="s">
        <v>166</v>
      </c>
      <c r="G176" s="91" t="s">
        <v>485</v>
      </c>
      <c r="H176" s="82" t="s">
        <v>472</v>
      </c>
      <c r="I176" s="83">
        <v>750</v>
      </c>
      <c r="J176" s="92"/>
      <c r="K176" s="93">
        <f t="shared" si="76"/>
        <v>17160</v>
      </c>
      <c r="L176" s="86">
        <f t="shared" si="77"/>
        <v>10296</v>
      </c>
      <c r="M176" s="12"/>
      <c r="N176" s="13">
        <f t="shared" si="78"/>
        <v>0</v>
      </c>
      <c r="O176" s="87" t="str">
        <f t="shared" si="79"/>
        <v>R06-0610</v>
      </c>
      <c r="P176" s="125">
        <f t="shared" si="80"/>
        <v>9360</v>
      </c>
      <c r="Q176" s="37" t="s">
        <v>70</v>
      </c>
      <c r="R176" s="37">
        <f>VLOOKUP(A176,[1]高級ワイン!$B:$X,23,0)</f>
        <v>15600</v>
      </c>
      <c r="S176" s="76" t="s">
        <v>78</v>
      </c>
      <c r="T176" s="76" t="s">
        <v>80</v>
      </c>
      <c r="U176" s="76"/>
      <c r="V176" s="38" t="e">
        <v>#N/A</v>
      </c>
      <c r="W176" s="38">
        <f>VLOOKUP(A176,[2]帳簿在庫!$A:$B,2,0)</f>
        <v>6</v>
      </c>
    </row>
    <row r="177" spans="1:23" ht="19.8" customHeight="1">
      <c r="A177" s="77" t="s">
        <v>486</v>
      </c>
      <c r="B177" s="78">
        <v>137</v>
      </c>
      <c r="C177" s="78">
        <v>1</v>
      </c>
      <c r="D177" s="91" t="s">
        <v>487</v>
      </c>
      <c r="E177" s="80">
        <v>2013</v>
      </c>
      <c r="F177" s="80" t="s">
        <v>166</v>
      </c>
      <c r="G177" s="91">
        <v>0</v>
      </c>
      <c r="H177" s="82" t="s">
        <v>209</v>
      </c>
      <c r="I177" s="83">
        <v>750</v>
      </c>
      <c r="J177" s="92"/>
      <c r="K177" s="93">
        <f t="shared" si="76"/>
        <v>10890</v>
      </c>
      <c r="L177" s="86">
        <f t="shared" si="77"/>
        <v>6534.0000000000009</v>
      </c>
      <c r="M177" s="12"/>
      <c r="N177" s="13">
        <f t="shared" si="78"/>
        <v>0</v>
      </c>
      <c r="O177" s="87" t="str">
        <f t="shared" si="79"/>
        <v>R06-0813</v>
      </c>
      <c r="P177" s="125">
        <f t="shared" si="80"/>
        <v>5940</v>
      </c>
      <c r="Q177" s="37" t="s">
        <v>70</v>
      </c>
      <c r="R177" s="37">
        <f>VLOOKUP(A177,[1]高級ワイン!$B:$X,23,0)</f>
        <v>9900</v>
      </c>
      <c r="S177" s="76" t="s">
        <v>78</v>
      </c>
      <c r="T177" s="76" t="s">
        <v>80</v>
      </c>
      <c r="U177" s="76"/>
      <c r="V177" s="38" t="e">
        <v>#N/A</v>
      </c>
      <c r="W177" s="38">
        <f>VLOOKUP(A177,[2]帳簿在庫!$A:$B,2,0)</f>
        <v>1</v>
      </c>
    </row>
    <row r="178" spans="1:23" ht="19.8" customHeight="1">
      <c r="A178" s="77" t="s">
        <v>488</v>
      </c>
      <c r="B178" s="78">
        <v>138</v>
      </c>
      <c r="C178" s="78">
        <v>4</v>
      </c>
      <c r="D178" s="91" t="s">
        <v>489</v>
      </c>
      <c r="E178" s="80">
        <v>2011</v>
      </c>
      <c r="F178" s="80" t="s">
        <v>166</v>
      </c>
      <c r="G178" s="91" t="s">
        <v>443</v>
      </c>
      <c r="H178" s="82" t="s">
        <v>209</v>
      </c>
      <c r="I178" s="83">
        <v>750</v>
      </c>
      <c r="J178" s="92"/>
      <c r="K178" s="93">
        <f t="shared" si="76"/>
        <v>25300.000000000004</v>
      </c>
      <c r="L178" s="86">
        <f t="shared" si="77"/>
        <v>15180.000000000002</v>
      </c>
      <c r="M178" s="12"/>
      <c r="N178" s="13">
        <f t="shared" si="78"/>
        <v>0</v>
      </c>
      <c r="O178" s="87" t="str">
        <f t="shared" si="79"/>
        <v>R06-1211</v>
      </c>
      <c r="P178" s="125">
        <f t="shared" si="80"/>
        <v>13800</v>
      </c>
      <c r="Q178" s="37" t="s">
        <v>70</v>
      </c>
      <c r="R178" s="37">
        <f>VLOOKUP(A178,[1]高級ワイン!$B:$X,23,0)</f>
        <v>23000</v>
      </c>
      <c r="S178" s="76" t="s">
        <v>78</v>
      </c>
      <c r="T178" s="76" t="s">
        <v>80</v>
      </c>
      <c r="U178" s="76"/>
      <c r="V178" s="38" t="e">
        <v>#N/A</v>
      </c>
      <c r="W178" s="38">
        <f>VLOOKUP(A178,[2]帳簿在庫!$A:$B,2,0)</f>
        <v>4</v>
      </c>
    </row>
    <row r="179" spans="1:23" ht="19.8" customHeight="1">
      <c r="A179" s="77" t="s">
        <v>490</v>
      </c>
      <c r="B179" s="78">
        <v>139</v>
      </c>
      <c r="C179" s="78">
        <v>8</v>
      </c>
      <c r="D179" s="91" t="s">
        <v>489</v>
      </c>
      <c r="E179" s="80" t="s">
        <v>491</v>
      </c>
      <c r="F179" s="80" t="s">
        <v>166</v>
      </c>
      <c r="G179" s="91">
        <v>0</v>
      </c>
      <c r="H179" s="82" t="s">
        <v>209</v>
      </c>
      <c r="I179" s="83">
        <v>750</v>
      </c>
      <c r="J179" s="92"/>
      <c r="K179" s="93">
        <f t="shared" si="76"/>
        <v>30250.000000000004</v>
      </c>
      <c r="L179" s="86">
        <f t="shared" si="77"/>
        <v>18150</v>
      </c>
      <c r="M179" s="12"/>
      <c r="N179" s="13">
        <f t="shared" si="78"/>
        <v>0</v>
      </c>
      <c r="O179" s="87" t="str">
        <f t="shared" si="79"/>
        <v>R06-1298</v>
      </c>
      <c r="P179" s="125">
        <f t="shared" si="80"/>
        <v>16500</v>
      </c>
      <c r="Q179" s="37" t="s">
        <v>70</v>
      </c>
      <c r="R179" s="37">
        <f>VLOOKUP(A179,[1]高級ワイン!$B:$X,23,0)</f>
        <v>27500</v>
      </c>
      <c r="S179" s="76" t="s">
        <v>78</v>
      </c>
      <c r="T179" s="76" t="s">
        <v>80</v>
      </c>
      <c r="U179" s="76"/>
      <c r="V179" s="38" t="e">
        <v>#N/A</v>
      </c>
      <c r="W179" s="38">
        <f>VLOOKUP(A179,[2]帳簿在庫!$A:$B,2,0)</f>
        <v>8</v>
      </c>
    </row>
    <row r="180" spans="1:23" ht="19.8" customHeight="1">
      <c r="A180" s="77" t="s">
        <v>492</v>
      </c>
      <c r="B180" s="78">
        <v>140</v>
      </c>
      <c r="C180" s="78">
        <v>10</v>
      </c>
      <c r="D180" s="91" t="s">
        <v>493</v>
      </c>
      <c r="E180" s="80">
        <v>2004</v>
      </c>
      <c r="F180" s="80" t="s">
        <v>166</v>
      </c>
      <c r="G180" s="91" t="s">
        <v>443</v>
      </c>
      <c r="H180" s="82" t="s">
        <v>209</v>
      </c>
      <c r="I180" s="83">
        <v>750</v>
      </c>
      <c r="J180" s="92"/>
      <c r="K180" s="93">
        <f t="shared" si="76"/>
        <v>13090.000000000002</v>
      </c>
      <c r="L180" s="86">
        <f t="shared" si="77"/>
        <v>7854.0000000000009</v>
      </c>
      <c r="M180" s="12"/>
      <c r="N180" s="13">
        <f t="shared" si="78"/>
        <v>0</v>
      </c>
      <c r="O180" s="87" t="str">
        <f t="shared" si="79"/>
        <v>R06-1304</v>
      </c>
      <c r="P180" s="125">
        <f t="shared" si="80"/>
        <v>7140</v>
      </c>
      <c r="Q180" s="37" t="s">
        <v>70</v>
      </c>
      <c r="R180" s="37">
        <f>VLOOKUP(A180,[1]高級ワイン!$B:$X,23,0)</f>
        <v>11900</v>
      </c>
      <c r="S180" s="76" t="s">
        <v>78</v>
      </c>
      <c r="T180" s="76" t="s">
        <v>80</v>
      </c>
      <c r="U180" s="76"/>
      <c r="V180" s="38" t="e">
        <v>#N/A</v>
      </c>
      <c r="W180" s="38">
        <f>VLOOKUP(A180,[2]帳簿在庫!$A:$B,2,0)</f>
        <v>10</v>
      </c>
    </row>
    <row r="181" spans="1:23" ht="19.8" customHeight="1">
      <c r="A181" s="77" t="s">
        <v>494</v>
      </c>
      <c r="B181" s="78">
        <v>141</v>
      </c>
      <c r="C181" s="78">
        <v>1</v>
      </c>
      <c r="D181" s="91" t="s">
        <v>495</v>
      </c>
      <c r="E181" s="80">
        <v>2011</v>
      </c>
      <c r="F181" s="80" t="s">
        <v>166</v>
      </c>
      <c r="G181" s="91">
        <v>0</v>
      </c>
      <c r="H181" s="82" t="s">
        <v>209</v>
      </c>
      <c r="I181" s="83">
        <v>375</v>
      </c>
      <c r="J181" s="92"/>
      <c r="K181" s="93">
        <f t="shared" si="76"/>
        <v>9240</v>
      </c>
      <c r="L181" s="86">
        <f t="shared" si="77"/>
        <v>5544</v>
      </c>
      <c r="M181" s="12"/>
      <c r="N181" s="13">
        <f t="shared" si="78"/>
        <v>0</v>
      </c>
      <c r="O181" s="87" t="str">
        <f t="shared" si="79"/>
        <v>R06-1411</v>
      </c>
      <c r="P181" s="125">
        <f t="shared" si="80"/>
        <v>5040</v>
      </c>
      <c r="Q181" s="37" t="s">
        <v>70</v>
      </c>
      <c r="R181" s="37">
        <f>VLOOKUP(A181,[1]高級ワイン!$B:$X,23,0)</f>
        <v>8400</v>
      </c>
      <c r="S181" s="76" t="s">
        <v>78</v>
      </c>
      <c r="T181" s="76" t="s">
        <v>80</v>
      </c>
      <c r="U181" s="76"/>
      <c r="V181" s="38" t="e">
        <v>#N/A</v>
      </c>
      <c r="W181" s="38">
        <f>VLOOKUP(A181,[2]帳簿在庫!$A:$B,2,0)</f>
        <v>0</v>
      </c>
    </row>
    <row r="182" spans="1:23" ht="19.8" customHeight="1">
      <c r="A182" s="77" t="s">
        <v>496</v>
      </c>
      <c r="B182" s="78">
        <v>142</v>
      </c>
      <c r="C182" s="78">
        <v>6</v>
      </c>
      <c r="D182" s="91" t="s">
        <v>497</v>
      </c>
      <c r="E182" s="80" t="s">
        <v>498</v>
      </c>
      <c r="F182" s="80" t="s">
        <v>166</v>
      </c>
      <c r="G182" s="91" t="s">
        <v>499</v>
      </c>
      <c r="H182" s="82" t="s">
        <v>209</v>
      </c>
      <c r="I182" s="83">
        <v>750</v>
      </c>
      <c r="J182" s="92"/>
      <c r="K182" s="93">
        <f t="shared" si="76"/>
        <v>23320.000000000004</v>
      </c>
      <c r="L182" s="86">
        <f t="shared" si="77"/>
        <v>13992.000000000002</v>
      </c>
      <c r="M182" s="12"/>
      <c r="N182" s="13">
        <f t="shared" si="78"/>
        <v>0</v>
      </c>
      <c r="O182" s="87" t="str">
        <f t="shared" si="79"/>
        <v>R06-1594</v>
      </c>
      <c r="P182" s="125">
        <f t="shared" si="80"/>
        <v>12720</v>
      </c>
      <c r="Q182" s="37" t="s">
        <v>70</v>
      </c>
      <c r="R182" s="37">
        <f>VLOOKUP(A182,[1]高級ワイン!$B:$X,23,0)</f>
        <v>21200</v>
      </c>
      <c r="S182" s="76" t="s">
        <v>78</v>
      </c>
      <c r="T182" s="76" t="s">
        <v>80</v>
      </c>
      <c r="U182" s="76"/>
      <c r="V182" s="38" t="e">
        <v>#N/A</v>
      </c>
      <c r="W182" s="38">
        <f>VLOOKUP(A182,[2]帳簿在庫!$A:$B,2,0)</f>
        <v>6</v>
      </c>
    </row>
    <row r="183" spans="1:23" ht="19.8" customHeight="1">
      <c r="A183" s="77" t="s">
        <v>500</v>
      </c>
      <c r="B183" s="78">
        <v>143</v>
      </c>
      <c r="C183" s="78">
        <v>1</v>
      </c>
      <c r="D183" s="91" t="s">
        <v>208</v>
      </c>
      <c r="E183" s="80">
        <v>1996</v>
      </c>
      <c r="F183" s="80" t="s">
        <v>166</v>
      </c>
      <c r="G183" s="91">
        <v>0</v>
      </c>
      <c r="H183" s="82" t="s">
        <v>209</v>
      </c>
      <c r="I183" s="83">
        <v>750</v>
      </c>
      <c r="J183" s="92"/>
      <c r="K183" s="93">
        <f t="shared" si="76"/>
        <v>59400.000000000007</v>
      </c>
      <c r="L183" s="86">
        <f t="shared" si="77"/>
        <v>35640</v>
      </c>
      <c r="M183" s="12"/>
      <c r="N183" s="13">
        <f t="shared" si="78"/>
        <v>0</v>
      </c>
      <c r="O183" s="87" t="str">
        <f t="shared" si="79"/>
        <v>R06-1796</v>
      </c>
      <c r="P183" s="125">
        <f t="shared" si="80"/>
        <v>32400</v>
      </c>
      <c r="Q183" s="37" t="s">
        <v>70</v>
      </c>
      <c r="R183" s="37">
        <f>VLOOKUP(A183,[1]高級ワイン!$B:$X,23,0)</f>
        <v>54000</v>
      </c>
      <c r="S183" s="76" t="s">
        <v>78</v>
      </c>
      <c r="T183" s="76" t="s">
        <v>80</v>
      </c>
      <c r="U183" s="76"/>
      <c r="V183" s="38" t="e">
        <v>#N/A</v>
      </c>
      <c r="W183" s="38">
        <f>VLOOKUP(A183,[2]帳簿在庫!$A:$B,2,0)</f>
        <v>1</v>
      </c>
    </row>
    <row r="184" spans="1:23" ht="19.8" customHeight="1">
      <c r="A184" s="77" t="s">
        <v>501</v>
      </c>
      <c r="B184" s="78">
        <v>144</v>
      </c>
      <c r="C184" s="78">
        <v>1</v>
      </c>
      <c r="D184" s="91" t="s">
        <v>208</v>
      </c>
      <c r="E184" s="80">
        <v>1999</v>
      </c>
      <c r="F184" s="80" t="s">
        <v>166</v>
      </c>
      <c r="G184" s="91">
        <v>0</v>
      </c>
      <c r="H184" s="82" t="s">
        <v>209</v>
      </c>
      <c r="I184" s="83">
        <v>750</v>
      </c>
      <c r="J184" s="92"/>
      <c r="K184" s="93">
        <f t="shared" si="76"/>
        <v>40260</v>
      </c>
      <c r="L184" s="86">
        <f t="shared" si="77"/>
        <v>24156.000000000004</v>
      </c>
      <c r="M184" s="12"/>
      <c r="N184" s="13">
        <f t="shared" si="78"/>
        <v>0</v>
      </c>
      <c r="O184" s="87" t="str">
        <f t="shared" si="79"/>
        <v>R06-1799</v>
      </c>
      <c r="P184" s="125">
        <f t="shared" si="80"/>
        <v>21960</v>
      </c>
      <c r="Q184" s="37" t="s">
        <v>70</v>
      </c>
      <c r="R184" s="37">
        <f>VLOOKUP(A184,[1]高級ワイン!$B:$X,23,0)</f>
        <v>36600</v>
      </c>
      <c r="S184" s="76" t="s">
        <v>78</v>
      </c>
      <c r="T184" s="76" t="s">
        <v>80</v>
      </c>
      <c r="U184" s="76"/>
      <c r="V184" s="38" t="e">
        <v>#N/A</v>
      </c>
      <c r="W184" s="38">
        <f>VLOOKUP(A184,[2]帳簿在庫!$A:$B,2,0)</f>
        <v>1</v>
      </c>
    </row>
    <row r="185" spans="1:23" ht="19.8" customHeight="1">
      <c r="A185" s="77" t="s">
        <v>502</v>
      </c>
      <c r="B185" s="78">
        <v>145</v>
      </c>
      <c r="C185" s="78">
        <v>2</v>
      </c>
      <c r="D185" s="91" t="s">
        <v>503</v>
      </c>
      <c r="E185" s="80">
        <v>2004</v>
      </c>
      <c r="F185" s="80" t="s">
        <v>166</v>
      </c>
      <c r="G185" s="91" t="s">
        <v>443</v>
      </c>
      <c r="H185" s="82" t="s">
        <v>209</v>
      </c>
      <c r="I185" s="83">
        <v>750</v>
      </c>
      <c r="J185" s="92"/>
      <c r="K185" s="93">
        <f t="shared" si="76"/>
        <v>13310.000000000002</v>
      </c>
      <c r="L185" s="86">
        <f t="shared" si="77"/>
        <v>7986.0000000000009</v>
      </c>
      <c r="M185" s="12"/>
      <c r="N185" s="13">
        <f t="shared" si="78"/>
        <v>0</v>
      </c>
      <c r="O185" s="87" t="str">
        <f t="shared" si="79"/>
        <v>R06-1804</v>
      </c>
      <c r="P185" s="125">
        <f t="shared" si="80"/>
        <v>7260</v>
      </c>
      <c r="Q185" s="37" t="s">
        <v>70</v>
      </c>
      <c r="R185" s="37">
        <f>VLOOKUP(A185,[1]高級ワイン!$B:$X,23,0)</f>
        <v>12100</v>
      </c>
      <c r="S185" s="76" t="s">
        <v>78</v>
      </c>
      <c r="T185" s="76" t="s">
        <v>80</v>
      </c>
      <c r="U185" s="76"/>
      <c r="V185" s="38" t="e">
        <v>#N/A</v>
      </c>
      <c r="W185" s="38">
        <f>VLOOKUP(A185,[2]帳簿在庫!$A:$B,2,0)</f>
        <v>2</v>
      </c>
    </row>
    <row r="186" spans="1:23" ht="19.8" customHeight="1">
      <c r="A186" s="77" t="s">
        <v>504</v>
      </c>
      <c r="B186" s="78">
        <v>146</v>
      </c>
      <c r="C186" s="78">
        <v>1</v>
      </c>
      <c r="D186" s="91" t="s">
        <v>505</v>
      </c>
      <c r="E186" s="80">
        <v>2010</v>
      </c>
      <c r="F186" s="80" t="s">
        <v>166</v>
      </c>
      <c r="G186" s="91">
        <v>0</v>
      </c>
      <c r="H186" s="82" t="s">
        <v>506</v>
      </c>
      <c r="I186" s="83">
        <v>750</v>
      </c>
      <c r="J186" s="92"/>
      <c r="K186" s="93">
        <f t="shared" si="76"/>
        <v>26290.000000000004</v>
      </c>
      <c r="L186" s="86">
        <f t="shared" si="77"/>
        <v>15774.000000000002</v>
      </c>
      <c r="M186" s="12"/>
      <c r="N186" s="13">
        <f t="shared" si="78"/>
        <v>0</v>
      </c>
      <c r="O186" s="87" t="str">
        <f t="shared" si="79"/>
        <v>R06-1910</v>
      </c>
      <c r="P186" s="125">
        <f t="shared" si="80"/>
        <v>14340</v>
      </c>
      <c r="Q186" s="37" t="s">
        <v>70</v>
      </c>
      <c r="R186" s="37">
        <f>VLOOKUP(A186,[1]高級ワイン!$B:$X,23,0)</f>
        <v>23900</v>
      </c>
      <c r="S186" s="76" t="s">
        <v>78</v>
      </c>
      <c r="T186" s="76" t="s">
        <v>80</v>
      </c>
      <c r="U186" s="76"/>
      <c r="V186" s="38" t="e">
        <v>#N/A</v>
      </c>
      <c r="W186" s="38">
        <f>VLOOKUP(A186,[2]帳簿在庫!$A:$B,2,0)</f>
        <v>1</v>
      </c>
    </row>
    <row r="187" spans="1:23" ht="19.8" customHeight="1">
      <c r="A187" s="77" t="s">
        <v>507</v>
      </c>
      <c r="B187" s="78">
        <v>147</v>
      </c>
      <c r="C187" s="78">
        <v>3</v>
      </c>
      <c r="D187" s="91" t="s">
        <v>505</v>
      </c>
      <c r="E187" s="80">
        <v>2012</v>
      </c>
      <c r="F187" s="80" t="s">
        <v>166</v>
      </c>
      <c r="G187" s="91">
        <v>0</v>
      </c>
      <c r="H187" s="82" t="s">
        <v>506</v>
      </c>
      <c r="I187" s="83">
        <v>750</v>
      </c>
      <c r="J187" s="92"/>
      <c r="K187" s="93">
        <f t="shared" si="76"/>
        <v>21120</v>
      </c>
      <c r="L187" s="86">
        <f t="shared" si="77"/>
        <v>12672.000000000002</v>
      </c>
      <c r="M187" s="12"/>
      <c r="N187" s="13">
        <f t="shared" si="78"/>
        <v>0</v>
      </c>
      <c r="O187" s="87" t="str">
        <f t="shared" si="79"/>
        <v>R06-1912</v>
      </c>
      <c r="P187" s="125">
        <f t="shared" si="80"/>
        <v>11520</v>
      </c>
      <c r="Q187" s="37" t="s">
        <v>70</v>
      </c>
      <c r="R187" s="37">
        <f>VLOOKUP(A187,[1]高級ワイン!$B:$X,23,0)</f>
        <v>19200</v>
      </c>
      <c r="S187" s="76" t="s">
        <v>78</v>
      </c>
      <c r="T187" s="76" t="s">
        <v>80</v>
      </c>
      <c r="U187" s="76"/>
      <c r="V187" s="38" t="e">
        <v>#N/A</v>
      </c>
      <c r="W187" s="38">
        <f>VLOOKUP(A187,[2]帳簿在庫!$A:$B,2,0)</f>
        <v>3</v>
      </c>
    </row>
    <row r="188" spans="1:23" ht="19.8" customHeight="1">
      <c r="A188" s="77" t="s">
        <v>508</v>
      </c>
      <c r="B188" s="78">
        <v>148</v>
      </c>
      <c r="C188" s="78">
        <v>9</v>
      </c>
      <c r="D188" s="91" t="s">
        <v>509</v>
      </c>
      <c r="E188" s="80" t="s">
        <v>510</v>
      </c>
      <c r="F188" s="80" t="s">
        <v>166</v>
      </c>
      <c r="G188" s="91" t="s">
        <v>443</v>
      </c>
      <c r="H188" s="82" t="s">
        <v>209</v>
      </c>
      <c r="I188" s="83">
        <v>750</v>
      </c>
      <c r="J188" s="92"/>
      <c r="K188" s="93">
        <f t="shared" si="76"/>
        <v>36300</v>
      </c>
      <c r="L188" s="86">
        <f t="shared" si="77"/>
        <v>21780</v>
      </c>
      <c r="M188" s="12"/>
      <c r="N188" s="13">
        <f t="shared" si="78"/>
        <v>0</v>
      </c>
      <c r="O188" s="87" t="str">
        <f t="shared" si="79"/>
        <v>R06-2003</v>
      </c>
      <c r="P188" s="125">
        <f t="shared" si="80"/>
        <v>19800</v>
      </c>
      <c r="Q188" s="37" t="s">
        <v>70</v>
      </c>
      <c r="R188" s="37">
        <f>VLOOKUP(A188,[1]高級ワイン!$B:$X,23,0)</f>
        <v>33000</v>
      </c>
      <c r="S188" s="76" t="s">
        <v>78</v>
      </c>
      <c r="T188" s="76" t="s">
        <v>80</v>
      </c>
      <c r="U188" s="76"/>
      <c r="V188" s="38" t="e">
        <v>#N/A</v>
      </c>
      <c r="W188" s="38">
        <f>VLOOKUP(A188,[2]帳簿在庫!$A:$B,2,0)</f>
        <v>9</v>
      </c>
    </row>
    <row r="189" spans="1:23" ht="19.8" customHeight="1">
      <c r="A189" s="77" t="s">
        <v>511</v>
      </c>
      <c r="B189" s="78">
        <v>149</v>
      </c>
      <c r="C189" s="78">
        <v>1</v>
      </c>
      <c r="D189" s="91" t="s">
        <v>509</v>
      </c>
      <c r="E189" s="80">
        <v>2006</v>
      </c>
      <c r="F189" s="80" t="s">
        <v>166</v>
      </c>
      <c r="G189" s="91">
        <v>0</v>
      </c>
      <c r="H189" s="82" t="s">
        <v>209</v>
      </c>
      <c r="I189" s="83">
        <v>750</v>
      </c>
      <c r="J189" s="92"/>
      <c r="K189" s="93">
        <f t="shared" si="76"/>
        <v>34100</v>
      </c>
      <c r="L189" s="86">
        <f t="shared" si="77"/>
        <v>20460</v>
      </c>
      <c r="M189" s="12"/>
      <c r="N189" s="13">
        <f t="shared" si="78"/>
        <v>0</v>
      </c>
      <c r="O189" s="87" t="str">
        <f t="shared" si="79"/>
        <v>R06-2006</v>
      </c>
      <c r="P189" s="125">
        <f t="shared" si="80"/>
        <v>18600</v>
      </c>
      <c r="Q189" s="37" t="s">
        <v>70</v>
      </c>
      <c r="R189" s="37">
        <f>VLOOKUP(A189,[1]高級ワイン!$B:$X,23,0)</f>
        <v>31000</v>
      </c>
      <c r="S189" s="76" t="s">
        <v>78</v>
      </c>
      <c r="T189" s="76" t="s">
        <v>80</v>
      </c>
      <c r="U189" s="76"/>
      <c r="V189" s="38" t="e">
        <v>#N/A</v>
      </c>
      <c r="W189" s="38">
        <f>VLOOKUP(A189,[2]帳簿在庫!$A:$B,2,0)</f>
        <v>1</v>
      </c>
    </row>
    <row r="190" spans="1:23" ht="19.8" customHeight="1">
      <c r="A190" s="77" t="s">
        <v>512</v>
      </c>
      <c r="B190" s="78">
        <v>150</v>
      </c>
      <c r="C190" s="78">
        <v>11</v>
      </c>
      <c r="D190" s="91" t="s">
        <v>509</v>
      </c>
      <c r="E190" s="80">
        <v>2015</v>
      </c>
      <c r="F190" s="80" t="s">
        <v>166</v>
      </c>
      <c r="G190" s="91" t="s">
        <v>443</v>
      </c>
      <c r="H190" s="82" t="s">
        <v>209</v>
      </c>
      <c r="I190" s="83">
        <v>750</v>
      </c>
      <c r="J190" s="92"/>
      <c r="K190" s="93">
        <f t="shared" si="76"/>
        <v>29040.000000000004</v>
      </c>
      <c r="L190" s="86">
        <f t="shared" si="77"/>
        <v>17424</v>
      </c>
      <c r="M190" s="12"/>
      <c r="N190" s="13">
        <f t="shared" si="78"/>
        <v>0</v>
      </c>
      <c r="O190" s="87" t="str">
        <f t="shared" si="79"/>
        <v>R06-2015</v>
      </c>
      <c r="P190" s="125">
        <f t="shared" si="80"/>
        <v>15840</v>
      </c>
      <c r="Q190" s="37" t="s">
        <v>70</v>
      </c>
      <c r="R190" s="37">
        <f>VLOOKUP(A190,[1]高級ワイン!$B:$X,23,0)</f>
        <v>26400</v>
      </c>
      <c r="S190" s="76" t="s">
        <v>78</v>
      </c>
      <c r="T190" s="76" t="s">
        <v>80</v>
      </c>
      <c r="U190" s="76"/>
      <c r="V190" s="38" t="e">
        <v>#N/A</v>
      </c>
      <c r="W190" s="38">
        <f>VLOOKUP(A190,[2]帳簿在庫!$A:$B,2,0)</f>
        <v>11</v>
      </c>
    </row>
    <row r="191" spans="1:23" ht="19.8" customHeight="1">
      <c r="A191" s="77" t="s">
        <v>513</v>
      </c>
      <c r="B191" s="78">
        <v>151</v>
      </c>
      <c r="C191" s="78">
        <v>4</v>
      </c>
      <c r="D191" s="91" t="s">
        <v>509</v>
      </c>
      <c r="E191" s="80">
        <v>2016</v>
      </c>
      <c r="F191" s="80" t="s">
        <v>166</v>
      </c>
      <c r="G191" s="91" t="s">
        <v>443</v>
      </c>
      <c r="H191" s="82" t="s">
        <v>209</v>
      </c>
      <c r="I191" s="83">
        <v>750</v>
      </c>
      <c r="J191" s="92"/>
      <c r="K191" s="93">
        <f t="shared" si="76"/>
        <v>34870</v>
      </c>
      <c r="L191" s="86">
        <f t="shared" si="77"/>
        <v>20922</v>
      </c>
      <c r="M191" s="12"/>
      <c r="N191" s="13">
        <f t="shared" si="78"/>
        <v>0</v>
      </c>
      <c r="O191" s="87" t="str">
        <f t="shared" si="79"/>
        <v>R06-2016</v>
      </c>
      <c r="P191" s="125">
        <f t="shared" si="80"/>
        <v>19020</v>
      </c>
      <c r="Q191" s="37" t="s">
        <v>70</v>
      </c>
      <c r="R191" s="37">
        <f>VLOOKUP(A191,[1]高級ワイン!$B:$X,23,0)</f>
        <v>31700</v>
      </c>
      <c r="S191" s="76" t="s">
        <v>78</v>
      </c>
      <c r="T191" s="76" t="s">
        <v>80</v>
      </c>
      <c r="U191" s="76"/>
      <c r="V191" s="38" t="e">
        <v>#N/A</v>
      </c>
      <c r="W191" s="38">
        <f>VLOOKUP(A191,[2]帳簿在庫!$A:$B,2,0)</f>
        <v>4</v>
      </c>
    </row>
    <row r="192" spans="1:23" ht="19.8" customHeight="1">
      <c r="A192" s="77" t="s">
        <v>514</v>
      </c>
      <c r="B192" s="78">
        <v>152</v>
      </c>
      <c r="C192" s="78">
        <v>6</v>
      </c>
      <c r="D192" s="91" t="s">
        <v>509</v>
      </c>
      <c r="E192" s="80">
        <v>1983</v>
      </c>
      <c r="F192" s="80" t="s">
        <v>166</v>
      </c>
      <c r="G192" s="91" t="s">
        <v>443</v>
      </c>
      <c r="H192" s="82" t="s">
        <v>209</v>
      </c>
      <c r="I192" s="83">
        <v>750</v>
      </c>
      <c r="J192" s="92"/>
      <c r="K192" s="93">
        <f t="shared" si="76"/>
        <v>48290.000000000007</v>
      </c>
      <c r="L192" s="86">
        <f t="shared" si="77"/>
        <v>28974.000000000004</v>
      </c>
      <c r="M192" s="12"/>
      <c r="N192" s="13">
        <f t="shared" si="78"/>
        <v>0</v>
      </c>
      <c r="O192" s="87" t="str">
        <f t="shared" si="79"/>
        <v>R06-2083</v>
      </c>
      <c r="P192" s="125">
        <f t="shared" si="80"/>
        <v>26340</v>
      </c>
      <c r="Q192" s="37" t="s">
        <v>70</v>
      </c>
      <c r="R192" s="37">
        <f>VLOOKUP(A192,[1]高級ワイン!$B:$X,23,0)</f>
        <v>43900</v>
      </c>
      <c r="S192" s="76" t="s">
        <v>78</v>
      </c>
      <c r="T192" s="76" t="s">
        <v>80</v>
      </c>
      <c r="U192" s="76"/>
      <c r="V192" s="38" t="e">
        <v>#N/A</v>
      </c>
      <c r="W192" s="38">
        <f>VLOOKUP(A192,[2]帳簿在庫!$A:$B,2,0)</f>
        <v>6</v>
      </c>
    </row>
    <row r="193" spans="1:23" ht="19.8" customHeight="1">
      <c r="A193" s="77" t="s">
        <v>515</v>
      </c>
      <c r="B193" s="78">
        <v>153</v>
      </c>
      <c r="C193" s="78">
        <v>11</v>
      </c>
      <c r="D193" s="91" t="s">
        <v>516</v>
      </c>
      <c r="E193" s="80">
        <v>2006</v>
      </c>
      <c r="F193" s="80" t="s">
        <v>166</v>
      </c>
      <c r="G193" s="91">
        <v>0</v>
      </c>
      <c r="H193" s="82" t="s">
        <v>517</v>
      </c>
      <c r="I193" s="83">
        <v>750</v>
      </c>
      <c r="J193" s="92"/>
      <c r="K193" s="93">
        <f t="shared" si="76"/>
        <v>173140</v>
      </c>
      <c r="L193" s="86">
        <f t="shared" si="77"/>
        <v>103884.00000000001</v>
      </c>
      <c r="M193" s="12"/>
      <c r="N193" s="13">
        <f t="shared" si="78"/>
        <v>0</v>
      </c>
      <c r="O193" s="87" t="str">
        <f t="shared" si="79"/>
        <v>R06-2506</v>
      </c>
      <c r="P193" s="125">
        <f t="shared" si="80"/>
        <v>94440</v>
      </c>
      <c r="Q193" s="37" t="s">
        <v>70</v>
      </c>
      <c r="R193" s="37">
        <f>VLOOKUP(A193,[1]高級ワイン!$B:$X,23,0)</f>
        <v>157400</v>
      </c>
      <c r="S193" s="76" t="s">
        <v>78</v>
      </c>
      <c r="T193" s="76" t="s">
        <v>80</v>
      </c>
      <c r="U193" s="76"/>
      <c r="V193" s="38" t="e">
        <v>#N/A</v>
      </c>
      <c r="W193" s="38">
        <f>VLOOKUP(A193,[2]帳簿在庫!$A:$B,2,0)</f>
        <v>11</v>
      </c>
    </row>
    <row r="194" spans="1:23" ht="19.8" customHeight="1">
      <c r="A194" s="77" t="s">
        <v>518</v>
      </c>
      <c r="B194" s="78">
        <v>154</v>
      </c>
      <c r="C194" s="78">
        <v>6</v>
      </c>
      <c r="D194" s="91" t="s">
        <v>516</v>
      </c>
      <c r="E194" s="80">
        <v>2008</v>
      </c>
      <c r="F194" s="80" t="s">
        <v>166</v>
      </c>
      <c r="G194" s="91" t="s">
        <v>443</v>
      </c>
      <c r="H194" s="82" t="s">
        <v>517</v>
      </c>
      <c r="I194" s="83">
        <v>750</v>
      </c>
      <c r="J194" s="92"/>
      <c r="K194" s="93">
        <f t="shared" si="76"/>
        <v>146850</v>
      </c>
      <c r="L194" s="86">
        <f t="shared" si="77"/>
        <v>88110</v>
      </c>
      <c r="M194" s="12"/>
      <c r="N194" s="13">
        <f t="shared" si="78"/>
        <v>0</v>
      </c>
      <c r="O194" s="87" t="str">
        <f t="shared" si="79"/>
        <v>R06-2508</v>
      </c>
      <c r="P194" s="125">
        <f t="shared" si="80"/>
        <v>80100</v>
      </c>
      <c r="Q194" s="37" t="s">
        <v>70</v>
      </c>
      <c r="R194" s="37">
        <f>VLOOKUP(A194,[1]高級ワイン!$B:$X,23,0)</f>
        <v>133500</v>
      </c>
      <c r="S194" s="76" t="s">
        <v>78</v>
      </c>
      <c r="T194" s="76" t="s">
        <v>80</v>
      </c>
      <c r="U194" s="76"/>
      <c r="V194" s="38" t="e">
        <v>#N/A</v>
      </c>
      <c r="W194" s="38">
        <f>VLOOKUP(A194,[2]帳簿在庫!$A:$B,2,0)</f>
        <v>6</v>
      </c>
    </row>
    <row r="195" spans="1:23" ht="19.8" customHeight="1">
      <c r="A195" s="77" t="s">
        <v>519</v>
      </c>
      <c r="B195" s="78">
        <v>155</v>
      </c>
      <c r="C195" s="78">
        <v>12</v>
      </c>
      <c r="D195" s="91" t="s">
        <v>516</v>
      </c>
      <c r="E195" s="80">
        <v>2012</v>
      </c>
      <c r="F195" s="80" t="s">
        <v>166</v>
      </c>
      <c r="G195" s="91">
        <v>0</v>
      </c>
      <c r="H195" s="82" t="s">
        <v>517</v>
      </c>
      <c r="I195" s="83">
        <v>750</v>
      </c>
      <c r="J195" s="92"/>
      <c r="K195" s="93">
        <f t="shared" si="76"/>
        <v>149710</v>
      </c>
      <c r="L195" s="86">
        <f t="shared" si="77"/>
        <v>89826</v>
      </c>
      <c r="M195" s="12"/>
      <c r="N195" s="13">
        <f t="shared" si="78"/>
        <v>0</v>
      </c>
      <c r="O195" s="87" t="str">
        <f t="shared" si="79"/>
        <v>R06-2512</v>
      </c>
      <c r="P195" s="125">
        <f t="shared" si="80"/>
        <v>81660</v>
      </c>
      <c r="Q195" s="37" t="s">
        <v>70</v>
      </c>
      <c r="R195" s="37">
        <f>VLOOKUP(A195,[1]高級ワイン!$B:$X,23,0)</f>
        <v>136100</v>
      </c>
      <c r="S195" s="76" t="s">
        <v>78</v>
      </c>
      <c r="T195" s="76" t="s">
        <v>80</v>
      </c>
      <c r="U195" s="76"/>
      <c r="V195" s="38" t="e">
        <v>#N/A</v>
      </c>
      <c r="W195" s="38">
        <f>VLOOKUP(A195,[2]帳簿在庫!$A:$B,2,0)</f>
        <v>12</v>
      </c>
    </row>
    <row r="196" spans="1:23" ht="19.8" customHeight="1">
      <c r="A196" s="77" t="s">
        <v>520</v>
      </c>
      <c r="B196" s="78">
        <v>156</v>
      </c>
      <c r="C196" s="78">
        <v>5</v>
      </c>
      <c r="D196" s="91" t="s">
        <v>516</v>
      </c>
      <c r="E196" s="80">
        <v>2014</v>
      </c>
      <c r="F196" s="80" t="s">
        <v>166</v>
      </c>
      <c r="G196" s="91">
        <v>0</v>
      </c>
      <c r="H196" s="82" t="s">
        <v>517</v>
      </c>
      <c r="I196" s="83">
        <v>750</v>
      </c>
      <c r="J196" s="92"/>
      <c r="K196" s="93">
        <f t="shared" si="76"/>
        <v>126830.00000000001</v>
      </c>
      <c r="L196" s="86">
        <f t="shared" si="77"/>
        <v>76098</v>
      </c>
      <c r="M196" s="12"/>
      <c r="N196" s="13">
        <f t="shared" si="78"/>
        <v>0</v>
      </c>
      <c r="O196" s="87" t="str">
        <f t="shared" si="79"/>
        <v>R06-2514</v>
      </c>
      <c r="P196" s="125">
        <f t="shared" si="80"/>
        <v>69180</v>
      </c>
      <c r="Q196" s="37" t="s">
        <v>70</v>
      </c>
      <c r="R196" s="37">
        <f>VLOOKUP(A196,[1]高級ワイン!$B:$X,23,0)</f>
        <v>115300</v>
      </c>
      <c r="S196" s="76" t="s">
        <v>78</v>
      </c>
      <c r="T196" s="76" t="s">
        <v>80</v>
      </c>
      <c r="U196" s="76"/>
      <c r="V196" s="38" t="e">
        <v>#N/A</v>
      </c>
      <c r="W196" s="38">
        <f>VLOOKUP(A196,[2]帳簿在庫!$A:$B,2,0)</f>
        <v>5</v>
      </c>
    </row>
    <row r="197" spans="1:23" ht="19.8" customHeight="1">
      <c r="A197" s="77" t="s">
        <v>521</v>
      </c>
      <c r="B197" s="78">
        <v>157</v>
      </c>
      <c r="C197" s="78">
        <v>7</v>
      </c>
      <c r="D197" s="91" t="s">
        <v>516</v>
      </c>
      <c r="E197" s="80">
        <v>2016</v>
      </c>
      <c r="F197" s="80" t="s">
        <v>166</v>
      </c>
      <c r="G197" s="91" t="s">
        <v>443</v>
      </c>
      <c r="H197" s="82" t="s">
        <v>517</v>
      </c>
      <c r="I197" s="83">
        <v>750</v>
      </c>
      <c r="J197" s="92"/>
      <c r="K197" s="93">
        <f t="shared" si="76"/>
        <v>168300</v>
      </c>
      <c r="L197" s="86">
        <f t="shared" si="77"/>
        <v>100980.00000000001</v>
      </c>
      <c r="M197" s="12"/>
      <c r="N197" s="13">
        <f t="shared" si="78"/>
        <v>0</v>
      </c>
      <c r="O197" s="87" t="str">
        <f t="shared" si="79"/>
        <v>R06-2516</v>
      </c>
      <c r="P197" s="125">
        <f t="shared" si="80"/>
        <v>91800</v>
      </c>
      <c r="Q197" s="37" t="s">
        <v>70</v>
      </c>
      <c r="R197" s="37">
        <f>VLOOKUP(A197,[1]高級ワイン!$B:$X,23,0)</f>
        <v>153000</v>
      </c>
      <c r="S197" s="76" t="s">
        <v>78</v>
      </c>
      <c r="T197" s="76" t="s">
        <v>80</v>
      </c>
      <c r="U197" s="76"/>
      <c r="V197" s="38" t="e">
        <v>#N/A</v>
      </c>
      <c r="W197" s="38">
        <f>VLOOKUP(A197,[2]帳簿在庫!$A:$B,2,0)</f>
        <v>7</v>
      </c>
    </row>
    <row r="198" spans="1:23" ht="19.8" customHeight="1">
      <c r="A198" s="77" t="s">
        <v>522</v>
      </c>
      <c r="B198" s="78">
        <v>158</v>
      </c>
      <c r="C198" s="78">
        <v>28</v>
      </c>
      <c r="D198" s="91" t="s">
        <v>523</v>
      </c>
      <c r="E198" s="80">
        <v>2011</v>
      </c>
      <c r="F198" s="80" t="s">
        <v>166</v>
      </c>
      <c r="G198" s="91">
        <v>0</v>
      </c>
      <c r="H198" s="82" t="s">
        <v>517</v>
      </c>
      <c r="I198" s="83">
        <v>750</v>
      </c>
      <c r="J198" s="92"/>
      <c r="K198" s="93">
        <f t="shared" si="76"/>
        <v>143000</v>
      </c>
      <c r="L198" s="86">
        <f t="shared" si="77"/>
        <v>85800</v>
      </c>
      <c r="M198" s="12"/>
      <c r="N198" s="13">
        <f t="shared" si="78"/>
        <v>0</v>
      </c>
      <c r="O198" s="87" t="str">
        <f t="shared" si="79"/>
        <v>R06-2711</v>
      </c>
      <c r="P198" s="125">
        <f t="shared" si="80"/>
        <v>78000</v>
      </c>
      <c r="Q198" s="37" t="s">
        <v>70</v>
      </c>
      <c r="R198" s="37">
        <f>VLOOKUP(A198,[1]高級ワイン!$B:$X,23,0)</f>
        <v>130000</v>
      </c>
      <c r="S198" s="76" t="s">
        <v>78</v>
      </c>
      <c r="T198" s="76" t="s">
        <v>80</v>
      </c>
      <c r="U198" s="76"/>
      <c r="V198" s="38" t="e">
        <v>#N/A</v>
      </c>
      <c r="W198" s="38">
        <f>VLOOKUP(A198,[2]帳簿在庫!$A:$B,2,0)</f>
        <v>28</v>
      </c>
    </row>
    <row r="199" spans="1:23" ht="19.8" customHeight="1">
      <c r="A199" s="77" t="s">
        <v>524</v>
      </c>
      <c r="B199" s="78">
        <v>159</v>
      </c>
      <c r="C199" s="78">
        <v>5</v>
      </c>
      <c r="D199" s="91" t="s">
        <v>523</v>
      </c>
      <c r="E199" s="80" t="s">
        <v>525</v>
      </c>
      <c r="F199" s="80" t="s">
        <v>166</v>
      </c>
      <c r="G199" s="91" t="s">
        <v>443</v>
      </c>
      <c r="H199" s="82" t="s">
        <v>517</v>
      </c>
      <c r="I199" s="83">
        <v>750</v>
      </c>
      <c r="J199" s="92"/>
      <c r="K199" s="93">
        <f t="shared" si="76"/>
        <v>153450</v>
      </c>
      <c r="L199" s="86">
        <f t="shared" si="77"/>
        <v>92070.000000000015</v>
      </c>
      <c r="M199" s="12"/>
      <c r="N199" s="13">
        <f t="shared" si="78"/>
        <v>0</v>
      </c>
      <c r="O199" s="87" t="str">
        <f t="shared" si="79"/>
        <v>R06-2712</v>
      </c>
      <c r="P199" s="125">
        <f t="shared" si="80"/>
        <v>83700</v>
      </c>
      <c r="Q199" s="37" t="s">
        <v>70</v>
      </c>
      <c r="R199" s="37">
        <f>VLOOKUP(A199,[1]高級ワイン!$B:$X,23,0)</f>
        <v>139500</v>
      </c>
      <c r="S199" s="76" t="s">
        <v>78</v>
      </c>
      <c r="T199" s="76" t="s">
        <v>80</v>
      </c>
      <c r="U199" s="76"/>
      <c r="V199" s="38" t="e">
        <v>#N/A</v>
      </c>
      <c r="W199" s="38">
        <f>VLOOKUP(A199,[2]帳簿在庫!$A:$B,2,0)</f>
        <v>5</v>
      </c>
    </row>
    <row r="200" spans="1:23" ht="19.8" customHeight="1">
      <c r="A200" s="77" t="s">
        <v>526</v>
      </c>
      <c r="B200" s="78">
        <v>160</v>
      </c>
      <c r="C200" s="78">
        <v>11</v>
      </c>
      <c r="D200" s="91" t="s">
        <v>523</v>
      </c>
      <c r="E200" s="80">
        <v>2013</v>
      </c>
      <c r="F200" s="80" t="s">
        <v>166</v>
      </c>
      <c r="G200" s="91" t="s">
        <v>443</v>
      </c>
      <c r="H200" s="82" t="s">
        <v>517</v>
      </c>
      <c r="I200" s="83">
        <v>750</v>
      </c>
      <c r="J200" s="92"/>
      <c r="K200" s="93">
        <f t="shared" si="76"/>
        <v>142560</v>
      </c>
      <c r="L200" s="86">
        <f t="shared" si="77"/>
        <v>85536</v>
      </c>
      <c r="M200" s="12"/>
      <c r="N200" s="13">
        <f t="shared" si="78"/>
        <v>0</v>
      </c>
      <c r="O200" s="87" t="str">
        <f t="shared" si="79"/>
        <v>R06-2713</v>
      </c>
      <c r="P200" s="125">
        <f t="shared" si="80"/>
        <v>77760</v>
      </c>
      <c r="Q200" s="37" t="s">
        <v>70</v>
      </c>
      <c r="R200" s="37">
        <f>VLOOKUP(A200,[1]高級ワイン!$B:$X,23,0)</f>
        <v>129600</v>
      </c>
      <c r="S200" s="76" t="s">
        <v>78</v>
      </c>
      <c r="T200" s="76" t="s">
        <v>80</v>
      </c>
      <c r="U200" s="76"/>
      <c r="V200" s="38" t="e">
        <v>#N/A</v>
      </c>
      <c r="W200" s="38">
        <f>VLOOKUP(A200,[2]帳簿在庫!$A:$B,2,0)</f>
        <v>11</v>
      </c>
    </row>
    <row r="201" spans="1:23" ht="19.8" customHeight="1">
      <c r="A201" s="77" t="s">
        <v>526</v>
      </c>
      <c r="B201" s="78">
        <v>161</v>
      </c>
      <c r="C201" s="78">
        <v>11</v>
      </c>
      <c r="D201" s="91" t="s">
        <v>523</v>
      </c>
      <c r="E201" s="80">
        <v>2013</v>
      </c>
      <c r="F201" s="80" t="s">
        <v>166</v>
      </c>
      <c r="G201" s="91" t="s">
        <v>443</v>
      </c>
      <c r="H201" s="82" t="s">
        <v>517</v>
      </c>
      <c r="I201" s="83">
        <v>750</v>
      </c>
      <c r="J201" s="92"/>
      <c r="K201" s="93">
        <f t="shared" si="76"/>
        <v>142560</v>
      </c>
      <c r="L201" s="86">
        <f t="shared" si="77"/>
        <v>85536</v>
      </c>
      <c r="M201" s="12"/>
      <c r="N201" s="13">
        <f t="shared" si="78"/>
        <v>0</v>
      </c>
      <c r="O201" s="87" t="str">
        <f t="shared" si="79"/>
        <v>R06-2713</v>
      </c>
      <c r="P201" s="125">
        <f t="shared" si="80"/>
        <v>77760</v>
      </c>
      <c r="Q201" s="37" t="s">
        <v>70</v>
      </c>
      <c r="R201" s="37">
        <f>VLOOKUP(A201,[1]高級ワイン!$B:$X,23,0)</f>
        <v>129600</v>
      </c>
      <c r="S201" s="76" t="s">
        <v>78</v>
      </c>
      <c r="T201" s="76" t="s">
        <v>80</v>
      </c>
      <c r="U201" s="76"/>
      <c r="V201" s="38" t="e">
        <v>#N/A</v>
      </c>
      <c r="W201" s="38">
        <f>VLOOKUP(A201,[2]帳簿在庫!$A:$B,2,0)</f>
        <v>11</v>
      </c>
    </row>
    <row r="202" spans="1:23" ht="19.8" customHeight="1">
      <c r="A202" s="77" t="s">
        <v>527</v>
      </c>
      <c r="B202" s="78">
        <v>162</v>
      </c>
      <c r="C202" s="78">
        <v>6</v>
      </c>
      <c r="D202" s="91" t="s">
        <v>528</v>
      </c>
      <c r="E202" s="80">
        <v>2004</v>
      </c>
      <c r="F202" s="80" t="s">
        <v>166</v>
      </c>
      <c r="G202" s="91">
        <v>0</v>
      </c>
      <c r="H202" s="82" t="s">
        <v>517</v>
      </c>
      <c r="I202" s="83">
        <v>750</v>
      </c>
      <c r="J202" s="92"/>
      <c r="K202" s="93">
        <f t="shared" si="76"/>
        <v>243430.00000000003</v>
      </c>
      <c r="L202" s="86">
        <f t="shared" si="77"/>
        <v>146058</v>
      </c>
      <c r="M202" s="12"/>
      <c r="N202" s="13">
        <f t="shared" si="78"/>
        <v>0</v>
      </c>
      <c r="O202" s="87" t="str">
        <f t="shared" si="79"/>
        <v>R06-3004</v>
      </c>
      <c r="P202" s="125">
        <f t="shared" si="80"/>
        <v>132780</v>
      </c>
      <c r="Q202" s="37" t="s">
        <v>70</v>
      </c>
      <c r="R202" s="37">
        <f>VLOOKUP(A202,[1]高級ワイン!$B:$X,23,0)</f>
        <v>221300</v>
      </c>
      <c r="S202" s="76" t="s">
        <v>78</v>
      </c>
      <c r="T202" s="76" t="s">
        <v>80</v>
      </c>
      <c r="U202" s="76"/>
      <c r="V202" s="38" t="e">
        <v>#N/A</v>
      </c>
      <c r="W202" s="38">
        <f>VLOOKUP(A202,[2]帳簿在庫!$A:$B,2,0)</f>
        <v>6</v>
      </c>
    </row>
    <row r="203" spans="1:23" ht="19.8" customHeight="1">
      <c r="A203" s="77" t="s">
        <v>529</v>
      </c>
      <c r="B203" s="78">
        <v>163</v>
      </c>
      <c r="C203" s="78">
        <v>10</v>
      </c>
      <c r="D203" s="91" t="s">
        <v>528</v>
      </c>
      <c r="E203" s="80" t="s">
        <v>530</v>
      </c>
      <c r="F203" s="80" t="s">
        <v>166</v>
      </c>
      <c r="G203" s="91">
        <v>0</v>
      </c>
      <c r="H203" s="82" t="s">
        <v>517</v>
      </c>
      <c r="I203" s="83">
        <v>750</v>
      </c>
      <c r="J203" s="92"/>
      <c r="K203" s="93">
        <f t="shared" si="76"/>
        <v>240460.00000000003</v>
      </c>
      <c r="L203" s="86">
        <f t="shared" si="77"/>
        <v>144276</v>
      </c>
      <c r="M203" s="12"/>
      <c r="N203" s="13">
        <f t="shared" si="78"/>
        <v>0</v>
      </c>
      <c r="O203" s="87" t="str">
        <f t="shared" si="79"/>
        <v>R06-3008</v>
      </c>
      <c r="P203" s="125">
        <f t="shared" si="80"/>
        <v>131160</v>
      </c>
      <c r="Q203" s="37" t="s">
        <v>70</v>
      </c>
      <c r="R203" s="37">
        <f>VLOOKUP(A203,[1]高級ワイン!$B:$X,23,0)</f>
        <v>218600</v>
      </c>
      <c r="S203" s="76" t="s">
        <v>78</v>
      </c>
      <c r="T203" s="76" t="s">
        <v>80</v>
      </c>
      <c r="U203" s="76"/>
      <c r="V203" s="38" t="e">
        <v>#N/A</v>
      </c>
      <c r="W203" s="38">
        <f>VLOOKUP(A203,[2]帳簿在庫!$A:$B,2,0)</f>
        <v>10</v>
      </c>
    </row>
    <row r="204" spans="1:23" ht="19.8" customHeight="1">
      <c r="A204" s="77" t="s">
        <v>531</v>
      </c>
      <c r="B204" s="78">
        <v>164</v>
      </c>
      <c r="C204" s="78">
        <v>6</v>
      </c>
      <c r="D204" s="91" t="s">
        <v>528</v>
      </c>
      <c r="E204" s="80" t="s">
        <v>532</v>
      </c>
      <c r="F204" s="80" t="s">
        <v>166</v>
      </c>
      <c r="G204" s="91">
        <v>0</v>
      </c>
      <c r="H204" s="82" t="s">
        <v>517</v>
      </c>
      <c r="I204" s="83">
        <v>750</v>
      </c>
      <c r="J204" s="92"/>
      <c r="K204" s="93">
        <f t="shared" si="76"/>
        <v>284900</v>
      </c>
      <c r="L204" s="86">
        <f t="shared" si="77"/>
        <v>170940</v>
      </c>
      <c r="M204" s="12"/>
      <c r="N204" s="13">
        <f t="shared" si="78"/>
        <v>0</v>
      </c>
      <c r="O204" s="87" t="str">
        <f t="shared" si="79"/>
        <v>R06-3010</v>
      </c>
      <c r="P204" s="125">
        <f t="shared" si="80"/>
        <v>155400</v>
      </c>
      <c r="Q204" s="37" t="s">
        <v>70</v>
      </c>
      <c r="R204" s="37">
        <f>VLOOKUP(A204,[1]高級ワイン!$B:$X,23,0)</f>
        <v>259000</v>
      </c>
      <c r="S204" s="76" t="s">
        <v>78</v>
      </c>
      <c r="T204" s="76" t="s">
        <v>80</v>
      </c>
      <c r="U204" s="76"/>
      <c r="V204" s="38" t="e">
        <v>#N/A</v>
      </c>
      <c r="W204" s="38">
        <f>VLOOKUP(A204,[2]帳簿在庫!$A:$B,2,0)</f>
        <v>6</v>
      </c>
    </row>
    <row r="205" spans="1:23" ht="19.8" customHeight="1">
      <c r="A205" s="77" t="s">
        <v>533</v>
      </c>
      <c r="B205" s="78">
        <v>165</v>
      </c>
      <c r="C205" s="78">
        <v>7</v>
      </c>
      <c r="D205" s="91" t="s">
        <v>528</v>
      </c>
      <c r="E205" s="80">
        <v>2014</v>
      </c>
      <c r="F205" s="80" t="s">
        <v>166</v>
      </c>
      <c r="G205" s="91">
        <v>0</v>
      </c>
      <c r="H205" s="82" t="s">
        <v>517</v>
      </c>
      <c r="I205" s="83">
        <v>750</v>
      </c>
      <c r="J205" s="92"/>
      <c r="K205" s="93">
        <f t="shared" si="76"/>
        <v>166100</v>
      </c>
      <c r="L205" s="86">
        <f t="shared" si="77"/>
        <v>99660.000000000015</v>
      </c>
      <c r="M205" s="12"/>
      <c r="N205" s="13">
        <f t="shared" si="78"/>
        <v>0</v>
      </c>
      <c r="O205" s="87" t="str">
        <f t="shared" si="79"/>
        <v>R06-3014</v>
      </c>
      <c r="P205" s="125">
        <f t="shared" si="80"/>
        <v>90600</v>
      </c>
      <c r="Q205" s="37" t="s">
        <v>70</v>
      </c>
      <c r="R205" s="37">
        <f>VLOOKUP(A205,[1]高級ワイン!$B:$X,23,0)</f>
        <v>151000</v>
      </c>
      <c r="S205" s="76" t="s">
        <v>78</v>
      </c>
      <c r="T205" s="76" t="s">
        <v>80</v>
      </c>
      <c r="U205" s="76"/>
      <c r="V205" s="38" t="e">
        <v>#N/A</v>
      </c>
      <c r="W205" s="38">
        <f>VLOOKUP(A205,[2]帳簿在庫!$A:$B,2,0)</f>
        <v>7</v>
      </c>
    </row>
    <row r="206" spans="1:23" ht="19.8" customHeight="1">
      <c r="A206" s="77" t="s">
        <v>534</v>
      </c>
      <c r="B206" s="78">
        <v>166</v>
      </c>
      <c r="C206" s="78">
        <v>12</v>
      </c>
      <c r="D206" s="91" t="s">
        <v>528</v>
      </c>
      <c r="E206" s="80" t="s">
        <v>467</v>
      </c>
      <c r="F206" s="80" t="s">
        <v>166</v>
      </c>
      <c r="G206" s="91">
        <v>0</v>
      </c>
      <c r="H206" s="82" t="s">
        <v>517</v>
      </c>
      <c r="I206" s="83">
        <v>750</v>
      </c>
      <c r="J206" s="92"/>
      <c r="K206" s="93">
        <f t="shared" si="76"/>
        <v>191180.00000000003</v>
      </c>
      <c r="L206" s="86">
        <f t="shared" si="77"/>
        <v>114708.00000000001</v>
      </c>
      <c r="M206" s="12"/>
      <c r="N206" s="13">
        <f t="shared" si="78"/>
        <v>0</v>
      </c>
      <c r="O206" s="87" t="str">
        <f t="shared" si="79"/>
        <v>R06-3015</v>
      </c>
      <c r="P206" s="125">
        <f t="shared" si="80"/>
        <v>104280</v>
      </c>
      <c r="Q206" s="37" t="s">
        <v>70</v>
      </c>
      <c r="R206" s="37">
        <f>VLOOKUP(A206,[1]高級ワイン!$B:$X,23,0)</f>
        <v>173800</v>
      </c>
      <c r="S206" s="76" t="s">
        <v>78</v>
      </c>
      <c r="T206" s="76" t="s">
        <v>80</v>
      </c>
      <c r="U206" s="76"/>
      <c r="V206" s="38" t="e">
        <v>#N/A</v>
      </c>
      <c r="W206" s="38">
        <f>VLOOKUP(A206,[2]帳簿在庫!$A:$B,2,0)</f>
        <v>12</v>
      </c>
    </row>
    <row r="207" spans="1:23" ht="19.8" customHeight="1">
      <c r="A207" s="77" t="s">
        <v>535</v>
      </c>
      <c r="B207" s="78">
        <v>167</v>
      </c>
      <c r="C207" s="78">
        <v>2</v>
      </c>
      <c r="D207" s="91" t="s">
        <v>536</v>
      </c>
      <c r="E207" s="80">
        <v>2015</v>
      </c>
      <c r="F207" s="80" t="s">
        <v>166</v>
      </c>
      <c r="G207" s="91" t="s">
        <v>482</v>
      </c>
      <c r="H207" s="82" t="s">
        <v>472</v>
      </c>
      <c r="I207" s="83">
        <v>375</v>
      </c>
      <c r="J207" s="92"/>
      <c r="K207" s="93">
        <f t="shared" si="76"/>
        <v>32010.000000000004</v>
      </c>
      <c r="L207" s="86">
        <f t="shared" si="77"/>
        <v>19206</v>
      </c>
      <c r="M207" s="12"/>
      <c r="N207" s="13">
        <f t="shared" si="78"/>
        <v>0</v>
      </c>
      <c r="O207" s="87" t="str">
        <f t="shared" si="79"/>
        <v>R06-3515</v>
      </c>
      <c r="P207" s="125">
        <f t="shared" si="80"/>
        <v>17460</v>
      </c>
      <c r="Q207" s="37" t="s">
        <v>70</v>
      </c>
      <c r="R207" s="37">
        <f>VLOOKUP(A207,[1]高級ワイン!$B:$X,23,0)</f>
        <v>29100</v>
      </c>
      <c r="S207" s="76" t="s">
        <v>78</v>
      </c>
      <c r="T207" s="76" t="s">
        <v>80</v>
      </c>
      <c r="U207" s="76"/>
      <c r="V207" s="38" t="e">
        <v>#N/A</v>
      </c>
      <c r="W207" s="38">
        <f>VLOOKUP(A207,[2]帳簿在庫!$A:$B,2,0)</f>
        <v>2</v>
      </c>
    </row>
    <row r="208" spans="1:23" ht="19.8" customHeight="1">
      <c r="A208" s="77" t="s">
        <v>537</v>
      </c>
      <c r="B208" s="78">
        <v>168</v>
      </c>
      <c r="C208" s="78">
        <v>46</v>
      </c>
      <c r="D208" s="91" t="s">
        <v>538</v>
      </c>
      <c r="E208" s="80">
        <v>2017</v>
      </c>
      <c r="F208" s="80" t="s">
        <v>166</v>
      </c>
      <c r="G208" s="91" t="s">
        <v>443</v>
      </c>
      <c r="H208" s="82" t="s">
        <v>209</v>
      </c>
      <c r="I208" s="83">
        <v>375</v>
      </c>
      <c r="J208" s="92"/>
      <c r="K208" s="93">
        <f t="shared" si="76"/>
        <v>6820.0000000000009</v>
      </c>
      <c r="L208" s="86">
        <f t="shared" si="77"/>
        <v>4092.0000000000005</v>
      </c>
      <c r="M208" s="12"/>
      <c r="N208" s="13">
        <f t="shared" si="78"/>
        <v>0</v>
      </c>
      <c r="O208" s="87" t="str">
        <f t="shared" si="79"/>
        <v>R06-4617</v>
      </c>
      <c r="P208" s="125">
        <f t="shared" si="80"/>
        <v>3720</v>
      </c>
      <c r="Q208" s="37" t="s">
        <v>70</v>
      </c>
      <c r="R208" s="37">
        <f>VLOOKUP(A208,[1]高級ワイン!$B:$X,23,0)</f>
        <v>6200</v>
      </c>
      <c r="S208" s="76" t="s">
        <v>78</v>
      </c>
      <c r="T208" s="76" t="s">
        <v>80</v>
      </c>
      <c r="U208" s="76"/>
      <c r="V208" s="38" t="e">
        <v>#N/A</v>
      </c>
      <c r="W208" s="38">
        <f>VLOOKUP(A208,[2]帳簿在庫!$A:$B,2,0)</f>
        <v>46</v>
      </c>
    </row>
    <row r="209" spans="1:23" ht="19.8" customHeight="1">
      <c r="A209" s="77" t="s">
        <v>539</v>
      </c>
      <c r="B209" s="78">
        <v>169</v>
      </c>
      <c r="C209" s="78">
        <v>23</v>
      </c>
      <c r="D209" s="91" t="s">
        <v>540</v>
      </c>
      <c r="E209" s="80">
        <v>2015</v>
      </c>
      <c r="F209" s="80" t="s">
        <v>166</v>
      </c>
      <c r="G209" s="91" t="s">
        <v>443</v>
      </c>
      <c r="H209" s="82" t="s">
        <v>209</v>
      </c>
      <c r="I209" s="83">
        <v>750</v>
      </c>
      <c r="J209" s="92"/>
      <c r="K209" s="93">
        <f t="shared" si="76"/>
        <v>12100.000000000002</v>
      </c>
      <c r="L209" s="86">
        <f t="shared" si="77"/>
        <v>7260.0000000000009</v>
      </c>
      <c r="M209" s="12"/>
      <c r="N209" s="13">
        <f t="shared" si="78"/>
        <v>0</v>
      </c>
      <c r="O209" s="87" t="str">
        <f t="shared" si="79"/>
        <v>R06-5415</v>
      </c>
      <c r="P209" s="125">
        <f t="shared" si="80"/>
        <v>6600</v>
      </c>
      <c r="Q209" s="37" t="s">
        <v>70</v>
      </c>
      <c r="R209" s="37">
        <f>VLOOKUP(A209,[1]高級ワイン!$B:$X,23,0)</f>
        <v>11000</v>
      </c>
      <c r="S209" s="76" t="s">
        <v>78</v>
      </c>
      <c r="T209" s="76" t="s">
        <v>80</v>
      </c>
      <c r="U209" s="76"/>
      <c r="V209" s="38" t="e">
        <v>#N/A</v>
      </c>
      <c r="W209" s="38">
        <f>VLOOKUP(A209,[2]帳簿在庫!$A:$B,2,0)</f>
        <v>23</v>
      </c>
    </row>
    <row r="210" spans="1:23" ht="19.8" customHeight="1">
      <c r="A210" s="77" t="s">
        <v>541</v>
      </c>
      <c r="B210" s="78">
        <v>170</v>
      </c>
      <c r="C210" s="78">
        <v>1</v>
      </c>
      <c r="D210" s="91" t="s">
        <v>542</v>
      </c>
      <c r="E210" s="80" t="s">
        <v>543</v>
      </c>
      <c r="F210" s="80" t="s">
        <v>166</v>
      </c>
      <c r="G210" s="91" t="s">
        <v>544</v>
      </c>
      <c r="H210" s="82" t="s">
        <v>545</v>
      </c>
      <c r="I210" s="83">
        <v>750</v>
      </c>
      <c r="J210" s="92"/>
      <c r="K210" s="93">
        <f t="shared" si="76"/>
        <v>16940</v>
      </c>
      <c r="L210" s="86">
        <f t="shared" si="77"/>
        <v>10164</v>
      </c>
      <c r="M210" s="12"/>
      <c r="N210" s="13">
        <f t="shared" si="78"/>
        <v>0</v>
      </c>
      <c r="O210" s="87" t="str">
        <f t="shared" si="79"/>
        <v>R09-0106</v>
      </c>
      <c r="P210" s="125">
        <f t="shared" si="80"/>
        <v>9240</v>
      </c>
      <c r="Q210" s="37" t="s">
        <v>70</v>
      </c>
      <c r="R210" s="37">
        <f>VLOOKUP(A210,[1]高級ワイン!$B:$X,23,0)</f>
        <v>15400</v>
      </c>
      <c r="S210" s="76" t="s">
        <v>78</v>
      </c>
      <c r="T210" s="76" t="s">
        <v>80</v>
      </c>
      <c r="U210" s="76"/>
      <c r="V210" s="38" t="e">
        <v>#N/A</v>
      </c>
      <c r="W210" s="38">
        <f>VLOOKUP(A210,[2]帳簿在庫!$A:$B,2,0)</f>
        <v>1</v>
      </c>
    </row>
    <row r="211" spans="1:23" ht="19.8" customHeight="1">
      <c r="A211" s="77" t="s">
        <v>546</v>
      </c>
      <c r="B211" s="78">
        <v>171</v>
      </c>
      <c r="C211" s="78">
        <v>12</v>
      </c>
      <c r="D211" s="91" t="s">
        <v>542</v>
      </c>
      <c r="E211" s="80">
        <v>2007</v>
      </c>
      <c r="F211" s="80" t="s">
        <v>166</v>
      </c>
      <c r="G211" s="91" t="s">
        <v>544</v>
      </c>
      <c r="H211" s="82" t="s">
        <v>545</v>
      </c>
      <c r="I211" s="83">
        <v>750</v>
      </c>
      <c r="J211" s="92"/>
      <c r="K211" s="93">
        <f t="shared" si="76"/>
        <v>15730.000000000002</v>
      </c>
      <c r="L211" s="86">
        <f t="shared" si="77"/>
        <v>9438</v>
      </c>
      <c r="M211" s="12"/>
      <c r="N211" s="13">
        <f t="shared" si="78"/>
        <v>0</v>
      </c>
      <c r="O211" s="87" t="str">
        <f t="shared" si="79"/>
        <v>R09-0107</v>
      </c>
      <c r="P211" s="125">
        <f t="shared" si="80"/>
        <v>8580</v>
      </c>
      <c r="Q211" s="37" t="s">
        <v>70</v>
      </c>
      <c r="R211" s="37">
        <f>VLOOKUP(A211,[1]高級ワイン!$B:$X,23,0)</f>
        <v>14300</v>
      </c>
      <c r="S211" s="76" t="s">
        <v>78</v>
      </c>
      <c r="T211" s="76" t="s">
        <v>80</v>
      </c>
      <c r="U211" s="76"/>
      <c r="V211" s="38" t="e">
        <v>#N/A</v>
      </c>
      <c r="W211" s="38">
        <f>VLOOKUP(A211,[2]帳簿在庫!$A:$B,2,0)</f>
        <v>12</v>
      </c>
    </row>
    <row r="212" spans="1:23" ht="19.8" customHeight="1">
      <c r="A212" s="77" t="s">
        <v>547</v>
      </c>
      <c r="B212" s="78">
        <v>172</v>
      </c>
      <c r="C212" s="78">
        <v>10</v>
      </c>
      <c r="D212" s="91" t="s">
        <v>542</v>
      </c>
      <c r="E212" s="80">
        <v>2013</v>
      </c>
      <c r="F212" s="80" t="s">
        <v>166</v>
      </c>
      <c r="G212" s="91" t="s">
        <v>544</v>
      </c>
      <c r="H212" s="82" t="s">
        <v>545</v>
      </c>
      <c r="I212" s="83">
        <v>750</v>
      </c>
      <c r="J212" s="92"/>
      <c r="K212" s="93">
        <f t="shared" si="76"/>
        <v>13310.000000000002</v>
      </c>
      <c r="L212" s="86">
        <f t="shared" si="77"/>
        <v>7986.0000000000009</v>
      </c>
      <c r="M212" s="12"/>
      <c r="N212" s="13">
        <f t="shared" si="78"/>
        <v>0</v>
      </c>
      <c r="O212" s="87" t="str">
        <f t="shared" si="79"/>
        <v>R09-0113</v>
      </c>
      <c r="P212" s="125">
        <f t="shared" si="80"/>
        <v>7260</v>
      </c>
      <c r="Q212" s="37" t="s">
        <v>70</v>
      </c>
      <c r="R212" s="37">
        <f>VLOOKUP(A212,[1]高級ワイン!$B:$X,23,0)</f>
        <v>12100</v>
      </c>
      <c r="S212" s="76" t="s">
        <v>78</v>
      </c>
      <c r="T212" s="76" t="s">
        <v>80</v>
      </c>
      <c r="U212" s="76"/>
      <c r="V212" s="38" t="e">
        <v>#N/A</v>
      </c>
      <c r="W212" s="38">
        <f>VLOOKUP(A212,[2]帳簿在庫!$A:$B,2,0)</f>
        <v>10</v>
      </c>
    </row>
    <row r="213" spans="1:23" ht="19.8" customHeight="1">
      <c r="A213" s="77" t="s">
        <v>548</v>
      </c>
      <c r="B213" s="78">
        <v>173</v>
      </c>
      <c r="C213" s="78">
        <v>2</v>
      </c>
      <c r="D213" s="91" t="s">
        <v>549</v>
      </c>
      <c r="E213" s="80" t="s">
        <v>550</v>
      </c>
      <c r="F213" s="80" t="s">
        <v>166</v>
      </c>
      <c r="G213" s="91" t="s">
        <v>551</v>
      </c>
      <c r="H213" s="82" t="s">
        <v>552</v>
      </c>
      <c r="I213" s="83">
        <v>750</v>
      </c>
      <c r="J213" s="92"/>
      <c r="K213" s="93">
        <f t="shared" si="76"/>
        <v>9240</v>
      </c>
      <c r="L213" s="86">
        <f t="shared" si="77"/>
        <v>5544</v>
      </c>
      <c r="M213" s="12"/>
      <c r="N213" s="13">
        <f t="shared" si="78"/>
        <v>0</v>
      </c>
      <c r="O213" s="87" t="str">
        <f t="shared" si="79"/>
        <v>R09-0711</v>
      </c>
      <c r="P213" s="125">
        <f t="shared" si="80"/>
        <v>5040</v>
      </c>
      <c r="Q213" s="37" t="s">
        <v>70</v>
      </c>
      <c r="R213" s="37">
        <f>VLOOKUP(A213,[1]高級ワイン!$B:$X,23,0)</f>
        <v>8400</v>
      </c>
      <c r="S213" s="76" t="s">
        <v>78</v>
      </c>
      <c r="T213" s="76" t="s">
        <v>80</v>
      </c>
      <c r="U213" s="76"/>
      <c r="V213" s="38" t="e">
        <v>#N/A</v>
      </c>
      <c r="W213" s="38">
        <f>VLOOKUP(A213,[2]帳簿在庫!$A:$B,2,0)</f>
        <v>2</v>
      </c>
    </row>
    <row r="214" spans="1:23" ht="19.8" customHeight="1">
      <c r="A214" s="77" t="s">
        <v>553</v>
      </c>
      <c r="B214" s="78">
        <v>174</v>
      </c>
      <c r="C214" s="78">
        <v>26</v>
      </c>
      <c r="D214" s="91" t="s">
        <v>554</v>
      </c>
      <c r="E214" s="80">
        <v>2014</v>
      </c>
      <c r="F214" s="80" t="s">
        <v>166</v>
      </c>
      <c r="G214" s="91" t="s">
        <v>443</v>
      </c>
      <c r="H214" s="82" t="s">
        <v>212</v>
      </c>
      <c r="I214" s="83">
        <v>750</v>
      </c>
      <c r="J214" s="92"/>
      <c r="K214" s="93">
        <f t="shared" si="76"/>
        <v>12650.000000000002</v>
      </c>
      <c r="L214" s="86">
        <f t="shared" si="77"/>
        <v>7590.0000000000009</v>
      </c>
      <c r="M214" s="12"/>
      <c r="N214" s="13">
        <f t="shared" si="78"/>
        <v>0</v>
      </c>
      <c r="O214" s="87" t="str">
        <f t="shared" si="79"/>
        <v>R09-0814</v>
      </c>
      <c r="P214" s="125">
        <f t="shared" si="80"/>
        <v>6900</v>
      </c>
      <c r="Q214" s="37" t="s">
        <v>70</v>
      </c>
      <c r="R214" s="37">
        <f>VLOOKUP(A214,[1]高級ワイン!$B:$X,23,0)</f>
        <v>11500</v>
      </c>
      <c r="S214" s="76" t="s">
        <v>78</v>
      </c>
      <c r="T214" s="76" t="s">
        <v>80</v>
      </c>
      <c r="U214" s="76"/>
      <c r="V214" s="38" t="e">
        <v>#N/A</v>
      </c>
      <c r="W214" s="38">
        <f>VLOOKUP(A214,[2]帳簿在庫!$A:$B,2,0)</f>
        <v>26</v>
      </c>
    </row>
    <row r="215" spans="1:23" ht="19.8" customHeight="1">
      <c r="A215" s="77" t="s">
        <v>555</v>
      </c>
      <c r="B215" s="78">
        <v>175</v>
      </c>
      <c r="C215" s="78">
        <v>46</v>
      </c>
      <c r="D215" s="91" t="s">
        <v>556</v>
      </c>
      <c r="E215" s="80">
        <v>2018</v>
      </c>
      <c r="F215" s="80" t="s">
        <v>166</v>
      </c>
      <c r="G215" s="91" t="s">
        <v>443</v>
      </c>
      <c r="H215" s="82" t="s">
        <v>212</v>
      </c>
      <c r="I215" s="83">
        <v>375</v>
      </c>
      <c r="J215" s="92"/>
      <c r="K215" s="93">
        <f t="shared" si="76"/>
        <v>12540.000000000002</v>
      </c>
      <c r="L215" s="86">
        <f t="shared" si="77"/>
        <v>7524.0000000000009</v>
      </c>
      <c r="M215" s="12"/>
      <c r="N215" s="13">
        <f t="shared" si="78"/>
        <v>0</v>
      </c>
      <c r="O215" s="87" t="str">
        <f t="shared" si="79"/>
        <v>R09-0918</v>
      </c>
      <c r="P215" s="125">
        <f t="shared" si="80"/>
        <v>6840</v>
      </c>
      <c r="Q215" s="37" t="s">
        <v>70</v>
      </c>
      <c r="R215" s="37">
        <f>VLOOKUP(A215,[1]高級ワイン!$B:$X,23,0)</f>
        <v>11400</v>
      </c>
      <c r="S215" s="76" t="s">
        <v>78</v>
      </c>
      <c r="T215" s="76" t="s">
        <v>80</v>
      </c>
      <c r="U215" s="76"/>
      <c r="V215" s="38" t="e">
        <v>#N/A</v>
      </c>
      <c r="W215" s="38">
        <f>VLOOKUP(A215,[2]帳簿在庫!$A:$B,2,0)</f>
        <v>46</v>
      </c>
    </row>
    <row r="216" spans="1:23" ht="19.8" customHeight="1">
      <c r="A216" s="77" t="s">
        <v>557</v>
      </c>
      <c r="B216" s="78">
        <v>176</v>
      </c>
      <c r="C216" s="78">
        <v>4</v>
      </c>
      <c r="D216" s="91" t="s">
        <v>558</v>
      </c>
      <c r="E216" s="80" t="s">
        <v>498</v>
      </c>
      <c r="F216" s="80" t="s">
        <v>166</v>
      </c>
      <c r="G216" s="91">
        <v>0</v>
      </c>
      <c r="H216" s="82" t="s">
        <v>212</v>
      </c>
      <c r="I216" s="83">
        <v>750</v>
      </c>
      <c r="J216" s="92"/>
      <c r="K216" s="93">
        <f t="shared" si="76"/>
        <v>16060.000000000002</v>
      </c>
      <c r="L216" s="86">
        <f t="shared" si="77"/>
        <v>9636</v>
      </c>
      <c r="M216" s="12"/>
      <c r="N216" s="13">
        <f t="shared" si="78"/>
        <v>0</v>
      </c>
      <c r="O216" s="87" t="str">
        <f t="shared" si="79"/>
        <v>R09-1194</v>
      </c>
      <c r="P216" s="125">
        <f t="shared" si="80"/>
        <v>8760</v>
      </c>
      <c r="Q216" s="37" t="s">
        <v>70</v>
      </c>
      <c r="R216" s="37">
        <f>VLOOKUP(A216,[1]高級ワイン!$B:$X,23,0)</f>
        <v>14600</v>
      </c>
      <c r="S216" s="76" t="s">
        <v>78</v>
      </c>
      <c r="T216" s="76" t="s">
        <v>80</v>
      </c>
      <c r="U216" s="76"/>
      <c r="V216" s="38" t="e">
        <v>#N/A</v>
      </c>
      <c r="W216" s="38">
        <f>VLOOKUP(A216,[2]帳簿在庫!$A:$B,2,0)</f>
        <v>4</v>
      </c>
    </row>
    <row r="217" spans="1:23" ht="19.8" customHeight="1">
      <c r="A217" s="77" t="s">
        <v>559</v>
      </c>
      <c r="B217" s="78">
        <v>177</v>
      </c>
      <c r="C217" s="78">
        <v>14</v>
      </c>
      <c r="D217" s="91" t="s">
        <v>211</v>
      </c>
      <c r="E217" s="80">
        <v>1998</v>
      </c>
      <c r="F217" s="80" t="s">
        <v>166</v>
      </c>
      <c r="G217" s="91" t="s">
        <v>443</v>
      </c>
      <c r="H217" s="82" t="s">
        <v>212</v>
      </c>
      <c r="I217" s="83">
        <v>750</v>
      </c>
      <c r="J217" s="92"/>
      <c r="K217" s="93">
        <f t="shared" si="76"/>
        <v>37290</v>
      </c>
      <c r="L217" s="86">
        <f t="shared" si="77"/>
        <v>22374</v>
      </c>
      <c r="M217" s="12"/>
      <c r="N217" s="13">
        <f t="shared" si="78"/>
        <v>0</v>
      </c>
      <c r="O217" s="87" t="str">
        <f t="shared" si="79"/>
        <v>R09-1298</v>
      </c>
      <c r="P217" s="125">
        <f t="shared" si="80"/>
        <v>20340</v>
      </c>
      <c r="Q217" s="37" t="s">
        <v>70</v>
      </c>
      <c r="R217" s="37">
        <f>VLOOKUP(A217,[1]高級ワイン!$B:$X,23,0)</f>
        <v>33900</v>
      </c>
      <c r="S217" s="76" t="s">
        <v>78</v>
      </c>
      <c r="T217" s="76" t="s">
        <v>80</v>
      </c>
      <c r="U217" s="76"/>
      <c r="V217" s="38" t="e">
        <v>#N/A</v>
      </c>
      <c r="W217" s="38">
        <f>VLOOKUP(A217,[2]帳簿在庫!$A:$B,2,0)</f>
        <v>14</v>
      </c>
    </row>
    <row r="218" spans="1:23" ht="19.8" customHeight="1">
      <c r="A218" s="77" t="s">
        <v>560</v>
      </c>
      <c r="B218" s="78">
        <v>178</v>
      </c>
      <c r="C218" s="78">
        <v>9</v>
      </c>
      <c r="D218" s="91" t="s">
        <v>561</v>
      </c>
      <c r="E218" s="80" t="s">
        <v>562</v>
      </c>
      <c r="F218" s="80" t="s">
        <v>166</v>
      </c>
      <c r="G218" s="91" t="s">
        <v>443</v>
      </c>
      <c r="H218" s="82" t="s">
        <v>563</v>
      </c>
      <c r="I218" s="83">
        <v>750</v>
      </c>
      <c r="J218" s="92"/>
      <c r="K218" s="93">
        <f t="shared" si="76"/>
        <v>19800</v>
      </c>
      <c r="L218" s="86">
        <f t="shared" si="77"/>
        <v>11880.000000000002</v>
      </c>
      <c r="M218" s="12"/>
      <c r="N218" s="13">
        <f t="shared" si="78"/>
        <v>0</v>
      </c>
      <c r="O218" s="87" t="str">
        <f t="shared" si="79"/>
        <v>R09-1717</v>
      </c>
      <c r="P218" s="125">
        <f t="shared" si="80"/>
        <v>10800</v>
      </c>
      <c r="Q218" s="37" t="s">
        <v>70</v>
      </c>
      <c r="R218" s="37">
        <f>VLOOKUP(A218,[1]高級ワイン!$B:$X,23,0)</f>
        <v>18000</v>
      </c>
      <c r="S218" s="76" t="s">
        <v>78</v>
      </c>
      <c r="T218" s="76" t="s">
        <v>80</v>
      </c>
      <c r="U218" s="76"/>
      <c r="V218" s="38" t="e">
        <v>#N/A</v>
      </c>
      <c r="W218" s="38">
        <f>VLOOKUP(A218,[2]帳簿在庫!$A:$B,2,0)</f>
        <v>9</v>
      </c>
    </row>
    <row r="219" spans="1:23" ht="19.8" customHeight="1">
      <c r="A219" s="77" t="s">
        <v>564</v>
      </c>
      <c r="B219" s="78">
        <v>179</v>
      </c>
      <c r="C219" s="78">
        <v>24</v>
      </c>
      <c r="D219" s="91" t="s">
        <v>561</v>
      </c>
      <c r="E219" s="80">
        <v>1989</v>
      </c>
      <c r="F219" s="80" t="s">
        <v>166</v>
      </c>
      <c r="G219" s="91" t="s">
        <v>443</v>
      </c>
      <c r="H219" s="82" t="s">
        <v>563</v>
      </c>
      <c r="I219" s="83">
        <v>750</v>
      </c>
      <c r="J219" s="92"/>
      <c r="K219" s="93">
        <f t="shared" si="76"/>
        <v>50490.000000000007</v>
      </c>
      <c r="L219" s="86">
        <f t="shared" si="77"/>
        <v>30294.000000000004</v>
      </c>
      <c r="M219" s="12"/>
      <c r="N219" s="13">
        <f t="shared" si="78"/>
        <v>0</v>
      </c>
      <c r="O219" s="87" t="str">
        <f t="shared" si="79"/>
        <v>R09-1789</v>
      </c>
      <c r="P219" s="125">
        <f t="shared" si="80"/>
        <v>27540</v>
      </c>
      <c r="Q219" s="37" t="s">
        <v>70</v>
      </c>
      <c r="R219" s="37">
        <f>VLOOKUP(A219,[1]高級ワイン!$B:$X,23,0)</f>
        <v>45900</v>
      </c>
      <c r="S219" s="76" t="s">
        <v>78</v>
      </c>
      <c r="T219" s="76" t="s">
        <v>80</v>
      </c>
      <c r="U219" s="76"/>
      <c r="V219" s="38" t="e">
        <v>#N/A</v>
      </c>
      <c r="W219" s="38">
        <f>VLOOKUP(A219,[2]帳簿在庫!$A:$B,2,0)</f>
        <v>24</v>
      </c>
    </row>
    <row r="220" spans="1:23" ht="19.8" customHeight="1">
      <c r="A220" s="77" t="s">
        <v>565</v>
      </c>
      <c r="B220" s="78">
        <v>180</v>
      </c>
      <c r="C220" s="78">
        <v>10</v>
      </c>
      <c r="D220" s="91" t="s">
        <v>566</v>
      </c>
      <c r="E220" s="80" t="s">
        <v>567</v>
      </c>
      <c r="F220" s="80" t="s">
        <v>166</v>
      </c>
      <c r="G220" s="91">
        <v>0</v>
      </c>
      <c r="H220" s="82" t="s">
        <v>563</v>
      </c>
      <c r="I220" s="83">
        <v>750</v>
      </c>
      <c r="J220" s="92"/>
      <c r="K220" s="93">
        <f t="shared" si="76"/>
        <v>71170</v>
      </c>
      <c r="L220" s="86">
        <f t="shared" si="77"/>
        <v>42702</v>
      </c>
      <c r="M220" s="12"/>
      <c r="N220" s="13">
        <f t="shared" si="78"/>
        <v>0</v>
      </c>
      <c r="O220" s="87" t="str">
        <f t="shared" si="79"/>
        <v>R09-1900</v>
      </c>
      <c r="P220" s="125">
        <f t="shared" si="80"/>
        <v>38820</v>
      </c>
      <c r="Q220" s="37" t="s">
        <v>70</v>
      </c>
      <c r="R220" s="37">
        <f>VLOOKUP(A220,[1]高級ワイン!$B:$X,23,0)</f>
        <v>64700</v>
      </c>
      <c r="S220" s="76" t="s">
        <v>78</v>
      </c>
      <c r="T220" s="76" t="s">
        <v>80</v>
      </c>
      <c r="U220" s="76"/>
      <c r="V220" s="38" t="e">
        <v>#N/A</v>
      </c>
      <c r="W220" s="38">
        <f>VLOOKUP(A220,[2]帳簿在庫!$A:$B,2,0)</f>
        <v>10</v>
      </c>
    </row>
    <row r="221" spans="1:23" ht="19.8" customHeight="1">
      <c r="A221" s="77" t="s">
        <v>568</v>
      </c>
      <c r="B221" s="78">
        <v>181</v>
      </c>
      <c r="C221" s="78">
        <v>18</v>
      </c>
      <c r="D221" s="91" t="s">
        <v>566</v>
      </c>
      <c r="E221" s="80">
        <v>1982</v>
      </c>
      <c r="F221" s="80" t="s">
        <v>166</v>
      </c>
      <c r="G221" s="91" t="s">
        <v>443</v>
      </c>
      <c r="H221" s="82" t="s">
        <v>563</v>
      </c>
      <c r="I221" s="83">
        <v>750</v>
      </c>
      <c r="J221" s="92"/>
      <c r="K221" s="93">
        <f t="shared" ref="K221:K284" si="81">R221*1.1</f>
        <v>130020.00000000001</v>
      </c>
      <c r="L221" s="86">
        <f t="shared" ref="L221:L284" si="82">R221*0.6*1.1</f>
        <v>78012</v>
      </c>
      <c r="M221" s="12"/>
      <c r="N221" s="13">
        <f t="shared" ref="N221:N284" si="83">L221*M221</f>
        <v>0</v>
      </c>
      <c r="O221" s="87" t="str">
        <f t="shared" ref="O221:O284" si="84">MID(A221,2,3)&amp;"-"&amp;RIGHT(A221,4)</f>
        <v>R09-1982</v>
      </c>
      <c r="P221" s="125">
        <f t="shared" ref="P221:P284" si="85">R221*0.6</f>
        <v>70920</v>
      </c>
      <c r="Q221" s="37" t="s">
        <v>70</v>
      </c>
      <c r="R221" s="37">
        <f>VLOOKUP(A221,[1]高級ワイン!$B:$X,23,0)</f>
        <v>118200</v>
      </c>
      <c r="S221" s="76" t="s">
        <v>78</v>
      </c>
      <c r="T221" s="76" t="s">
        <v>80</v>
      </c>
      <c r="U221" s="76"/>
      <c r="V221" s="38" t="e">
        <v>#N/A</v>
      </c>
      <c r="W221" s="38">
        <f>VLOOKUP(A221,[2]帳簿在庫!$A:$B,2,0)</f>
        <v>18</v>
      </c>
    </row>
    <row r="222" spans="1:23" ht="19.8" customHeight="1">
      <c r="A222" s="77" t="s">
        <v>569</v>
      </c>
      <c r="B222" s="78">
        <v>182</v>
      </c>
      <c r="C222" s="78">
        <v>21</v>
      </c>
      <c r="D222" s="91" t="s">
        <v>566</v>
      </c>
      <c r="E222" s="80">
        <v>1985</v>
      </c>
      <c r="F222" s="80" t="s">
        <v>166</v>
      </c>
      <c r="G222" s="91" t="s">
        <v>443</v>
      </c>
      <c r="H222" s="82" t="s">
        <v>563</v>
      </c>
      <c r="I222" s="83">
        <v>750</v>
      </c>
      <c r="J222" s="92"/>
      <c r="K222" s="93">
        <f t="shared" si="81"/>
        <v>57530.000000000007</v>
      </c>
      <c r="L222" s="86">
        <f t="shared" si="82"/>
        <v>34518</v>
      </c>
      <c r="M222" s="12"/>
      <c r="N222" s="13">
        <f t="shared" si="83"/>
        <v>0</v>
      </c>
      <c r="O222" s="87" t="str">
        <f t="shared" si="84"/>
        <v>R09-1985</v>
      </c>
      <c r="P222" s="125">
        <f t="shared" si="85"/>
        <v>31380</v>
      </c>
      <c r="Q222" s="37" t="s">
        <v>70</v>
      </c>
      <c r="R222" s="37">
        <f>VLOOKUP(A222,[1]高級ワイン!$B:$X,23,0)</f>
        <v>52300</v>
      </c>
      <c r="S222" s="76" t="s">
        <v>78</v>
      </c>
      <c r="T222" s="76" t="s">
        <v>80</v>
      </c>
      <c r="U222" s="76"/>
      <c r="V222" s="38" t="e">
        <v>#N/A</v>
      </c>
      <c r="W222" s="38">
        <f>VLOOKUP(A222,[2]帳簿在庫!$A:$B,2,0)</f>
        <v>21</v>
      </c>
    </row>
    <row r="223" spans="1:23" ht="19.8" customHeight="1">
      <c r="A223" s="77" t="s">
        <v>570</v>
      </c>
      <c r="B223" s="78">
        <v>183</v>
      </c>
      <c r="C223" s="78">
        <v>21</v>
      </c>
      <c r="D223" s="91" t="s">
        <v>566</v>
      </c>
      <c r="E223" s="80">
        <v>1986</v>
      </c>
      <c r="F223" s="80" t="s">
        <v>166</v>
      </c>
      <c r="G223" s="91" t="s">
        <v>443</v>
      </c>
      <c r="H223" s="82" t="s">
        <v>563</v>
      </c>
      <c r="I223" s="83">
        <v>750</v>
      </c>
      <c r="J223" s="92"/>
      <c r="K223" s="93">
        <f t="shared" si="81"/>
        <v>57530.000000000007</v>
      </c>
      <c r="L223" s="86">
        <f t="shared" si="82"/>
        <v>34518</v>
      </c>
      <c r="M223" s="12"/>
      <c r="N223" s="13">
        <f t="shared" si="83"/>
        <v>0</v>
      </c>
      <c r="O223" s="87" t="str">
        <f t="shared" si="84"/>
        <v>R09-1986</v>
      </c>
      <c r="P223" s="125">
        <f t="shared" si="85"/>
        <v>31380</v>
      </c>
      <c r="Q223" s="37" t="s">
        <v>70</v>
      </c>
      <c r="R223" s="37">
        <f>VLOOKUP(A223,[1]高級ワイン!$B:$X,23,0)</f>
        <v>52300</v>
      </c>
      <c r="S223" s="76" t="s">
        <v>78</v>
      </c>
      <c r="T223" s="76" t="s">
        <v>80</v>
      </c>
      <c r="U223" s="76"/>
      <c r="V223" s="38" t="e">
        <v>#N/A</v>
      </c>
      <c r="W223" s="38">
        <f>VLOOKUP(A223,[2]帳簿在庫!$A:$B,2,0)</f>
        <v>21</v>
      </c>
    </row>
    <row r="224" spans="1:23" ht="19.8" customHeight="1">
      <c r="A224" s="77" t="s">
        <v>571</v>
      </c>
      <c r="B224" s="78">
        <v>184</v>
      </c>
      <c r="C224" s="78">
        <v>5</v>
      </c>
      <c r="D224" s="91" t="s">
        <v>572</v>
      </c>
      <c r="E224" s="80" t="s">
        <v>573</v>
      </c>
      <c r="F224" s="80" t="s">
        <v>166</v>
      </c>
      <c r="G224" s="91">
        <v>0</v>
      </c>
      <c r="H224" s="82" t="s">
        <v>563</v>
      </c>
      <c r="I224" s="83">
        <v>750</v>
      </c>
      <c r="J224" s="92"/>
      <c r="K224" s="93">
        <f t="shared" si="81"/>
        <v>36960</v>
      </c>
      <c r="L224" s="86">
        <f t="shared" si="82"/>
        <v>22176</v>
      </c>
      <c r="M224" s="12"/>
      <c r="N224" s="13">
        <f t="shared" si="83"/>
        <v>0</v>
      </c>
      <c r="O224" s="87" t="str">
        <f t="shared" si="84"/>
        <v>R09-2096</v>
      </c>
      <c r="P224" s="125">
        <f t="shared" si="85"/>
        <v>20160</v>
      </c>
      <c r="Q224" s="37" t="s">
        <v>70</v>
      </c>
      <c r="R224" s="37">
        <f>VLOOKUP(A224,[1]高級ワイン!$B:$X,23,0)</f>
        <v>33600</v>
      </c>
      <c r="S224" s="76" t="s">
        <v>78</v>
      </c>
      <c r="T224" s="76" t="s">
        <v>80</v>
      </c>
      <c r="U224" s="76"/>
      <c r="V224" s="38" t="e">
        <v>#N/A</v>
      </c>
      <c r="W224" s="38">
        <f>VLOOKUP(A224,[2]帳簿在庫!$A:$B,2,0)</f>
        <v>5</v>
      </c>
    </row>
    <row r="225" spans="1:23" ht="19.8" customHeight="1">
      <c r="A225" s="77" t="s">
        <v>574</v>
      </c>
      <c r="B225" s="78">
        <v>185</v>
      </c>
      <c r="C225" s="78">
        <v>4</v>
      </c>
      <c r="D225" s="91" t="s">
        <v>575</v>
      </c>
      <c r="E225" s="80">
        <v>2009</v>
      </c>
      <c r="F225" s="80" t="s">
        <v>166</v>
      </c>
      <c r="G225" s="91" t="s">
        <v>443</v>
      </c>
      <c r="H225" s="82" t="s">
        <v>563</v>
      </c>
      <c r="I225" s="83">
        <v>750</v>
      </c>
      <c r="J225" s="92"/>
      <c r="K225" s="93">
        <f t="shared" si="81"/>
        <v>67870</v>
      </c>
      <c r="L225" s="86">
        <f t="shared" si="82"/>
        <v>40722</v>
      </c>
      <c r="M225" s="12"/>
      <c r="N225" s="13">
        <f t="shared" si="83"/>
        <v>0</v>
      </c>
      <c r="O225" s="87" t="str">
        <f t="shared" si="84"/>
        <v>R09-2109</v>
      </c>
      <c r="P225" s="125">
        <f t="shared" si="85"/>
        <v>37020</v>
      </c>
      <c r="Q225" s="37" t="s">
        <v>70</v>
      </c>
      <c r="R225" s="37">
        <f>VLOOKUP(A225,[1]高級ワイン!$B:$X,23,0)</f>
        <v>61700</v>
      </c>
      <c r="S225" s="76" t="s">
        <v>78</v>
      </c>
      <c r="T225" s="76" t="s">
        <v>80</v>
      </c>
      <c r="U225" s="76"/>
      <c r="V225" s="38" t="e">
        <v>#N/A</v>
      </c>
      <c r="W225" s="38">
        <f>VLOOKUP(A225,[2]帳簿在庫!$A:$B,2,0)</f>
        <v>4</v>
      </c>
    </row>
    <row r="226" spans="1:23" ht="19.8" customHeight="1">
      <c r="A226" s="77" t="s">
        <v>576</v>
      </c>
      <c r="B226" s="78">
        <v>186</v>
      </c>
      <c r="C226" s="78">
        <v>1</v>
      </c>
      <c r="D226" s="91" t="s">
        <v>577</v>
      </c>
      <c r="E226" s="80">
        <v>2016</v>
      </c>
      <c r="F226" s="80" t="s">
        <v>166</v>
      </c>
      <c r="G226" s="91" t="s">
        <v>443</v>
      </c>
      <c r="H226" s="82" t="s">
        <v>563</v>
      </c>
      <c r="I226" s="83">
        <v>750</v>
      </c>
      <c r="J226" s="92"/>
      <c r="K226" s="93">
        <f t="shared" si="81"/>
        <v>71500</v>
      </c>
      <c r="L226" s="86">
        <f t="shared" si="82"/>
        <v>42900</v>
      </c>
      <c r="M226" s="12"/>
      <c r="N226" s="13">
        <f t="shared" si="83"/>
        <v>0</v>
      </c>
      <c r="O226" s="87" t="str">
        <f t="shared" si="84"/>
        <v>R09-2216</v>
      </c>
      <c r="P226" s="125">
        <f t="shared" si="85"/>
        <v>39000</v>
      </c>
      <c r="Q226" s="37" t="s">
        <v>70</v>
      </c>
      <c r="R226" s="37">
        <f>VLOOKUP(A226,[1]高級ワイン!$B:$X,23,0)</f>
        <v>65000</v>
      </c>
      <c r="S226" s="76" t="s">
        <v>78</v>
      </c>
      <c r="T226" s="76" t="s">
        <v>80</v>
      </c>
      <c r="U226" s="76"/>
      <c r="V226" s="38" t="e">
        <v>#N/A</v>
      </c>
      <c r="W226" s="38">
        <f>VLOOKUP(A226,[2]帳簿在庫!$A:$B,2,0)</f>
        <v>1</v>
      </c>
    </row>
    <row r="227" spans="1:23" ht="19.8" customHeight="1">
      <c r="A227" s="77" t="s">
        <v>578</v>
      </c>
      <c r="B227" s="78">
        <v>187</v>
      </c>
      <c r="C227" s="78">
        <v>3</v>
      </c>
      <c r="D227" s="91" t="s">
        <v>577</v>
      </c>
      <c r="E227" s="80">
        <v>1994</v>
      </c>
      <c r="F227" s="80" t="s">
        <v>166</v>
      </c>
      <c r="G227" s="91" t="s">
        <v>443</v>
      </c>
      <c r="H227" s="82" t="s">
        <v>563</v>
      </c>
      <c r="I227" s="83">
        <v>750</v>
      </c>
      <c r="J227" s="92"/>
      <c r="K227" s="93">
        <f t="shared" si="81"/>
        <v>55220.000000000007</v>
      </c>
      <c r="L227" s="86">
        <f t="shared" si="82"/>
        <v>33132</v>
      </c>
      <c r="M227" s="12"/>
      <c r="N227" s="13">
        <f t="shared" si="83"/>
        <v>0</v>
      </c>
      <c r="O227" s="87" t="str">
        <f t="shared" si="84"/>
        <v>R09-2294</v>
      </c>
      <c r="P227" s="125">
        <f t="shared" si="85"/>
        <v>30120</v>
      </c>
      <c r="Q227" s="37" t="s">
        <v>70</v>
      </c>
      <c r="R227" s="37">
        <f>VLOOKUP(A227,[1]高級ワイン!$B:$X,23,0)</f>
        <v>50200</v>
      </c>
      <c r="S227" s="76" t="s">
        <v>78</v>
      </c>
      <c r="T227" s="76" t="s">
        <v>80</v>
      </c>
      <c r="U227" s="76"/>
      <c r="V227" s="38" t="e">
        <v>#N/A</v>
      </c>
      <c r="W227" s="38">
        <f>VLOOKUP(A227,[2]帳簿在庫!$A:$B,2,0)</f>
        <v>3</v>
      </c>
    </row>
    <row r="228" spans="1:23" ht="19.8" customHeight="1">
      <c r="A228" s="77" t="s">
        <v>579</v>
      </c>
      <c r="B228" s="78">
        <v>188</v>
      </c>
      <c r="C228" s="78">
        <v>19</v>
      </c>
      <c r="D228" s="91" t="s">
        <v>577</v>
      </c>
      <c r="E228" s="80">
        <v>1995</v>
      </c>
      <c r="F228" s="80" t="s">
        <v>166</v>
      </c>
      <c r="G228" s="91" t="s">
        <v>443</v>
      </c>
      <c r="H228" s="82" t="s">
        <v>563</v>
      </c>
      <c r="I228" s="83">
        <v>750</v>
      </c>
      <c r="J228" s="92"/>
      <c r="K228" s="93">
        <f t="shared" si="81"/>
        <v>76780</v>
      </c>
      <c r="L228" s="86">
        <f t="shared" si="82"/>
        <v>46068.000000000007</v>
      </c>
      <c r="M228" s="12"/>
      <c r="N228" s="13">
        <f t="shared" si="83"/>
        <v>0</v>
      </c>
      <c r="O228" s="87" t="str">
        <f t="shared" si="84"/>
        <v>R09-2295</v>
      </c>
      <c r="P228" s="125">
        <f t="shared" si="85"/>
        <v>41880</v>
      </c>
      <c r="Q228" s="37" t="s">
        <v>70</v>
      </c>
      <c r="R228" s="37">
        <f>VLOOKUP(A228,[1]高級ワイン!$B:$X,23,0)</f>
        <v>69800</v>
      </c>
      <c r="S228" s="76" t="s">
        <v>78</v>
      </c>
      <c r="T228" s="76" t="s">
        <v>80</v>
      </c>
      <c r="U228" s="76"/>
      <c r="V228" s="38" t="e">
        <v>#N/A</v>
      </c>
      <c r="W228" s="38">
        <f>VLOOKUP(A228,[2]帳簿在庫!$A:$B,2,0)</f>
        <v>19</v>
      </c>
    </row>
    <row r="229" spans="1:23" ht="19.8" customHeight="1">
      <c r="A229" s="77" t="s">
        <v>580</v>
      </c>
      <c r="B229" s="78">
        <v>189</v>
      </c>
      <c r="C229" s="78">
        <v>48</v>
      </c>
      <c r="D229" s="91" t="s">
        <v>581</v>
      </c>
      <c r="E229" s="80">
        <v>2018</v>
      </c>
      <c r="F229" s="80" t="s">
        <v>166</v>
      </c>
      <c r="G229" s="91" t="s">
        <v>443</v>
      </c>
      <c r="H229" s="82" t="s">
        <v>582</v>
      </c>
      <c r="I229" s="83">
        <v>375</v>
      </c>
      <c r="J229" s="92"/>
      <c r="K229" s="93">
        <f t="shared" si="81"/>
        <v>8580</v>
      </c>
      <c r="L229" s="86">
        <f t="shared" si="82"/>
        <v>5148</v>
      </c>
      <c r="M229" s="12"/>
      <c r="N229" s="13">
        <f t="shared" si="83"/>
        <v>0</v>
      </c>
      <c r="O229" s="87" t="str">
        <f t="shared" si="84"/>
        <v>R09-2318</v>
      </c>
      <c r="P229" s="125">
        <f t="shared" si="85"/>
        <v>4680</v>
      </c>
      <c r="Q229" s="37" t="s">
        <v>70</v>
      </c>
      <c r="R229" s="37">
        <f>VLOOKUP(A229,[1]高級ワイン!$B:$X,23,0)</f>
        <v>7800</v>
      </c>
      <c r="S229" s="76" t="s">
        <v>78</v>
      </c>
      <c r="T229" s="76" t="s">
        <v>80</v>
      </c>
      <c r="U229" s="76"/>
      <c r="V229" s="38" t="e">
        <v>#N/A</v>
      </c>
      <c r="W229" s="38">
        <f>VLOOKUP(A229,[2]帳簿在庫!$A:$B,2,0)</f>
        <v>47</v>
      </c>
    </row>
    <row r="230" spans="1:23" ht="19.8" customHeight="1">
      <c r="A230" s="77" t="s">
        <v>583</v>
      </c>
      <c r="B230" s="78">
        <v>190</v>
      </c>
      <c r="C230" s="78">
        <v>9</v>
      </c>
      <c r="D230" s="91" t="s">
        <v>584</v>
      </c>
      <c r="E230" s="80">
        <v>2011</v>
      </c>
      <c r="F230" s="80" t="s">
        <v>166</v>
      </c>
      <c r="G230" s="91">
        <v>0</v>
      </c>
      <c r="H230" s="82" t="s">
        <v>212</v>
      </c>
      <c r="I230" s="83">
        <v>1500</v>
      </c>
      <c r="J230" s="92"/>
      <c r="K230" s="93">
        <f t="shared" si="81"/>
        <v>41580</v>
      </c>
      <c r="L230" s="86">
        <f t="shared" si="82"/>
        <v>24948.000000000004</v>
      </c>
      <c r="M230" s="12"/>
      <c r="N230" s="13">
        <f t="shared" si="83"/>
        <v>0</v>
      </c>
      <c r="O230" s="87" t="str">
        <f t="shared" si="84"/>
        <v>R09-4011</v>
      </c>
      <c r="P230" s="125">
        <f t="shared" si="85"/>
        <v>22680</v>
      </c>
      <c r="Q230" s="37" t="s">
        <v>70</v>
      </c>
      <c r="R230" s="37">
        <f>VLOOKUP(A230,[1]高級ワイン!$B:$X,23,0)</f>
        <v>37800</v>
      </c>
      <c r="S230" s="76" t="s">
        <v>78</v>
      </c>
      <c r="T230" s="76" t="s">
        <v>80</v>
      </c>
      <c r="U230" s="76"/>
      <c r="V230" s="38" t="e">
        <v>#N/A</v>
      </c>
      <c r="W230" s="38">
        <f>VLOOKUP(A230,[2]帳簿在庫!$A:$B,2,0)</f>
        <v>8</v>
      </c>
    </row>
    <row r="231" spans="1:23" ht="19.8" customHeight="1">
      <c r="A231" s="77" t="s">
        <v>585</v>
      </c>
      <c r="B231" s="78">
        <v>191</v>
      </c>
      <c r="C231" s="78">
        <v>39</v>
      </c>
      <c r="D231" s="91" t="s">
        <v>586</v>
      </c>
      <c r="E231" s="80">
        <v>2018</v>
      </c>
      <c r="F231" s="80" t="s">
        <v>166</v>
      </c>
      <c r="G231" s="91" t="s">
        <v>430</v>
      </c>
      <c r="H231" s="82" t="s">
        <v>545</v>
      </c>
      <c r="I231" s="83">
        <v>375</v>
      </c>
      <c r="J231" s="92"/>
      <c r="K231" s="93">
        <f t="shared" si="81"/>
        <v>5390</v>
      </c>
      <c r="L231" s="86">
        <f t="shared" si="82"/>
        <v>3234.0000000000005</v>
      </c>
      <c r="M231" s="12"/>
      <c r="N231" s="13">
        <f t="shared" si="83"/>
        <v>0</v>
      </c>
      <c r="O231" s="87" t="str">
        <f t="shared" si="84"/>
        <v>R09-4418</v>
      </c>
      <c r="P231" s="125">
        <f t="shared" si="85"/>
        <v>2940</v>
      </c>
      <c r="Q231" s="37" t="s">
        <v>70</v>
      </c>
      <c r="R231" s="37">
        <f>VLOOKUP(A231,[1]高級ワイン!$B:$X,23,0)</f>
        <v>4900</v>
      </c>
      <c r="S231" s="76" t="s">
        <v>78</v>
      </c>
      <c r="T231" s="76" t="s">
        <v>80</v>
      </c>
      <c r="U231" s="76"/>
      <c r="V231" s="38" t="e">
        <v>#N/A</v>
      </c>
      <c r="W231" s="38">
        <f>VLOOKUP(A231,[2]帳簿在庫!$A:$B,2,0)</f>
        <v>39</v>
      </c>
    </row>
    <row r="232" spans="1:23" ht="19.8" customHeight="1">
      <c r="A232" s="77" t="s">
        <v>587</v>
      </c>
      <c r="B232" s="78">
        <v>192</v>
      </c>
      <c r="C232" s="78">
        <v>11</v>
      </c>
      <c r="D232" s="91" t="s">
        <v>588</v>
      </c>
      <c r="E232" s="80">
        <v>2014</v>
      </c>
      <c r="F232" s="80" t="s">
        <v>166</v>
      </c>
      <c r="G232" s="91" t="s">
        <v>427</v>
      </c>
      <c r="H232" s="82" t="s">
        <v>589</v>
      </c>
      <c r="I232" s="83">
        <v>750</v>
      </c>
      <c r="J232" s="92"/>
      <c r="K232" s="93">
        <f t="shared" si="81"/>
        <v>59070.000000000007</v>
      </c>
      <c r="L232" s="86">
        <f t="shared" si="82"/>
        <v>35442</v>
      </c>
      <c r="M232" s="12"/>
      <c r="N232" s="13">
        <f t="shared" si="83"/>
        <v>0</v>
      </c>
      <c r="O232" s="87" t="str">
        <f t="shared" si="84"/>
        <v>R11-0414</v>
      </c>
      <c r="P232" s="125">
        <f t="shared" si="85"/>
        <v>32220</v>
      </c>
      <c r="Q232" s="37" t="s">
        <v>70</v>
      </c>
      <c r="R232" s="37">
        <f>VLOOKUP(A232,[1]高級ワイン!$B:$X,23,0)</f>
        <v>53700</v>
      </c>
      <c r="S232" s="76" t="s">
        <v>78</v>
      </c>
      <c r="T232" s="76" t="s">
        <v>80</v>
      </c>
      <c r="U232" s="76"/>
      <c r="V232" s="38" t="e">
        <v>#N/A</v>
      </c>
      <c r="W232" s="38">
        <f>VLOOKUP(A232,[2]帳簿在庫!$A:$B,2,0)</f>
        <v>11</v>
      </c>
    </row>
    <row r="233" spans="1:23" ht="19.8" customHeight="1">
      <c r="A233" s="77" t="s">
        <v>590</v>
      </c>
      <c r="B233" s="78">
        <v>193</v>
      </c>
      <c r="C233" s="78">
        <v>12</v>
      </c>
      <c r="D233" s="91" t="s">
        <v>588</v>
      </c>
      <c r="E233" s="80" t="s">
        <v>562</v>
      </c>
      <c r="F233" s="80" t="s">
        <v>166</v>
      </c>
      <c r="G233" s="91" t="s">
        <v>427</v>
      </c>
      <c r="H233" s="82" t="s">
        <v>589</v>
      </c>
      <c r="I233" s="83">
        <v>750</v>
      </c>
      <c r="J233" s="92"/>
      <c r="K233" s="93">
        <f t="shared" si="81"/>
        <v>57530.000000000007</v>
      </c>
      <c r="L233" s="86">
        <f t="shared" si="82"/>
        <v>34518</v>
      </c>
      <c r="M233" s="12"/>
      <c r="N233" s="13">
        <f t="shared" si="83"/>
        <v>0</v>
      </c>
      <c r="O233" s="87" t="str">
        <f t="shared" si="84"/>
        <v>R11-0417</v>
      </c>
      <c r="P233" s="125">
        <f t="shared" si="85"/>
        <v>31380</v>
      </c>
      <c r="Q233" s="37" t="s">
        <v>70</v>
      </c>
      <c r="R233" s="37">
        <f>VLOOKUP(A233,[1]高級ワイン!$B:$X,23,0)</f>
        <v>52300</v>
      </c>
      <c r="S233" s="76" t="s">
        <v>78</v>
      </c>
      <c r="T233" s="76" t="s">
        <v>80</v>
      </c>
      <c r="U233" s="76"/>
      <c r="V233" s="38" t="e">
        <v>#N/A</v>
      </c>
      <c r="W233" s="38">
        <f>VLOOKUP(A233,[2]帳簿在庫!$A:$B,2,0)</f>
        <v>12</v>
      </c>
    </row>
    <row r="234" spans="1:23" ht="19.8" customHeight="1">
      <c r="A234" s="77" t="s">
        <v>591</v>
      </c>
      <c r="B234" s="78">
        <v>194</v>
      </c>
      <c r="C234" s="78">
        <v>1</v>
      </c>
      <c r="D234" s="91" t="s">
        <v>592</v>
      </c>
      <c r="E234" s="80">
        <v>2014</v>
      </c>
      <c r="F234" s="80" t="s">
        <v>166</v>
      </c>
      <c r="G234" s="91" t="s">
        <v>593</v>
      </c>
      <c r="H234" s="82" t="s">
        <v>589</v>
      </c>
      <c r="I234" s="83">
        <v>750</v>
      </c>
      <c r="J234" s="92"/>
      <c r="K234" s="93">
        <f t="shared" si="81"/>
        <v>9460</v>
      </c>
      <c r="L234" s="86">
        <f t="shared" si="82"/>
        <v>5676.0000000000009</v>
      </c>
      <c r="M234" s="12"/>
      <c r="N234" s="13">
        <f t="shared" si="83"/>
        <v>0</v>
      </c>
      <c r="O234" s="87" t="str">
        <f t="shared" si="84"/>
        <v>R11-0714</v>
      </c>
      <c r="P234" s="125">
        <f t="shared" si="85"/>
        <v>5160</v>
      </c>
      <c r="Q234" s="37" t="s">
        <v>70</v>
      </c>
      <c r="R234" s="37">
        <f>VLOOKUP(A234,[1]高級ワイン!$B:$X,23,0)</f>
        <v>8600</v>
      </c>
      <c r="S234" s="76" t="s">
        <v>78</v>
      </c>
      <c r="T234" s="76" t="s">
        <v>80</v>
      </c>
      <c r="U234" s="76"/>
      <c r="V234" s="38" t="e">
        <v>#N/A</v>
      </c>
      <c r="W234" s="38">
        <f>VLOOKUP(A234,[2]帳簿在庫!$A:$B,2,0)</f>
        <v>1</v>
      </c>
    </row>
    <row r="235" spans="1:23" ht="19.8" customHeight="1">
      <c r="A235" s="77" t="s">
        <v>594</v>
      </c>
      <c r="B235" s="78">
        <v>195</v>
      </c>
      <c r="C235" s="78">
        <v>7</v>
      </c>
      <c r="D235" s="91" t="s">
        <v>595</v>
      </c>
      <c r="E235" s="80">
        <v>2010</v>
      </c>
      <c r="F235" s="80" t="s">
        <v>166</v>
      </c>
      <c r="G235" s="91" t="s">
        <v>596</v>
      </c>
      <c r="H235" s="82" t="s">
        <v>597</v>
      </c>
      <c r="I235" s="83">
        <v>750</v>
      </c>
      <c r="J235" s="92"/>
      <c r="K235" s="93">
        <f t="shared" si="81"/>
        <v>20020</v>
      </c>
      <c r="L235" s="86">
        <f t="shared" si="82"/>
        <v>12012.000000000002</v>
      </c>
      <c r="M235" s="12"/>
      <c r="N235" s="13">
        <f t="shared" si="83"/>
        <v>0</v>
      </c>
      <c r="O235" s="87" t="str">
        <f t="shared" si="84"/>
        <v>R11-1410</v>
      </c>
      <c r="P235" s="125">
        <f t="shared" si="85"/>
        <v>10920</v>
      </c>
      <c r="Q235" s="37" t="s">
        <v>70</v>
      </c>
      <c r="R235" s="37">
        <f>VLOOKUP(A235,[1]高級ワイン!$B:$X,23,0)</f>
        <v>18200</v>
      </c>
      <c r="S235" s="76" t="s">
        <v>78</v>
      </c>
      <c r="T235" s="76" t="s">
        <v>80</v>
      </c>
      <c r="U235" s="76"/>
      <c r="V235" s="38" t="e">
        <v>#N/A</v>
      </c>
      <c r="W235" s="38">
        <f>VLOOKUP(A235,[2]帳簿在庫!$A:$B,2,0)</f>
        <v>7</v>
      </c>
    </row>
    <row r="236" spans="1:23" ht="19.8" customHeight="1">
      <c r="A236" s="77" t="s">
        <v>598</v>
      </c>
      <c r="B236" s="78">
        <v>196</v>
      </c>
      <c r="C236" s="78">
        <v>7</v>
      </c>
      <c r="D236" s="91" t="s">
        <v>595</v>
      </c>
      <c r="E236" s="80">
        <v>2011</v>
      </c>
      <c r="F236" s="80" t="s">
        <v>166</v>
      </c>
      <c r="G236" s="91" t="s">
        <v>596</v>
      </c>
      <c r="H236" s="82" t="s">
        <v>597</v>
      </c>
      <c r="I236" s="83">
        <v>750</v>
      </c>
      <c r="J236" s="92"/>
      <c r="K236" s="93">
        <f t="shared" si="81"/>
        <v>12980.000000000002</v>
      </c>
      <c r="L236" s="86">
        <f t="shared" si="82"/>
        <v>7788.0000000000009</v>
      </c>
      <c r="M236" s="12"/>
      <c r="N236" s="13">
        <f t="shared" si="83"/>
        <v>0</v>
      </c>
      <c r="O236" s="87" t="str">
        <f t="shared" si="84"/>
        <v>R11-1411</v>
      </c>
      <c r="P236" s="125">
        <f t="shared" si="85"/>
        <v>7080</v>
      </c>
      <c r="Q236" s="37" t="s">
        <v>70</v>
      </c>
      <c r="R236" s="37">
        <f>VLOOKUP(A236,[1]高級ワイン!$B:$X,23,0)</f>
        <v>11800</v>
      </c>
      <c r="S236" s="76" t="s">
        <v>78</v>
      </c>
      <c r="T236" s="76" t="s">
        <v>80</v>
      </c>
      <c r="U236" s="76"/>
      <c r="V236" s="38" t="e">
        <v>#N/A</v>
      </c>
      <c r="W236" s="38">
        <f>VLOOKUP(A236,[2]帳簿在庫!$A:$B,2,0)</f>
        <v>7</v>
      </c>
    </row>
    <row r="237" spans="1:23" ht="19.8" customHeight="1">
      <c r="A237" s="77" t="s">
        <v>599</v>
      </c>
      <c r="B237" s="78">
        <v>197</v>
      </c>
      <c r="C237" s="78">
        <v>14</v>
      </c>
      <c r="D237" s="91" t="s">
        <v>600</v>
      </c>
      <c r="E237" s="80">
        <v>2011</v>
      </c>
      <c r="F237" s="80" t="s">
        <v>166</v>
      </c>
      <c r="G237" s="91" t="s">
        <v>443</v>
      </c>
      <c r="H237" s="82" t="s">
        <v>601</v>
      </c>
      <c r="I237" s="83">
        <v>750</v>
      </c>
      <c r="J237" s="92"/>
      <c r="K237" s="93">
        <f t="shared" si="81"/>
        <v>15950.000000000002</v>
      </c>
      <c r="L237" s="86">
        <f t="shared" si="82"/>
        <v>9570</v>
      </c>
      <c r="M237" s="12"/>
      <c r="N237" s="13">
        <f t="shared" si="83"/>
        <v>0</v>
      </c>
      <c r="O237" s="87" t="str">
        <f t="shared" si="84"/>
        <v>R11-1611</v>
      </c>
      <c r="P237" s="125">
        <f t="shared" si="85"/>
        <v>8700</v>
      </c>
      <c r="Q237" s="37" t="s">
        <v>70</v>
      </c>
      <c r="R237" s="37">
        <f>VLOOKUP(A237,[1]高級ワイン!$B:$X,23,0)</f>
        <v>14500</v>
      </c>
      <c r="S237" s="76" t="s">
        <v>78</v>
      </c>
      <c r="T237" s="76" t="s">
        <v>80</v>
      </c>
      <c r="U237" s="76"/>
      <c r="V237" s="38" t="e">
        <v>#N/A</v>
      </c>
      <c r="W237" s="38">
        <f>VLOOKUP(A237,[2]帳簿在庫!$A:$B,2,0)</f>
        <v>14</v>
      </c>
    </row>
    <row r="238" spans="1:23" ht="19.8" customHeight="1">
      <c r="A238" s="77" t="s">
        <v>602</v>
      </c>
      <c r="B238" s="78">
        <v>198</v>
      </c>
      <c r="C238" s="78">
        <v>5</v>
      </c>
      <c r="D238" s="91" t="s">
        <v>600</v>
      </c>
      <c r="E238" s="80" t="s">
        <v>573</v>
      </c>
      <c r="F238" s="80" t="s">
        <v>166</v>
      </c>
      <c r="G238" s="91">
        <v>0</v>
      </c>
      <c r="H238" s="82" t="s">
        <v>601</v>
      </c>
      <c r="I238" s="83">
        <v>750</v>
      </c>
      <c r="J238" s="92"/>
      <c r="K238" s="93">
        <f t="shared" si="81"/>
        <v>22110</v>
      </c>
      <c r="L238" s="86">
        <f t="shared" si="82"/>
        <v>13266.000000000002</v>
      </c>
      <c r="M238" s="12"/>
      <c r="N238" s="13">
        <f t="shared" si="83"/>
        <v>0</v>
      </c>
      <c r="O238" s="87" t="str">
        <f t="shared" si="84"/>
        <v>R11-1696</v>
      </c>
      <c r="P238" s="125">
        <f t="shared" si="85"/>
        <v>12060</v>
      </c>
      <c r="Q238" s="37" t="s">
        <v>70</v>
      </c>
      <c r="R238" s="37">
        <f>VLOOKUP(A238,[1]高級ワイン!$B:$X,23,0)</f>
        <v>20100</v>
      </c>
      <c r="S238" s="76" t="s">
        <v>78</v>
      </c>
      <c r="T238" s="76" t="s">
        <v>80</v>
      </c>
      <c r="U238" s="76"/>
      <c r="V238" s="38" t="e">
        <v>#N/A</v>
      </c>
      <c r="W238" s="38">
        <f>VLOOKUP(A238,[2]帳簿在庫!$A:$B,2,0)</f>
        <v>5</v>
      </c>
    </row>
    <row r="239" spans="1:23" ht="19.8" customHeight="1">
      <c r="A239" s="77" t="s">
        <v>603</v>
      </c>
      <c r="B239" s="78">
        <v>199</v>
      </c>
      <c r="C239" s="78">
        <v>15</v>
      </c>
      <c r="D239" s="91" t="s">
        <v>604</v>
      </c>
      <c r="E239" s="80">
        <v>2006</v>
      </c>
      <c r="F239" s="80" t="s">
        <v>166</v>
      </c>
      <c r="G239" s="91" t="s">
        <v>443</v>
      </c>
      <c r="H239" s="82" t="s">
        <v>601</v>
      </c>
      <c r="I239" s="83">
        <v>750</v>
      </c>
      <c r="J239" s="92"/>
      <c r="K239" s="93">
        <f t="shared" si="81"/>
        <v>78540</v>
      </c>
      <c r="L239" s="86">
        <f t="shared" si="82"/>
        <v>47124.000000000007</v>
      </c>
      <c r="M239" s="12"/>
      <c r="N239" s="13">
        <f t="shared" si="83"/>
        <v>0</v>
      </c>
      <c r="O239" s="87" t="str">
        <f t="shared" si="84"/>
        <v>R11-1806</v>
      </c>
      <c r="P239" s="125">
        <f t="shared" si="85"/>
        <v>42840</v>
      </c>
      <c r="Q239" s="37" t="s">
        <v>70</v>
      </c>
      <c r="R239" s="37">
        <f>VLOOKUP(A239,[1]高級ワイン!$B:$X,23,0)</f>
        <v>71400</v>
      </c>
      <c r="S239" s="76" t="s">
        <v>78</v>
      </c>
      <c r="T239" s="76" t="s">
        <v>80</v>
      </c>
      <c r="U239" s="76"/>
      <c r="V239" s="38" t="e">
        <v>#N/A</v>
      </c>
      <c r="W239" s="38">
        <f>VLOOKUP(A239,[2]帳簿在庫!$A:$B,2,0)</f>
        <v>15</v>
      </c>
    </row>
    <row r="240" spans="1:23" ht="19.8" customHeight="1">
      <c r="A240" s="77" t="s">
        <v>605</v>
      </c>
      <c r="B240" s="78">
        <v>200</v>
      </c>
      <c r="C240" s="78">
        <v>24</v>
      </c>
      <c r="D240" s="91" t="s">
        <v>606</v>
      </c>
      <c r="E240" s="80">
        <v>1996</v>
      </c>
      <c r="F240" s="80" t="s">
        <v>166</v>
      </c>
      <c r="G240" s="91" t="s">
        <v>443</v>
      </c>
      <c r="H240" s="82" t="s">
        <v>601</v>
      </c>
      <c r="I240" s="83">
        <v>750</v>
      </c>
      <c r="J240" s="92"/>
      <c r="K240" s="93">
        <f t="shared" si="81"/>
        <v>22220</v>
      </c>
      <c r="L240" s="86">
        <f t="shared" si="82"/>
        <v>13332.000000000002</v>
      </c>
      <c r="M240" s="12"/>
      <c r="N240" s="13">
        <f t="shared" si="83"/>
        <v>0</v>
      </c>
      <c r="O240" s="87" t="str">
        <f t="shared" si="84"/>
        <v>R11-1996</v>
      </c>
      <c r="P240" s="125">
        <f t="shared" si="85"/>
        <v>12120</v>
      </c>
      <c r="Q240" s="37" t="s">
        <v>70</v>
      </c>
      <c r="R240" s="37">
        <f>VLOOKUP(A240,[1]高級ワイン!$B:$X,23,0)</f>
        <v>20200</v>
      </c>
      <c r="S240" s="76" t="s">
        <v>78</v>
      </c>
      <c r="T240" s="76" t="s">
        <v>80</v>
      </c>
      <c r="U240" s="76"/>
      <c r="V240" s="38" t="e">
        <v>#N/A</v>
      </c>
      <c r="W240" s="38">
        <f>VLOOKUP(A240,[2]帳簿在庫!$A:$B,2,0)</f>
        <v>24</v>
      </c>
    </row>
    <row r="241" spans="1:23" ht="19.8" customHeight="1">
      <c r="A241" s="77" t="s">
        <v>607</v>
      </c>
      <c r="B241" s="78">
        <v>201</v>
      </c>
      <c r="C241" s="78">
        <v>10</v>
      </c>
      <c r="D241" s="91" t="s">
        <v>608</v>
      </c>
      <c r="E241" s="80">
        <v>2011</v>
      </c>
      <c r="F241" s="80" t="s">
        <v>166</v>
      </c>
      <c r="G241" s="91" t="s">
        <v>443</v>
      </c>
      <c r="H241" s="82" t="s">
        <v>609</v>
      </c>
      <c r="I241" s="83">
        <v>750</v>
      </c>
      <c r="J241" s="92"/>
      <c r="K241" s="93">
        <f t="shared" si="81"/>
        <v>15070.000000000002</v>
      </c>
      <c r="L241" s="86">
        <f t="shared" si="82"/>
        <v>9042</v>
      </c>
      <c r="M241" s="12"/>
      <c r="N241" s="13">
        <f t="shared" si="83"/>
        <v>0</v>
      </c>
      <c r="O241" s="87" t="str">
        <f t="shared" si="84"/>
        <v>R11-2211</v>
      </c>
      <c r="P241" s="125">
        <f t="shared" si="85"/>
        <v>8220</v>
      </c>
      <c r="Q241" s="37" t="s">
        <v>70</v>
      </c>
      <c r="R241" s="37">
        <f>VLOOKUP(A241,[1]高級ワイン!$B:$X,23,0)</f>
        <v>13700</v>
      </c>
      <c r="S241" s="76" t="s">
        <v>78</v>
      </c>
      <c r="T241" s="76" t="s">
        <v>80</v>
      </c>
      <c r="U241" s="76"/>
      <c r="V241" s="38" t="e">
        <v>#N/A</v>
      </c>
      <c r="W241" s="38">
        <f>VLOOKUP(A241,[2]帳簿在庫!$A:$B,2,0)</f>
        <v>10</v>
      </c>
    </row>
    <row r="242" spans="1:23" ht="19.8" customHeight="1">
      <c r="A242" s="77" t="s">
        <v>610</v>
      </c>
      <c r="B242" s="78">
        <v>202</v>
      </c>
      <c r="C242" s="78">
        <v>19</v>
      </c>
      <c r="D242" s="91" t="s">
        <v>611</v>
      </c>
      <c r="E242" s="80">
        <v>2018</v>
      </c>
      <c r="F242" s="80" t="s">
        <v>166</v>
      </c>
      <c r="G242" s="91" t="s">
        <v>443</v>
      </c>
      <c r="H242" s="82" t="s">
        <v>609</v>
      </c>
      <c r="I242" s="83">
        <v>375</v>
      </c>
      <c r="J242" s="92"/>
      <c r="K242" s="93">
        <f t="shared" si="81"/>
        <v>12320.000000000002</v>
      </c>
      <c r="L242" s="86">
        <f t="shared" si="82"/>
        <v>7392.0000000000009</v>
      </c>
      <c r="M242" s="12"/>
      <c r="N242" s="13">
        <f t="shared" si="83"/>
        <v>0</v>
      </c>
      <c r="O242" s="87" t="str">
        <f t="shared" si="84"/>
        <v>R11-2518</v>
      </c>
      <c r="P242" s="125">
        <f t="shared" si="85"/>
        <v>6720</v>
      </c>
      <c r="Q242" s="37" t="s">
        <v>70</v>
      </c>
      <c r="R242" s="37">
        <f>VLOOKUP(A242,[1]高級ワイン!$B:$X,23,0)</f>
        <v>11200</v>
      </c>
      <c r="S242" s="76" t="s">
        <v>78</v>
      </c>
      <c r="T242" s="76" t="s">
        <v>80</v>
      </c>
      <c r="U242" s="76"/>
      <c r="V242" s="38" t="e">
        <v>#N/A</v>
      </c>
      <c r="W242" s="38">
        <f>VLOOKUP(A242,[2]帳簿在庫!$A:$B,2,0)</f>
        <v>19</v>
      </c>
    </row>
    <row r="243" spans="1:23" ht="19.8" customHeight="1">
      <c r="A243" s="77" t="s">
        <v>612</v>
      </c>
      <c r="B243" s="78">
        <v>203</v>
      </c>
      <c r="C243" s="78">
        <v>5</v>
      </c>
      <c r="D243" s="91" t="s">
        <v>613</v>
      </c>
      <c r="E243" s="80">
        <v>2001</v>
      </c>
      <c r="F243" s="80" t="s">
        <v>166</v>
      </c>
      <c r="G243" s="91" t="s">
        <v>443</v>
      </c>
      <c r="H243" s="82" t="s">
        <v>609</v>
      </c>
      <c r="I243" s="83">
        <v>750</v>
      </c>
      <c r="J243" s="92"/>
      <c r="K243" s="93">
        <f t="shared" si="81"/>
        <v>32230.000000000004</v>
      </c>
      <c r="L243" s="86">
        <f t="shared" si="82"/>
        <v>19338</v>
      </c>
      <c r="M243" s="12"/>
      <c r="N243" s="13">
        <f t="shared" si="83"/>
        <v>0</v>
      </c>
      <c r="O243" s="87" t="str">
        <f t="shared" si="84"/>
        <v>R11-2701</v>
      </c>
      <c r="P243" s="125">
        <f t="shared" si="85"/>
        <v>17580</v>
      </c>
      <c r="Q243" s="37" t="s">
        <v>70</v>
      </c>
      <c r="R243" s="37">
        <f>VLOOKUP(A243,[1]高級ワイン!$B:$X,23,0)</f>
        <v>29300</v>
      </c>
      <c r="S243" s="76" t="s">
        <v>78</v>
      </c>
      <c r="T243" s="76" t="s">
        <v>80</v>
      </c>
      <c r="U243" s="76"/>
      <c r="V243" s="38" t="e">
        <v>#N/A</v>
      </c>
      <c r="W243" s="38">
        <f>VLOOKUP(A243,[2]帳簿在庫!$A:$B,2,0)</f>
        <v>4</v>
      </c>
    </row>
    <row r="244" spans="1:23" ht="19.8" customHeight="1">
      <c r="A244" s="77" t="s">
        <v>614</v>
      </c>
      <c r="B244" s="78">
        <v>204</v>
      </c>
      <c r="C244" s="78">
        <v>3</v>
      </c>
      <c r="D244" s="91" t="s">
        <v>613</v>
      </c>
      <c r="E244" s="80">
        <v>2009</v>
      </c>
      <c r="F244" s="80" t="s">
        <v>166</v>
      </c>
      <c r="G244" s="91" t="s">
        <v>443</v>
      </c>
      <c r="H244" s="82" t="s">
        <v>609</v>
      </c>
      <c r="I244" s="83">
        <v>750</v>
      </c>
      <c r="J244" s="92"/>
      <c r="K244" s="93">
        <f t="shared" si="81"/>
        <v>49720.000000000007</v>
      </c>
      <c r="L244" s="86">
        <f t="shared" si="82"/>
        <v>29832.000000000004</v>
      </c>
      <c r="M244" s="12"/>
      <c r="N244" s="13">
        <f t="shared" si="83"/>
        <v>0</v>
      </c>
      <c r="O244" s="87" t="str">
        <f t="shared" si="84"/>
        <v>R11-2709</v>
      </c>
      <c r="P244" s="125">
        <f t="shared" si="85"/>
        <v>27120</v>
      </c>
      <c r="Q244" s="37" t="s">
        <v>70</v>
      </c>
      <c r="R244" s="37">
        <f>VLOOKUP(A244,[1]高級ワイン!$B:$X,23,0)</f>
        <v>45200</v>
      </c>
      <c r="S244" s="76" t="s">
        <v>78</v>
      </c>
      <c r="T244" s="76" t="s">
        <v>80</v>
      </c>
      <c r="U244" s="76"/>
      <c r="V244" s="38" t="e">
        <v>#N/A</v>
      </c>
      <c r="W244" s="38">
        <f>VLOOKUP(A244,[2]帳簿在庫!$A:$B,2,0)</f>
        <v>3</v>
      </c>
    </row>
    <row r="245" spans="1:23" ht="19.8" customHeight="1">
      <c r="A245" s="77" t="s">
        <v>615</v>
      </c>
      <c r="B245" s="78">
        <v>205</v>
      </c>
      <c r="C245" s="78">
        <v>14</v>
      </c>
      <c r="D245" s="91" t="s">
        <v>613</v>
      </c>
      <c r="E245" s="80">
        <v>2015</v>
      </c>
      <c r="F245" s="80" t="s">
        <v>166</v>
      </c>
      <c r="G245" s="91">
        <v>0</v>
      </c>
      <c r="H245" s="82" t="s">
        <v>609</v>
      </c>
      <c r="I245" s="83">
        <v>750</v>
      </c>
      <c r="J245" s="92"/>
      <c r="K245" s="93">
        <f t="shared" si="81"/>
        <v>35090</v>
      </c>
      <c r="L245" s="86">
        <f t="shared" si="82"/>
        <v>21054</v>
      </c>
      <c r="M245" s="12"/>
      <c r="N245" s="13">
        <f t="shared" si="83"/>
        <v>0</v>
      </c>
      <c r="O245" s="87" t="str">
        <f t="shared" si="84"/>
        <v>R11-2715</v>
      </c>
      <c r="P245" s="125">
        <f t="shared" si="85"/>
        <v>19140</v>
      </c>
      <c r="Q245" s="37" t="s">
        <v>70</v>
      </c>
      <c r="R245" s="37">
        <f>VLOOKUP(A245,[1]高級ワイン!$B:$X,23,0)</f>
        <v>31900</v>
      </c>
      <c r="S245" s="76" t="s">
        <v>78</v>
      </c>
      <c r="T245" s="76" t="s">
        <v>80</v>
      </c>
      <c r="U245" s="76"/>
      <c r="V245" s="38" t="e">
        <v>#N/A</v>
      </c>
      <c r="W245" s="38">
        <f>VLOOKUP(A245,[2]帳簿在庫!$A:$B,2,0)</f>
        <v>14</v>
      </c>
    </row>
    <row r="246" spans="1:23" ht="19.8" customHeight="1">
      <c r="A246" s="77" t="s">
        <v>616</v>
      </c>
      <c r="B246" s="78">
        <v>206</v>
      </c>
      <c r="C246" s="78">
        <v>4</v>
      </c>
      <c r="D246" s="91" t="s">
        <v>613</v>
      </c>
      <c r="E246" s="80">
        <v>1995</v>
      </c>
      <c r="F246" s="80" t="s">
        <v>166</v>
      </c>
      <c r="G246" s="91" t="s">
        <v>443</v>
      </c>
      <c r="H246" s="82" t="s">
        <v>609</v>
      </c>
      <c r="I246" s="83">
        <v>750</v>
      </c>
      <c r="J246" s="92"/>
      <c r="K246" s="93">
        <f t="shared" si="81"/>
        <v>36740</v>
      </c>
      <c r="L246" s="86">
        <f t="shared" si="82"/>
        <v>22044</v>
      </c>
      <c r="M246" s="12"/>
      <c r="N246" s="13">
        <f t="shared" si="83"/>
        <v>0</v>
      </c>
      <c r="O246" s="87" t="str">
        <f t="shared" si="84"/>
        <v>R11-2795</v>
      </c>
      <c r="P246" s="125">
        <f t="shared" si="85"/>
        <v>20040</v>
      </c>
      <c r="Q246" s="37" t="s">
        <v>70</v>
      </c>
      <c r="R246" s="37">
        <f>VLOOKUP(A246,[1]高級ワイン!$B:$X,23,0)</f>
        <v>33400</v>
      </c>
      <c r="S246" s="76" t="s">
        <v>78</v>
      </c>
      <c r="T246" s="76" t="s">
        <v>80</v>
      </c>
      <c r="U246" s="76"/>
      <c r="V246" s="38" t="e">
        <v>#N/A</v>
      </c>
      <c r="W246" s="38">
        <f>VLOOKUP(A246,[2]帳簿在庫!$A:$B,2,0)</f>
        <v>4</v>
      </c>
    </row>
    <row r="247" spans="1:23" ht="19.8" customHeight="1">
      <c r="A247" s="77" t="s">
        <v>617</v>
      </c>
      <c r="B247" s="78">
        <v>207</v>
      </c>
      <c r="C247" s="78">
        <v>2</v>
      </c>
      <c r="D247" s="91" t="s">
        <v>613</v>
      </c>
      <c r="E247" s="80" t="s">
        <v>618</v>
      </c>
      <c r="F247" s="80" t="s">
        <v>166</v>
      </c>
      <c r="G247" s="91">
        <v>0</v>
      </c>
      <c r="H247" s="82" t="s">
        <v>609</v>
      </c>
      <c r="I247" s="83">
        <v>750</v>
      </c>
      <c r="J247" s="92"/>
      <c r="K247" s="93">
        <f t="shared" si="81"/>
        <v>25410.000000000004</v>
      </c>
      <c r="L247" s="86">
        <f t="shared" si="82"/>
        <v>15246.000000000002</v>
      </c>
      <c r="M247" s="12"/>
      <c r="N247" s="13">
        <f t="shared" si="83"/>
        <v>0</v>
      </c>
      <c r="O247" s="87" t="str">
        <f t="shared" si="84"/>
        <v>R11-2797</v>
      </c>
      <c r="P247" s="125">
        <f t="shared" si="85"/>
        <v>13860</v>
      </c>
      <c r="Q247" s="37" t="s">
        <v>70</v>
      </c>
      <c r="R247" s="37">
        <f>VLOOKUP(A247,[1]高級ワイン!$B:$X,23,0)</f>
        <v>23100</v>
      </c>
      <c r="S247" s="76" t="s">
        <v>78</v>
      </c>
      <c r="T247" s="76" t="s">
        <v>80</v>
      </c>
      <c r="U247" s="76"/>
      <c r="V247" s="38" t="e">
        <v>#N/A</v>
      </c>
      <c r="W247" s="38">
        <f>VLOOKUP(A247,[2]帳簿在庫!$A:$B,2,0)</f>
        <v>2</v>
      </c>
    </row>
    <row r="248" spans="1:23" ht="19.8" customHeight="1">
      <c r="A248" s="77" t="s">
        <v>619</v>
      </c>
      <c r="B248" s="78">
        <v>208</v>
      </c>
      <c r="C248" s="78">
        <v>10</v>
      </c>
      <c r="D248" s="91" t="s">
        <v>620</v>
      </c>
      <c r="E248" s="80">
        <v>2015</v>
      </c>
      <c r="F248" s="80" t="s">
        <v>166</v>
      </c>
      <c r="G248" s="91" t="s">
        <v>443</v>
      </c>
      <c r="H248" s="82" t="s">
        <v>609</v>
      </c>
      <c r="I248" s="83">
        <v>750</v>
      </c>
      <c r="J248" s="92"/>
      <c r="K248" s="93">
        <f t="shared" si="81"/>
        <v>16940</v>
      </c>
      <c r="L248" s="86">
        <f t="shared" si="82"/>
        <v>10164</v>
      </c>
      <c r="M248" s="12"/>
      <c r="N248" s="13">
        <f t="shared" si="83"/>
        <v>0</v>
      </c>
      <c r="O248" s="87" t="str">
        <f t="shared" si="84"/>
        <v>R11-2815</v>
      </c>
      <c r="P248" s="125">
        <f t="shared" si="85"/>
        <v>9240</v>
      </c>
      <c r="Q248" s="37" t="s">
        <v>70</v>
      </c>
      <c r="R248" s="37">
        <f>VLOOKUP(A248,[1]高級ワイン!$B:$X,23,0)</f>
        <v>15400</v>
      </c>
      <c r="S248" s="76" t="s">
        <v>78</v>
      </c>
      <c r="T248" s="76" t="s">
        <v>80</v>
      </c>
      <c r="U248" s="76"/>
      <c r="V248" s="38" t="e">
        <v>#N/A</v>
      </c>
      <c r="W248" s="38">
        <f>VLOOKUP(A248,[2]帳簿在庫!$A:$B,2,0)</f>
        <v>10</v>
      </c>
    </row>
    <row r="249" spans="1:23" ht="19.8" customHeight="1">
      <c r="A249" s="77" t="s">
        <v>621</v>
      </c>
      <c r="B249" s="78">
        <v>209</v>
      </c>
      <c r="C249" s="78">
        <v>1</v>
      </c>
      <c r="D249" s="91" t="s">
        <v>620</v>
      </c>
      <c r="E249" s="80" t="s">
        <v>622</v>
      </c>
      <c r="F249" s="80" t="s">
        <v>166</v>
      </c>
      <c r="G249" s="91">
        <v>0</v>
      </c>
      <c r="H249" s="82" t="s">
        <v>609</v>
      </c>
      <c r="I249" s="83">
        <v>750</v>
      </c>
      <c r="J249" s="92"/>
      <c r="K249" s="93">
        <f t="shared" si="81"/>
        <v>20460</v>
      </c>
      <c r="L249" s="86">
        <f t="shared" si="82"/>
        <v>12276.000000000002</v>
      </c>
      <c r="M249" s="12"/>
      <c r="N249" s="13">
        <f t="shared" si="83"/>
        <v>0</v>
      </c>
      <c r="O249" s="87" t="str">
        <f t="shared" si="84"/>
        <v>R11-2895</v>
      </c>
      <c r="P249" s="125">
        <f t="shared" si="85"/>
        <v>11160</v>
      </c>
      <c r="Q249" s="37" t="s">
        <v>70</v>
      </c>
      <c r="R249" s="37">
        <f>VLOOKUP(A249,[1]高級ワイン!$B:$X,23,0)</f>
        <v>18600</v>
      </c>
      <c r="S249" s="76" t="s">
        <v>78</v>
      </c>
      <c r="T249" s="76" t="s">
        <v>80</v>
      </c>
      <c r="U249" s="76"/>
      <c r="V249" s="38" t="e">
        <v>#N/A</v>
      </c>
      <c r="W249" s="38">
        <f>VLOOKUP(A249,[2]帳簿在庫!$A:$B,2,0)</f>
        <v>1</v>
      </c>
    </row>
    <row r="250" spans="1:23" ht="19.8" customHeight="1">
      <c r="A250" s="77" t="s">
        <v>623</v>
      </c>
      <c r="B250" s="78">
        <v>210</v>
      </c>
      <c r="C250" s="78">
        <v>21</v>
      </c>
      <c r="D250" s="91" t="s">
        <v>620</v>
      </c>
      <c r="E250" s="80">
        <v>1998</v>
      </c>
      <c r="F250" s="80" t="s">
        <v>166</v>
      </c>
      <c r="G250" s="91" t="s">
        <v>443</v>
      </c>
      <c r="H250" s="82" t="s">
        <v>609</v>
      </c>
      <c r="I250" s="83">
        <v>750</v>
      </c>
      <c r="J250" s="92"/>
      <c r="K250" s="93">
        <f t="shared" si="81"/>
        <v>21890</v>
      </c>
      <c r="L250" s="86">
        <f t="shared" si="82"/>
        <v>13134.000000000002</v>
      </c>
      <c r="M250" s="12"/>
      <c r="N250" s="13">
        <f t="shared" si="83"/>
        <v>0</v>
      </c>
      <c r="O250" s="87" t="str">
        <f t="shared" si="84"/>
        <v>R11-2898</v>
      </c>
      <c r="P250" s="125">
        <f t="shared" si="85"/>
        <v>11940</v>
      </c>
      <c r="Q250" s="37" t="s">
        <v>70</v>
      </c>
      <c r="R250" s="37">
        <f>VLOOKUP(A250,[1]高級ワイン!$B:$X,23,0)</f>
        <v>19900</v>
      </c>
      <c r="S250" s="76" t="s">
        <v>78</v>
      </c>
      <c r="T250" s="76" t="s">
        <v>80</v>
      </c>
      <c r="U250" s="76"/>
      <c r="V250" s="38" t="e">
        <v>#N/A</v>
      </c>
      <c r="W250" s="38">
        <f>VLOOKUP(A250,[2]帳簿在庫!$A:$B,2,0)</f>
        <v>21</v>
      </c>
    </row>
    <row r="251" spans="1:23" ht="19.8" customHeight="1">
      <c r="A251" s="77" t="s">
        <v>624</v>
      </c>
      <c r="B251" s="78">
        <v>211</v>
      </c>
      <c r="C251" s="78">
        <v>21</v>
      </c>
      <c r="D251" s="91" t="s">
        <v>620</v>
      </c>
      <c r="E251" s="80">
        <v>1999</v>
      </c>
      <c r="F251" s="80" t="s">
        <v>166</v>
      </c>
      <c r="G251" s="91" t="s">
        <v>443</v>
      </c>
      <c r="H251" s="82" t="s">
        <v>609</v>
      </c>
      <c r="I251" s="83">
        <v>750</v>
      </c>
      <c r="J251" s="92"/>
      <c r="K251" s="93">
        <f t="shared" si="81"/>
        <v>22220</v>
      </c>
      <c r="L251" s="86">
        <f t="shared" si="82"/>
        <v>13332.000000000002</v>
      </c>
      <c r="M251" s="12"/>
      <c r="N251" s="13">
        <f t="shared" si="83"/>
        <v>0</v>
      </c>
      <c r="O251" s="87" t="str">
        <f t="shared" si="84"/>
        <v>R11-2899</v>
      </c>
      <c r="P251" s="125">
        <f t="shared" si="85"/>
        <v>12120</v>
      </c>
      <c r="Q251" s="37" t="s">
        <v>70</v>
      </c>
      <c r="R251" s="37">
        <f>VLOOKUP(A251,[1]高級ワイン!$B:$X,23,0)</f>
        <v>20200</v>
      </c>
      <c r="S251" s="76" t="s">
        <v>78</v>
      </c>
      <c r="T251" s="76" t="s">
        <v>80</v>
      </c>
      <c r="U251" s="76"/>
      <c r="V251" s="38" t="e">
        <v>#N/A</v>
      </c>
      <c r="W251" s="38">
        <f>VLOOKUP(A251,[2]帳簿在庫!$A:$B,2,0)</f>
        <v>21</v>
      </c>
    </row>
    <row r="252" spans="1:23" ht="19.8" customHeight="1">
      <c r="A252" s="77" t="s">
        <v>625</v>
      </c>
      <c r="B252" s="78">
        <v>212</v>
      </c>
      <c r="C252" s="78">
        <v>6</v>
      </c>
      <c r="D252" s="91" t="s">
        <v>626</v>
      </c>
      <c r="E252" s="80">
        <v>2006</v>
      </c>
      <c r="F252" s="80" t="s">
        <v>166</v>
      </c>
      <c r="G252" s="91" t="s">
        <v>443</v>
      </c>
      <c r="H252" s="82" t="s">
        <v>627</v>
      </c>
      <c r="I252" s="83">
        <v>750</v>
      </c>
      <c r="J252" s="92"/>
      <c r="K252" s="93">
        <f t="shared" si="81"/>
        <v>137060</v>
      </c>
      <c r="L252" s="86">
        <f t="shared" si="82"/>
        <v>82236</v>
      </c>
      <c r="M252" s="12"/>
      <c r="N252" s="13">
        <f t="shared" si="83"/>
        <v>0</v>
      </c>
      <c r="O252" s="87" t="str">
        <f t="shared" si="84"/>
        <v>R11-3006</v>
      </c>
      <c r="P252" s="125">
        <f t="shared" si="85"/>
        <v>74760</v>
      </c>
      <c r="Q252" s="37" t="s">
        <v>70</v>
      </c>
      <c r="R252" s="37">
        <f>VLOOKUP(A252,[1]高級ワイン!$B:$X,23,0)</f>
        <v>124600</v>
      </c>
      <c r="S252" s="76" t="s">
        <v>78</v>
      </c>
      <c r="T252" s="76" t="s">
        <v>80</v>
      </c>
      <c r="U252" s="76"/>
      <c r="V252" s="38" t="e">
        <v>#N/A</v>
      </c>
      <c r="W252" s="38">
        <f>VLOOKUP(A252,[2]帳簿在庫!$A:$B,2,0)</f>
        <v>6</v>
      </c>
    </row>
    <row r="253" spans="1:23" ht="19.8" customHeight="1">
      <c r="A253" s="77" t="s">
        <v>628</v>
      </c>
      <c r="B253" s="78">
        <v>213</v>
      </c>
      <c r="C253" s="78">
        <v>3</v>
      </c>
      <c r="D253" s="91" t="s">
        <v>626</v>
      </c>
      <c r="E253" s="80">
        <v>2014</v>
      </c>
      <c r="F253" s="80" t="s">
        <v>166</v>
      </c>
      <c r="G253" s="91" t="s">
        <v>443</v>
      </c>
      <c r="H253" s="82" t="s">
        <v>627</v>
      </c>
      <c r="I253" s="83">
        <v>750</v>
      </c>
      <c r="J253" s="92"/>
      <c r="K253" s="93">
        <f t="shared" si="81"/>
        <v>132440</v>
      </c>
      <c r="L253" s="86">
        <f t="shared" si="82"/>
        <v>79464</v>
      </c>
      <c r="M253" s="12"/>
      <c r="N253" s="13">
        <f t="shared" si="83"/>
        <v>0</v>
      </c>
      <c r="O253" s="87" t="str">
        <f t="shared" si="84"/>
        <v>R11-3014</v>
      </c>
      <c r="P253" s="125">
        <f t="shared" si="85"/>
        <v>72240</v>
      </c>
      <c r="Q253" s="37" t="s">
        <v>70</v>
      </c>
      <c r="R253" s="37">
        <f>VLOOKUP(A253,[1]高級ワイン!$B:$X,23,0)</f>
        <v>120400</v>
      </c>
      <c r="S253" s="76" t="s">
        <v>78</v>
      </c>
      <c r="T253" s="76" t="s">
        <v>80</v>
      </c>
      <c r="U253" s="76"/>
      <c r="V253" s="38" t="e">
        <v>#N/A</v>
      </c>
      <c r="W253" s="38">
        <f>VLOOKUP(A253,[2]帳簿在庫!$A:$B,2,0)</f>
        <v>3</v>
      </c>
    </row>
    <row r="254" spans="1:23" ht="19.8" customHeight="1">
      <c r="A254" s="77" t="s">
        <v>629</v>
      </c>
      <c r="B254" s="78">
        <v>214</v>
      </c>
      <c r="C254" s="78">
        <v>1</v>
      </c>
      <c r="D254" s="91" t="s">
        <v>630</v>
      </c>
      <c r="E254" s="80">
        <v>2016</v>
      </c>
      <c r="F254" s="80" t="s">
        <v>166</v>
      </c>
      <c r="G254" s="91">
        <v>0</v>
      </c>
      <c r="H254" s="82" t="s">
        <v>601</v>
      </c>
      <c r="I254" s="83">
        <v>375</v>
      </c>
      <c r="J254" s="92"/>
      <c r="K254" s="93">
        <f t="shared" si="81"/>
        <v>10010</v>
      </c>
      <c r="L254" s="86">
        <f t="shared" si="82"/>
        <v>6006.0000000000009</v>
      </c>
      <c r="M254" s="12"/>
      <c r="N254" s="13">
        <f t="shared" si="83"/>
        <v>0</v>
      </c>
      <c r="O254" s="87" t="str">
        <f t="shared" si="84"/>
        <v>R11-5116</v>
      </c>
      <c r="P254" s="125">
        <f t="shared" si="85"/>
        <v>5460</v>
      </c>
      <c r="Q254" s="37" t="s">
        <v>70</v>
      </c>
      <c r="R254" s="37">
        <f>VLOOKUP(A254,[1]高級ワイン!$B:$X,23,0)</f>
        <v>9100</v>
      </c>
      <c r="S254" s="76" t="s">
        <v>78</v>
      </c>
      <c r="T254" s="76" t="s">
        <v>80</v>
      </c>
      <c r="U254" s="76"/>
      <c r="V254" s="38" t="e">
        <v>#N/A</v>
      </c>
      <c r="W254" s="38">
        <f>VLOOKUP(A254,[2]帳簿在庫!$A:$B,2,0)</f>
        <v>0</v>
      </c>
    </row>
    <row r="255" spans="1:23" ht="19.8" customHeight="1">
      <c r="A255" s="77" t="s">
        <v>631</v>
      </c>
      <c r="B255" s="78">
        <v>215</v>
      </c>
      <c r="C255" s="78">
        <v>22</v>
      </c>
      <c r="D255" s="91" t="s">
        <v>632</v>
      </c>
      <c r="E255" s="80">
        <v>2016</v>
      </c>
      <c r="F255" s="80" t="s">
        <v>166</v>
      </c>
      <c r="G255" s="91">
        <v>0</v>
      </c>
      <c r="H255" s="82" t="s">
        <v>601</v>
      </c>
      <c r="I255" s="83">
        <v>375</v>
      </c>
      <c r="J255" s="92"/>
      <c r="K255" s="93">
        <f t="shared" si="81"/>
        <v>10340</v>
      </c>
      <c r="L255" s="86">
        <f t="shared" si="82"/>
        <v>6204.0000000000009</v>
      </c>
      <c r="M255" s="12"/>
      <c r="N255" s="13">
        <f t="shared" si="83"/>
        <v>0</v>
      </c>
      <c r="O255" s="87" t="str">
        <f t="shared" si="84"/>
        <v>R11-6116</v>
      </c>
      <c r="P255" s="125">
        <f t="shared" si="85"/>
        <v>5640</v>
      </c>
      <c r="Q255" s="37" t="s">
        <v>70</v>
      </c>
      <c r="R255" s="37">
        <f>VLOOKUP(A255,[1]高級ワイン!$B:$X,23,0)</f>
        <v>9400</v>
      </c>
      <c r="S255" s="76" t="s">
        <v>78</v>
      </c>
      <c r="T255" s="76" t="s">
        <v>80</v>
      </c>
      <c r="U255" s="76"/>
      <c r="V255" s="38" t="e">
        <v>#N/A</v>
      </c>
      <c r="W255" s="38">
        <f>VLOOKUP(A255,[2]帳簿在庫!$A:$B,2,0)</f>
        <v>22</v>
      </c>
    </row>
    <row r="256" spans="1:23" ht="19.8" customHeight="1">
      <c r="A256" s="77" t="s">
        <v>633</v>
      </c>
      <c r="B256" s="78">
        <v>216</v>
      </c>
      <c r="C256" s="78">
        <v>12</v>
      </c>
      <c r="D256" s="91" t="s">
        <v>634</v>
      </c>
      <c r="E256" s="80">
        <v>2014</v>
      </c>
      <c r="F256" s="80" t="s">
        <v>166</v>
      </c>
      <c r="G256" s="91" t="s">
        <v>443</v>
      </c>
      <c r="H256" s="82" t="s">
        <v>601</v>
      </c>
      <c r="I256" s="83">
        <v>750</v>
      </c>
      <c r="J256" s="92"/>
      <c r="K256" s="93">
        <f t="shared" si="81"/>
        <v>11110</v>
      </c>
      <c r="L256" s="86">
        <f t="shared" si="82"/>
        <v>6666.0000000000009</v>
      </c>
      <c r="M256" s="12"/>
      <c r="N256" s="13">
        <f t="shared" si="83"/>
        <v>0</v>
      </c>
      <c r="O256" s="87" t="str">
        <f t="shared" si="84"/>
        <v>R11-6514</v>
      </c>
      <c r="P256" s="125">
        <f t="shared" si="85"/>
        <v>6060</v>
      </c>
      <c r="Q256" s="37" t="s">
        <v>70</v>
      </c>
      <c r="R256" s="37">
        <f>VLOOKUP(A256,[1]高級ワイン!$B:$X,23,0)</f>
        <v>10100</v>
      </c>
      <c r="S256" s="76" t="s">
        <v>78</v>
      </c>
      <c r="T256" s="76" t="s">
        <v>80</v>
      </c>
      <c r="U256" s="76"/>
      <c r="V256" s="38" t="e">
        <v>#N/A</v>
      </c>
      <c r="W256" s="38">
        <f>VLOOKUP(A256,[2]帳簿在庫!$A:$B,2,0)</f>
        <v>12</v>
      </c>
    </row>
    <row r="257" spans="1:23" ht="19.8" customHeight="1">
      <c r="A257" s="77" t="s">
        <v>635</v>
      </c>
      <c r="B257" s="78">
        <v>217</v>
      </c>
      <c r="C257" s="78">
        <v>3</v>
      </c>
      <c r="D257" s="91" t="s">
        <v>636</v>
      </c>
      <c r="E257" s="80">
        <v>2017</v>
      </c>
      <c r="F257" s="80" t="s">
        <v>166</v>
      </c>
      <c r="G257" s="91">
        <v>0</v>
      </c>
      <c r="H257" s="82" t="s">
        <v>609</v>
      </c>
      <c r="I257" s="83">
        <v>375</v>
      </c>
      <c r="J257" s="92"/>
      <c r="K257" s="93">
        <f t="shared" si="81"/>
        <v>9790</v>
      </c>
      <c r="L257" s="86">
        <f t="shared" si="82"/>
        <v>5874.0000000000009</v>
      </c>
      <c r="M257" s="12"/>
      <c r="N257" s="13">
        <f t="shared" si="83"/>
        <v>0</v>
      </c>
      <c r="O257" s="87" t="str">
        <f t="shared" si="84"/>
        <v>R11-6617</v>
      </c>
      <c r="P257" s="125">
        <f t="shared" si="85"/>
        <v>5340</v>
      </c>
      <c r="Q257" s="37" t="s">
        <v>70</v>
      </c>
      <c r="R257" s="37">
        <f>VLOOKUP(A257,[1]高級ワイン!$B:$X,23,0)</f>
        <v>8900</v>
      </c>
      <c r="S257" s="76" t="s">
        <v>78</v>
      </c>
      <c r="T257" s="76" t="s">
        <v>80</v>
      </c>
      <c r="U257" s="76"/>
      <c r="V257" s="38" t="e">
        <v>#N/A</v>
      </c>
      <c r="W257" s="38">
        <f>VLOOKUP(A257,[2]帳簿在庫!$A:$B,2,0)</f>
        <v>3</v>
      </c>
    </row>
    <row r="258" spans="1:23" ht="19.8" customHeight="1">
      <c r="A258" s="77" t="s">
        <v>637</v>
      </c>
      <c r="B258" s="78">
        <v>218</v>
      </c>
      <c r="C258" s="78">
        <v>10</v>
      </c>
      <c r="D258" s="91" t="s">
        <v>638</v>
      </c>
      <c r="E258" s="80">
        <v>2017</v>
      </c>
      <c r="F258" s="80" t="s">
        <v>166</v>
      </c>
      <c r="G258" s="91">
        <v>0</v>
      </c>
      <c r="H258" s="82" t="s">
        <v>601</v>
      </c>
      <c r="I258" s="83">
        <v>375</v>
      </c>
      <c r="J258" s="92"/>
      <c r="K258" s="93">
        <f t="shared" si="81"/>
        <v>7810.0000000000009</v>
      </c>
      <c r="L258" s="86">
        <f t="shared" si="82"/>
        <v>4686</v>
      </c>
      <c r="M258" s="12"/>
      <c r="N258" s="13">
        <f t="shared" si="83"/>
        <v>0</v>
      </c>
      <c r="O258" s="87" t="str">
        <f t="shared" si="84"/>
        <v>R11-8017</v>
      </c>
      <c r="P258" s="125">
        <f t="shared" si="85"/>
        <v>4260</v>
      </c>
      <c r="Q258" s="37" t="s">
        <v>70</v>
      </c>
      <c r="R258" s="37">
        <f>VLOOKUP(A258,[1]高級ワイン!$B:$X,23,0)</f>
        <v>7100</v>
      </c>
      <c r="S258" s="76" t="s">
        <v>78</v>
      </c>
      <c r="T258" s="76" t="s">
        <v>80</v>
      </c>
      <c r="U258" s="76"/>
      <c r="V258" s="38" t="e">
        <v>#N/A</v>
      </c>
      <c r="W258" s="38">
        <f>VLOOKUP(A258,[2]帳簿在庫!$A:$B,2,0)</f>
        <v>10</v>
      </c>
    </row>
    <row r="259" spans="1:23" ht="19.8" customHeight="1">
      <c r="A259" s="77" t="s">
        <v>639</v>
      </c>
      <c r="B259" s="78">
        <v>219</v>
      </c>
      <c r="C259" s="78">
        <v>22</v>
      </c>
      <c r="D259" s="91" t="s">
        <v>640</v>
      </c>
      <c r="E259" s="80">
        <v>2015</v>
      </c>
      <c r="F259" s="80" t="s">
        <v>166</v>
      </c>
      <c r="G259" s="91" t="s">
        <v>443</v>
      </c>
      <c r="H259" s="82" t="s">
        <v>609</v>
      </c>
      <c r="I259" s="83">
        <v>375</v>
      </c>
      <c r="J259" s="92"/>
      <c r="K259" s="93">
        <f t="shared" si="81"/>
        <v>11110</v>
      </c>
      <c r="L259" s="86">
        <f t="shared" si="82"/>
        <v>6666.0000000000009</v>
      </c>
      <c r="M259" s="12"/>
      <c r="N259" s="13">
        <f t="shared" si="83"/>
        <v>0</v>
      </c>
      <c r="O259" s="87" t="str">
        <f t="shared" si="84"/>
        <v>R11-8215</v>
      </c>
      <c r="P259" s="125">
        <f t="shared" si="85"/>
        <v>6060</v>
      </c>
      <c r="Q259" s="37" t="s">
        <v>70</v>
      </c>
      <c r="R259" s="37">
        <f>VLOOKUP(A259,[1]高級ワイン!$B:$X,23,0)</f>
        <v>10100</v>
      </c>
      <c r="S259" s="76" t="s">
        <v>78</v>
      </c>
      <c r="T259" s="76" t="s">
        <v>80</v>
      </c>
      <c r="U259" s="76"/>
      <c r="V259" s="38" t="e">
        <v>#N/A</v>
      </c>
      <c r="W259" s="38">
        <f>VLOOKUP(A259,[2]帳簿在庫!$A:$B,2,0)</f>
        <v>22</v>
      </c>
    </row>
    <row r="260" spans="1:23" ht="19.8" customHeight="1">
      <c r="A260" s="77" t="s">
        <v>641</v>
      </c>
      <c r="B260" s="78">
        <v>220</v>
      </c>
      <c r="C260" s="78">
        <v>44</v>
      </c>
      <c r="D260" s="91" t="s">
        <v>642</v>
      </c>
      <c r="E260" s="80">
        <v>2016</v>
      </c>
      <c r="F260" s="80" t="s">
        <v>166</v>
      </c>
      <c r="G260" s="91" t="s">
        <v>443</v>
      </c>
      <c r="H260" s="82" t="s">
        <v>601</v>
      </c>
      <c r="I260" s="83">
        <v>375</v>
      </c>
      <c r="J260" s="92"/>
      <c r="K260" s="93">
        <f t="shared" si="81"/>
        <v>7920.0000000000009</v>
      </c>
      <c r="L260" s="86">
        <f t="shared" si="82"/>
        <v>4752</v>
      </c>
      <c r="M260" s="12"/>
      <c r="N260" s="13">
        <f t="shared" si="83"/>
        <v>0</v>
      </c>
      <c r="O260" s="87" t="str">
        <f t="shared" si="84"/>
        <v>R11-8316</v>
      </c>
      <c r="P260" s="125">
        <f t="shared" si="85"/>
        <v>4320</v>
      </c>
      <c r="Q260" s="37" t="s">
        <v>70</v>
      </c>
      <c r="R260" s="37">
        <f>VLOOKUP(A260,[1]高級ワイン!$B:$X,23,0)</f>
        <v>7200</v>
      </c>
      <c r="S260" s="76" t="s">
        <v>78</v>
      </c>
      <c r="T260" s="76" t="s">
        <v>80</v>
      </c>
      <c r="U260" s="76"/>
      <c r="V260" s="38" t="e">
        <v>#N/A</v>
      </c>
      <c r="W260" s="38">
        <f>VLOOKUP(A260,[2]帳簿在庫!$A:$B,2,0)</f>
        <v>44</v>
      </c>
    </row>
    <row r="261" spans="1:23" ht="19.8" customHeight="1">
      <c r="A261" s="77" t="s">
        <v>643</v>
      </c>
      <c r="B261" s="78">
        <v>221</v>
      </c>
      <c r="C261" s="78">
        <v>9</v>
      </c>
      <c r="D261" s="91" t="s">
        <v>644</v>
      </c>
      <c r="E261" s="80" t="s">
        <v>532</v>
      </c>
      <c r="F261" s="80" t="s">
        <v>166</v>
      </c>
      <c r="G261" s="91">
        <v>0</v>
      </c>
      <c r="H261" s="82" t="s">
        <v>645</v>
      </c>
      <c r="I261" s="83">
        <v>750</v>
      </c>
      <c r="J261" s="92"/>
      <c r="K261" s="93">
        <f t="shared" si="81"/>
        <v>10670</v>
      </c>
      <c r="L261" s="86">
        <f t="shared" si="82"/>
        <v>6402.0000000000009</v>
      </c>
      <c r="M261" s="12"/>
      <c r="N261" s="13">
        <f t="shared" si="83"/>
        <v>0</v>
      </c>
      <c r="O261" s="87" t="str">
        <f t="shared" si="84"/>
        <v>R14-0310</v>
      </c>
      <c r="P261" s="125">
        <f t="shared" si="85"/>
        <v>5820</v>
      </c>
      <c r="Q261" s="37" t="s">
        <v>70</v>
      </c>
      <c r="R261" s="37">
        <f>VLOOKUP(A261,[1]高級ワイン!$B:$X,23,0)</f>
        <v>9700</v>
      </c>
      <c r="S261" s="76" t="s">
        <v>78</v>
      </c>
      <c r="T261" s="76" t="s">
        <v>80</v>
      </c>
      <c r="U261" s="76"/>
      <c r="V261" s="38" t="e">
        <v>#N/A</v>
      </c>
      <c r="W261" s="38">
        <f>VLOOKUP(A261,[2]帳簿在庫!$A:$B,2,0)</f>
        <v>9</v>
      </c>
    </row>
    <row r="262" spans="1:23" ht="19.8" customHeight="1">
      <c r="A262" s="77" t="s">
        <v>646</v>
      </c>
      <c r="B262" s="78">
        <v>222</v>
      </c>
      <c r="C262" s="78">
        <v>1</v>
      </c>
      <c r="D262" s="91" t="s">
        <v>644</v>
      </c>
      <c r="E262" s="80" t="s">
        <v>474</v>
      </c>
      <c r="F262" s="80" t="s">
        <v>166</v>
      </c>
      <c r="G262" s="91">
        <v>0</v>
      </c>
      <c r="H262" s="82" t="s">
        <v>645</v>
      </c>
      <c r="I262" s="83">
        <v>750</v>
      </c>
      <c r="J262" s="92"/>
      <c r="K262" s="93">
        <f t="shared" si="81"/>
        <v>8470</v>
      </c>
      <c r="L262" s="86">
        <f t="shared" si="82"/>
        <v>5082</v>
      </c>
      <c r="M262" s="12"/>
      <c r="N262" s="13">
        <f t="shared" si="83"/>
        <v>0</v>
      </c>
      <c r="O262" s="87" t="str">
        <f t="shared" si="84"/>
        <v>R14-0316</v>
      </c>
      <c r="P262" s="125">
        <f t="shared" si="85"/>
        <v>4620</v>
      </c>
      <c r="Q262" s="37" t="s">
        <v>70</v>
      </c>
      <c r="R262" s="37">
        <f>VLOOKUP(A262,[1]高級ワイン!$B:$X,23,0)</f>
        <v>7700</v>
      </c>
      <c r="S262" s="76" t="s">
        <v>78</v>
      </c>
      <c r="T262" s="76" t="s">
        <v>80</v>
      </c>
      <c r="U262" s="76"/>
      <c r="V262" s="38" t="e">
        <v>#N/A</v>
      </c>
      <c r="W262" s="38">
        <f>VLOOKUP(A262,[2]帳簿在庫!$A:$B,2,0)</f>
        <v>1</v>
      </c>
    </row>
    <row r="263" spans="1:23" ht="19.8" customHeight="1">
      <c r="A263" s="77" t="s">
        <v>647</v>
      </c>
      <c r="B263" s="78">
        <v>223</v>
      </c>
      <c r="C263" s="78">
        <v>4</v>
      </c>
      <c r="D263" s="91" t="s">
        <v>648</v>
      </c>
      <c r="E263" s="80">
        <v>2007</v>
      </c>
      <c r="F263" s="80" t="s">
        <v>166</v>
      </c>
      <c r="G263" s="91" t="s">
        <v>443</v>
      </c>
      <c r="H263" s="82" t="s">
        <v>649</v>
      </c>
      <c r="I263" s="83">
        <v>750</v>
      </c>
      <c r="J263" s="92"/>
      <c r="K263" s="93">
        <f t="shared" si="81"/>
        <v>6490.0000000000009</v>
      </c>
      <c r="L263" s="86">
        <f t="shared" si="82"/>
        <v>3894.0000000000005</v>
      </c>
      <c r="M263" s="12"/>
      <c r="N263" s="13">
        <f t="shared" si="83"/>
        <v>0</v>
      </c>
      <c r="O263" s="87" t="str">
        <f t="shared" si="84"/>
        <v>R18-1007</v>
      </c>
      <c r="P263" s="125">
        <f t="shared" si="85"/>
        <v>3540</v>
      </c>
      <c r="Q263" s="37" t="s">
        <v>70</v>
      </c>
      <c r="R263" s="37">
        <f>VLOOKUP(A263,[1]高級ワイン!$B:$X,23,0)</f>
        <v>5900</v>
      </c>
      <c r="S263" s="76" t="s">
        <v>78</v>
      </c>
      <c r="T263" s="76" t="s">
        <v>80</v>
      </c>
      <c r="U263" s="76"/>
      <c r="V263" s="38" t="e">
        <v>#N/A</v>
      </c>
      <c r="W263" s="38">
        <f>VLOOKUP(A263,[2]帳簿在庫!$A:$B,2,0)</f>
        <v>4</v>
      </c>
    </row>
    <row r="264" spans="1:23" ht="19.8" customHeight="1">
      <c r="A264" s="77" t="s">
        <v>650</v>
      </c>
      <c r="B264" s="78">
        <v>224</v>
      </c>
      <c r="C264" s="78">
        <v>11</v>
      </c>
      <c r="D264" s="91" t="s">
        <v>648</v>
      </c>
      <c r="E264" s="80">
        <v>2008</v>
      </c>
      <c r="F264" s="80" t="s">
        <v>166</v>
      </c>
      <c r="G264" s="91" t="s">
        <v>443</v>
      </c>
      <c r="H264" s="82" t="s">
        <v>649</v>
      </c>
      <c r="I264" s="83">
        <v>750</v>
      </c>
      <c r="J264" s="92"/>
      <c r="K264" s="93">
        <f t="shared" si="81"/>
        <v>7590.0000000000009</v>
      </c>
      <c r="L264" s="86">
        <f t="shared" si="82"/>
        <v>4554</v>
      </c>
      <c r="M264" s="12"/>
      <c r="N264" s="13">
        <f t="shared" si="83"/>
        <v>0</v>
      </c>
      <c r="O264" s="87" t="str">
        <f t="shared" si="84"/>
        <v>R18-1008</v>
      </c>
      <c r="P264" s="125">
        <f t="shared" si="85"/>
        <v>4140</v>
      </c>
      <c r="Q264" s="37" t="s">
        <v>70</v>
      </c>
      <c r="R264" s="37">
        <f>VLOOKUP(A264,[1]高級ワイン!$B:$X,23,0)</f>
        <v>6900</v>
      </c>
      <c r="S264" s="76" t="s">
        <v>78</v>
      </c>
      <c r="T264" s="76" t="s">
        <v>80</v>
      </c>
      <c r="U264" s="76"/>
      <c r="V264" s="38" t="e">
        <v>#N/A</v>
      </c>
      <c r="W264" s="38">
        <f>VLOOKUP(A264,[2]帳簿在庫!$A:$B,2,0)</f>
        <v>11</v>
      </c>
    </row>
    <row r="265" spans="1:23" ht="19.8" customHeight="1">
      <c r="A265" s="77" t="s">
        <v>651</v>
      </c>
      <c r="B265" s="78">
        <v>225</v>
      </c>
      <c r="C265" s="78">
        <v>27</v>
      </c>
      <c r="D265" s="91" t="s">
        <v>652</v>
      </c>
      <c r="E265" s="80">
        <v>2012</v>
      </c>
      <c r="F265" s="80" t="s">
        <v>166</v>
      </c>
      <c r="G265" s="91" t="s">
        <v>443</v>
      </c>
      <c r="H265" s="82" t="s">
        <v>649</v>
      </c>
      <c r="I265" s="83">
        <v>750</v>
      </c>
      <c r="J265" s="92"/>
      <c r="K265" s="93">
        <f t="shared" si="81"/>
        <v>9790</v>
      </c>
      <c r="L265" s="86">
        <f t="shared" si="82"/>
        <v>5874.0000000000009</v>
      </c>
      <c r="M265" s="12"/>
      <c r="N265" s="13">
        <f t="shared" si="83"/>
        <v>0</v>
      </c>
      <c r="O265" s="87" t="str">
        <f t="shared" si="84"/>
        <v>R18-1212</v>
      </c>
      <c r="P265" s="125">
        <f t="shared" si="85"/>
        <v>5340</v>
      </c>
      <c r="Q265" s="37" t="s">
        <v>70</v>
      </c>
      <c r="R265" s="37">
        <f>VLOOKUP(A265,[1]高級ワイン!$B:$X,23,0)</f>
        <v>8900</v>
      </c>
      <c r="S265" s="76" t="s">
        <v>78</v>
      </c>
      <c r="T265" s="76" t="s">
        <v>80</v>
      </c>
      <c r="U265" s="76"/>
      <c r="V265" s="38" t="e">
        <v>#N/A</v>
      </c>
      <c r="W265" s="38">
        <f>VLOOKUP(A265,[2]帳簿在庫!$A:$B,2,0)</f>
        <v>27</v>
      </c>
    </row>
    <row r="266" spans="1:23" ht="19.8" customHeight="1">
      <c r="A266" s="77" t="s">
        <v>651</v>
      </c>
      <c r="B266" s="78">
        <v>226</v>
      </c>
      <c r="C266" s="78">
        <v>27</v>
      </c>
      <c r="D266" s="91" t="s">
        <v>652</v>
      </c>
      <c r="E266" s="80">
        <v>2012</v>
      </c>
      <c r="F266" s="80" t="s">
        <v>166</v>
      </c>
      <c r="G266" s="91" t="s">
        <v>443</v>
      </c>
      <c r="H266" s="82" t="s">
        <v>649</v>
      </c>
      <c r="I266" s="83">
        <v>750</v>
      </c>
      <c r="J266" s="92"/>
      <c r="K266" s="93">
        <f t="shared" si="81"/>
        <v>9790</v>
      </c>
      <c r="L266" s="86">
        <f t="shared" si="82"/>
        <v>5874.0000000000009</v>
      </c>
      <c r="M266" s="12"/>
      <c r="N266" s="13">
        <f t="shared" si="83"/>
        <v>0</v>
      </c>
      <c r="O266" s="87" t="str">
        <f t="shared" si="84"/>
        <v>R18-1212</v>
      </c>
      <c r="P266" s="125">
        <f t="shared" si="85"/>
        <v>5340</v>
      </c>
      <c r="Q266" s="37" t="s">
        <v>70</v>
      </c>
      <c r="R266" s="37">
        <f>VLOOKUP(A266,[1]高級ワイン!$B:$X,23,0)</f>
        <v>8900</v>
      </c>
      <c r="S266" s="76" t="s">
        <v>78</v>
      </c>
      <c r="T266" s="76" t="s">
        <v>80</v>
      </c>
      <c r="U266" s="76"/>
      <c r="V266" s="38" t="e">
        <v>#N/A</v>
      </c>
      <c r="W266" s="38">
        <f>VLOOKUP(A266,[2]帳簿在庫!$A:$B,2,0)</f>
        <v>27</v>
      </c>
    </row>
    <row r="267" spans="1:23" ht="19.8" customHeight="1">
      <c r="A267" s="77" t="s">
        <v>653</v>
      </c>
      <c r="B267" s="78">
        <v>227</v>
      </c>
      <c r="C267" s="78">
        <v>69</v>
      </c>
      <c r="D267" s="91" t="s">
        <v>654</v>
      </c>
      <c r="E267" s="80">
        <v>2017</v>
      </c>
      <c r="F267" s="80" t="s">
        <v>166</v>
      </c>
      <c r="G267" s="91" t="s">
        <v>443</v>
      </c>
      <c r="H267" s="82" t="s">
        <v>655</v>
      </c>
      <c r="I267" s="83">
        <v>375</v>
      </c>
      <c r="J267" s="92"/>
      <c r="K267" s="93">
        <f t="shared" si="81"/>
        <v>3850.0000000000005</v>
      </c>
      <c r="L267" s="86">
        <f t="shared" si="82"/>
        <v>2310</v>
      </c>
      <c r="M267" s="12"/>
      <c r="N267" s="13">
        <f t="shared" si="83"/>
        <v>0</v>
      </c>
      <c r="O267" s="87" t="str">
        <f t="shared" si="84"/>
        <v>R18-3617</v>
      </c>
      <c r="P267" s="125">
        <f t="shared" si="85"/>
        <v>2100</v>
      </c>
      <c r="Q267" s="37" t="s">
        <v>70</v>
      </c>
      <c r="R267" s="37">
        <f>VLOOKUP(A267,[1]高級ワイン!$B:$X,23,0)</f>
        <v>3500</v>
      </c>
      <c r="S267" s="76" t="s">
        <v>78</v>
      </c>
      <c r="T267" s="76" t="s">
        <v>80</v>
      </c>
      <c r="U267" s="76"/>
      <c r="V267" s="38" t="e">
        <v>#N/A</v>
      </c>
      <c r="W267" s="38">
        <f>VLOOKUP(A267,[2]帳簿在庫!$A:$B,2,0)</f>
        <v>69</v>
      </c>
    </row>
    <row r="268" spans="1:23" ht="19.8" customHeight="1">
      <c r="A268" s="77" t="s">
        <v>656</v>
      </c>
      <c r="B268" s="78">
        <v>228</v>
      </c>
      <c r="C268" s="78">
        <v>3</v>
      </c>
      <c r="D268" s="91" t="s">
        <v>657</v>
      </c>
      <c r="E268" s="80">
        <v>2008</v>
      </c>
      <c r="F268" s="80" t="s">
        <v>166</v>
      </c>
      <c r="G268" s="91">
        <v>0</v>
      </c>
      <c r="H268" s="82" t="s">
        <v>658</v>
      </c>
      <c r="I268" s="83">
        <v>375</v>
      </c>
      <c r="J268" s="92"/>
      <c r="K268" s="93">
        <f t="shared" si="81"/>
        <v>5610</v>
      </c>
      <c r="L268" s="86">
        <f t="shared" si="82"/>
        <v>3366.0000000000005</v>
      </c>
      <c r="M268" s="12"/>
      <c r="N268" s="13">
        <f t="shared" si="83"/>
        <v>0</v>
      </c>
      <c r="O268" s="87" t="str">
        <f t="shared" si="84"/>
        <v>R18-4708</v>
      </c>
      <c r="P268" s="125">
        <f t="shared" si="85"/>
        <v>3060</v>
      </c>
      <c r="Q268" s="37" t="s">
        <v>70</v>
      </c>
      <c r="R268" s="37">
        <f>VLOOKUP(A268,[1]高級ワイン!$B:$X,23,0)</f>
        <v>5100</v>
      </c>
      <c r="S268" s="76" t="s">
        <v>78</v>
      </c>
      <c r="T268" s="76" t="s">
        <v>80</v>
      </c>
      <c r="U268" s="76"/>
      <c r="V268" s="38" t="e">
        <v>#N/A</v>
      </c>
      <c r="W268" s="38">
        <f>VLOOKUP(A268,[2]帳簿在庫!$A:$B,2,0)</f>
        <v>3</v>
      </c>
    </row>
    <row r="269" spans="1:23" ht="19.8" customHeight="1">
      <c r="A269" s="77" t="s">
        <v>659</v>
      </c>
      <c r="B269" s="78">
        <v>229</v>
      </c>
      <c r="C269" s="78">
        <v>41</v>
      </c>
      <c r="D269" s="91" t="s">
        <v>660</v>
      </c>
      <c r="E269" s="80">
        <v>2017</v>
      </c>
      <c r="F269" s="80" t="s">
        <v>166</v>
      </c>
      <c r="G269" s="91" t="s">
        <v>443</v>
      </c>
      <c r="H269" s="82" t="s">
        <v>649</v>
      </c>
      <c r="I269" s="83">
        <v>375</v>
      </c>
      <c r="J269" s="92"/>
      <c r="K269" s="93">
        <f t="shared" si="81"/>
        <v>6380.0000000000009</v>
      </c>
      <c r="L269" s="86">
        <f t="shared" si="82"/>
        <v>3828.0000000000005</v>
      </c>
      <c r="M269" s="12"/>
      <c r="N269" s="13">
        <f t="shared" si="83"/>
        <v>0</v>
      </c>
      <c r="O269" s="87" t="str">
        <f t="shared" si="84"/>
        <v>R18-5317</v>
      </c>
      <c r="P269" s="125">
        <f t="shared" si="85"/>
        <v>3480</v>
      </c>
      <c r="Q269" s="37" t="s">
        <v>70</v>
      </c>
      <c r="R269" s="37">
        <f>VLOOKUP(A269,[1]高級ワイン!$B:$X,23,0)</f>
        <v>5800</v>
      </c>
      <c r="S269" s="76" t="s">
        <v>78</v>
      </c>
      <c r="T269" s="76" t="s">
        <v>80</v>
      </c>
      <c r="U269" s="76"/>
      <c r="V269" s="38" t="e">
        <v>#N/A</v>
      </c>
      <c r="W269" s="38">
        <f>VLOOKUP(A269,[2]帳簿在庫!$A:$B,2,0)</f>
        <v>41</v>
      </c>
    </row>
    <row r="270" spans="1:23" ht="19.8" customHeight="1">
      <c r="A270" s="77" t="s">
        <v>661</v>
      </c>
      <c r="B270" s="78">
        <v>230</v>
      </c>
      <c r="C270" s="78">
        <v>100</v>
      </c>
      <c r="D270" s="91" t="s">
        <v>662</v>
      </c>
      <c r="E270" s="80">
        <v>2012</v>
      </c>
      <c r="F270" s="80" t="s">
        <v>166</v>
      </c>
      <c r="G270" s="91" t="s">
        <v>663</v>
      </c>
      <c r="H270" s="82" t="s">
        <v>649</v>
      </c>
      <c r="I270" s="83">
        <v>750</v>
      </c>
      <c r="J270" s="92"/>
      <c r="K270" s="93">
        <f t="shared" si="81"/>
        <v>3080.0000000000005</v>
      </c>
      <c r="L270" s="86">
        <f t="shared" si="82"/>
        <v>1848.0000000000002</v>
      </c>
      <c r="M270" s="12"/>
      <c r="N270" s="13">
        <f t="shared" si="83"/>
        <v>0</v>
      </c>
      <c r="O270" s="87" t="str">
        <f t="shared" si="84"/>
        <v>R18-6212</v>
      </c>
      <c r="P270" s="125">
        <f t="shared" si="85"/>
        <v>1680</v>
      </c>
      <c r="Q270" s="37" t="s">
        <v>70</v>
      </c>
      <c r="R270" s="37">
        <f>VLOOKUP(A270,[1]高級ワイン!$B:$X,23,0)</f>
        <v>2800</v>
      </c>
      <c r="S270" s="76" t="s">
        <v>78</v>
      </c>
      <c r="T270" s="76" t="s">
        <v>80</v>
      </c>
      <c r="U270" s="76"/>
      <c r="V270" s="38" t="e">
        <v>#N/A</v>
      </c>
      <c r="W270" s="38">
        <f>VLOOKUP(A270,[2]帳簿在庫!$A:$B,2,0)</f>
        <v>94</v>
      </c>
    </row>
    <row r="271" spans="1:23" ht="19.8" customHeight="1">
      <c r="A271" s="77" t="s">
        <v>664</v>
      </c>
      <c r="B271" s="78">
        <v>231</v>
      </c>
      <c r="C271" s="78">
        <v>3</v>
      </c>
      <c r="D271" s="91" t="s">
        <v>665</v>
      </c>
      <c r="E271" s="80">
        <v>2013</v>
      </c>
      <c r="F271" s="80" t="s">
        <v>166</v>
      </c>
      <c r="G271" s="91" t="s">
        <v>430</v>
      </c>
      <c r="H271" s="82" t="s">
        <v>666</v>
      </c>
      <c r="I271" s="83">
        <v>750</v>
      </c>
      <c r="J271" s="92"/>
      <c r="K271" s="93">
        <f t="shared" si="81"/>
        <v>5390</v>
      </c>
      <c r="L271" s="86">
        <f t="shared" si="82"/>
        <v>3234.0000000000005</v>
      </c>
      <c r="M271" s="12"/>
      <c r="N271" s="13">
        <f t="shared" si="83"/>
        <v>0</v>
      </c>
      <c r="O271" s="87" t="str">
        <f t="shared" si="84"/>
        <v>R18-7113</v>
      </c>
      <c r="P271" s="125">
        <f t="shared" si="85"/>
        <v>2940</v>
      </c>
      <c r="Q271" s="37" t="s">
        <v>70</v>
      </c>
      <c r="R271" s="37">
        <f>VLOOKUP(A271,[1]高級ワイン!$B:$X,23,0)</f>
        <v>4900</v>
      </c>
      <c r="S271" s="76" t="s">
        <v>78</v>
      </c>
      <c r="T271" s="76" t="s">
        <v>80</v>
      </c>
      <c r="U271" s="76"/>
      <c r="V271" s="38" t="e">
        <v>#N/A</v>
      </c>
      <c r="W271" s="38">
        <f>VLOOKUP(A271,[2]帳簿在庫!$A:$B,2,0)</f>
        <v>3</v>
      </c>
    </row>
    <row r="272" spans="1:23" ht="19.8" customHeight="1">
      <c r="A272" s="77" t="s">
        <v>667</v>
      </c>
      <c r="B272" s="78">
        <v>232</v>
      </c>
      <c r="C272" s="78">
        <v>72</v>
      </c>
      <c r="D272" s="91" t="s">
        <v>668</v>
      </c>
      <c r="E272" s="80">
        <v>2014</v>
      </c>
      <c r="F272" s="80" t="s">
        <v>166</v>
      </c>
      <c r="G272" s="91" t="s">
        <v>669</v>
      </c>
      <c r="H272" s="82" t="s">
        <v>666</v>
      </c>
      <c r="I272" s="83">
        <v>750</v>
      </c>
      <c r="J272" s="92"/>
      <c r="K272" s="93">
        <f t="shared" si="81"/>
        <v>4620</v>
      </c>
      <c r="L272" s="86">
        <f t="shared" si="82"/>
        <v>2772</v>
      </c>
      <c r="M272" s="12"/>
      <c r="N272" s="13">
        <f t="shared" si="83"/>
        <v>0</v>
      </c>
      <c r="O272" s="87" t="str">
        <f t="shared" si="84"/>
        <v>R18-8014</v>
      </c>
      <c r="P272" s="125">
        <f t="shared" si="85"/>
        <v>2520</v>
      </c>
      <c r="Q272" s="37" t="s">
        <v>70</v>
      </c>
      <c r="R272" s="37">
        <f>VLOOKUP(A272,[1]高級ワイン!$B:$X,23,0)</f>
        <v>4200</v>
      </c>
      <c r="S272" s="76" t="s">
        <v>78</v>
      </c>
      <c r="T272" s="76" t="s">
        <v>80</v>
      </c>
      <c r="U272" s="76"/>
      <c r="V272" s="38" t="e">
        <v>#N/A</v>
      </c>
      <c r="W272" s="38">
        <f>VLOOKUP(A272,[2]帳簿在庫!$A:$B,2,0)</f>
        <v>72</v>
      </c>
    </row>
    <row r="273" spans="1:23" ht="19.8" customHeight="1">
      <c r="A273" s="77" t="s">
        <v>670</v>
      </c>
      <c r="B273" s="78">
        <v>233</v>
      </c>
      <c r="C273" s="78">
        <v>5</v>
      </c>
      <c r="D273" s="91" t="s">
        <v>671</v>
      </c>
      <c r="E273" s="80" t="s">
        <v>550</v>
      </c>
      <c r="F273" s="80" t="s">
        <v>672</v>
      </c>
      <c r="G273" s="91" t="s">
        <v>673</v>
      </c>
      <c r="H273" s="82" t="s">
        <v>422</v>
      </c>
      <c r="I273" s="83">
        <v>750</v>
      </c>
      <c r="J273" s="92"/>
      <c r="K273" s="93">
        <f t="shared" si="81"/>
        <v>3850.0000000000005</v>
      </c>
      <c r="L273" s="86">
        <f t="shared" si="82"/>
        <v>2310</v>
      </c>
      <c r="M273" s="12"/>
      <c r="N273" s="13">
        <f t="shared" si="83"/>
        <v>0</v>
      </c>
      <c r="O273" s="87" t="str">
        <f t="shared" si="84"/>
        <v>R18-8311</v>
      </c>
      <c r="P273" s="125">
        <f t="shared" si="85"/>
        <v>2100</v>
      </c>
      <c r="Q273" s="37" t="s">
        <v>70</v>
      </c>
      <c r="R273" s="37">
        <f>VLOOKUP(A273,[1]高級ワイン!$B:$X,23,0)</f>
        <v>3500</v>
      </c>
      <c r="S273" s="76" t="s">
        <v>78</v>
      </c>
      <c r="T273" s="76" t="s">
        <v>80</v>
      </c>
      <c r="U273" s="76"/>
      <c r="V273" s="38" t="e">
        <v>#N/A</v>
      </c>
      <c r="W273" s="38">
        <f>VLOOKUP(A273,[2]帳簿在庫!$A:$B,2,0)</f>
        <v>5</v>
      </c>
    </row>
    <row r="274" spans="1:23" ht="19.8" customHeight="1">
      <c r="A274" s="77" t="s">
        <v>674</v>
      </c>
      <c r="B274" s="78">
        <v>234</v>
      </c>
      <c r="C274" s="78">
        <v>19</v>
      </c>
      <c r="D274" s="91" t="s">
        <v>675</v>
      </c>
      <c r="E274" s="80">
        <v>2016</v>
      </c>
      <c r="F274" s="80" t="s">
        <v>166</v>
      </c>
      <c r="G274" s="91" t="s">
        <v>676</v>
      </c>
      <c r="H274" s="82" t="s">
        <v>472</v>
      </c>
      <c r="I274" s="83">
        <v>750</v>
      </c>
      <c r="J274" s="92"/>
      <c r="K274" s="93">
        <f t="shared" si="81"/>
        <v>8140.0000000000009</v>
      </c>
      <c r="L274" s="86">
        <f t="shared" si="82"/>
        <v>4884</v>
      </c>
      <c r="M274" s="12"/>
      <c r="N274" s="13">
        <f t="shared" si="83"/>
        <v>0</v>
      </c>
      <c r="O274" s="87" t="str">
        <f t="shared" si="84"/>
        <v>R18-8716</v>
      </c>
      <c r="P274" s="125">
        <f t="shared" si="85"/>
        <v>4440</v>
      </c>
      <c r="Q274" s="37" t="s">
        <v>70</v>
      </c>
      <c r="R274" s="37">
        <f>VLOOKUP(A274,[1]高級ワイン!$B:$X,23,0)</f>
        <v>7400</v>
      </c>
      <c r="S274" s="76" t="s">
        <v>78</v>
      </c>
      <c r="T274" s="76" t="s">
        <v>80</v>
      </c>
      <c r="U274" s="76"/>
      <c r="V274" s="38" t="e">
        <v>#N/A</v>
      </c>
      <c r="W274" s="38">
        <f>VLOOKUP(A274,[2]帳簿在庫!$A:$B,2,0)</f>
        <v>19</v>
      </c>
    </row>
    <row r="275" spans="1:23" ht="19.8" customHeight="1">
      <c r="A275" s="77" t="s">
        <v>677</v>
      </c>
      <c r="B275" s="78">
        <v>235</v>
      </c>
      <c r="C275" s="78">
        <v>38</v>
      </c>
      <c r="D275" s="91" t="s">
        <v>678</v>
      </c>
      <c r="E275" s="80">
        <v>2018</v>
      </c>
      <c r="F275" s="80" t="s">
        <v>166</v>
      </c>
      <c r="G275" s="91" t="s">
        <v>443</v>
      </c>
      <c r="H275" s="82" t="s">
        <v>655</v>
      </c>
      <c r="I275" s="83">
        <v>375</v>
      </c>
      <c r="J275" s="92"/>
      <c r="K275" s="93">
        <f t="shared" si="81"/>
        <v>5500</v>
      </c>
      <c r="L275" s="86">
        <f t="shared" si="82"/>
        <v>3300.0000000000005</v>
      </c>
      <c r="M275" s="12"/>
      <c r="N275" s="13">
        <f t="shared" si="83"/>
        <v>0</v>
      </c>
      <c r="O275" s="87" t="str">
        <f t="shared" si="84"/>
        <v>R20-0818</v>
      </c>
      <c r="P275" s="125">
        <f t="shared" si="85"/>
        <v>3000</v>
      </c>
      <c r="Q275" s="37" t="s">
        <v>70</v>
      </c>
      <c r="R275" s="37">
        <f>VLOOKUP(A275,[1]高級ワイン!$B:$X,23,0)</f>
        <v>5000</v>
      </c>
      <c r="S275" s="76" t="s">
        <v>78</v>
      </c>
      <c r="T275" s="76" t="s">
        <v>80</v>
      </c>
      <c r="U275" s="76"/>
      <c r="V275" s="38" t="e">
        <v>#N/A</v>
      </c>
      <c r="W275" s="38">
        <f>VLOOKUP(A275,[2]帳簿在庫!$A:$B,2,0)</f>
        <v>38</v>
      </c>
    </row>
    <row r="276" spans="1:23" ht="19.8" customHeight="1">
      <c r="A276" s="77" t="s">
        <v>679</v>
      </c>
      <c r="B276" s="78">
        <v>236</v>
      </c>
      <c r="C276" s="78">
        <v>476</v>
      </c>
      <c r="D276" s="91" t="s">
        <v>680</v>
      </c>
      <c r="E276" s="80">
        <v>2015</v>
      </c>
      <c r="F276" s="80" t="s">
        <v>166</v>
      </c>
      <c r="G276" s="91">
        <v>0</v>
      </c>
      <c r="H276" s="82" t="s">
        <v>655</v>
      </c>
      <c r="I276" s="83">
        <v>750</v>
      </c>
      <c r="J276" s="92"/>
      <c r="K276" s="93">
        <f t="shared" si="81"/>
        <v>3520.0000000000005</v>
      </c>
      <c r="L276" s="86">
        <f t="shared" si="82"/>
        <v>2112</v>
      </c>
      <c r="M276" s="12"/>
      <c r="N276" s="13">
        <f t="shared" si="83"/>
        <v>0</v>
      </c>
      <c r="O276" s="87" t="str">
        <f t="shared" si="84"/>
        <v>R20-1215</v>
      </c>
      <c r="P276" s="125">
        <f t="shared" si="85"/>
        <v>1920</v>
      </c>
      <c r="Q276" s="37" t="s">
        <v>70</v>
      </c>
      <c r="R276" s="37">
        <f>VLOOKUP(A276,[1]高級ワイン!$B:$X,23,0)</f>
        <v>3200</v>
      </c>
      <c r="S276" s="76" t="s">
        <v>78</v>
      </c>
      <c r="T276" s="76" t="s">
        <v>80</v>
      </c>
      <c r="U276" s="76"/>
      <c r="V276" s="38" t="e">
        <v>#N/A</v>
      </c>
      <c r="W276" s="38">
        <f>VLOOKUP(A276,[2]帳簿在庫!$A:$B,2,0)</f>
        <v>476</v>
      </c>
    </row>
    <row r="277" spans="1:23" ht="19.8" customHeight="1">
      <c r="A277" s="77" t="s">
        <v>681</v>
      </c>
      <c r="B277" s="78">
        <v>237</v>
      </c>
      <c r="C277" s="78">
        <v>5</v>
      </c>
      <c r="D277" s="91" t="s">
        <v>180</v>
      </c>
      <c r="E277" s="80">
        <v>2009</v>
      </c>
      <c r="F277" s="80" t="s">
        <v>166</v>
      </c>
      <c r="G277" s="91" t="s">
        <v>443</v>
      </c>
      <c r="H277" s="82" t="s">
        <v>181</v>
      </c>
      <c r="I277" s="83">
        <v>750</v>
      </c>
      <c r="J277" s="92"/>
      <c r="K277" s="93">
        <f t="shared" si="81"/>
        <v>59070.000000000007</v>
      </c>
      <c r="L277" s="86">
        <f t="shared" si="82"/>
        <v>35442</v>
      </c>
      <c r="M277" s="12"/>
      <c r="N277" s="13">
        <f t="shared" si="83"/>
        <v>0</v>
      </c>
      <c r="O277" s="87" t="str">
        <f t="shared" si="84"/>
        <v>R22-0209</v>
      </c>
      <c r="P277" s="125">
        <f t="shared" si="85"/>
        <v>32220</v>
      </c>
      <c r="Q277" s="37" t="s">
        <v>70</v>
      </c>
      <c r="R277" s="37">
        <f>VLOOKUP(A277,[1]高級ワイン!$B:$X,23,0)</f>
        <v>53700</v>
      </c>
      <c r="S277" s="76" t="s">
        <v>78</v>
      </c>
      <c r="T277" s="76" t="s">
        <v>80</v>
      </c>
      <c r="U277" s="76"/>
      <c r="V277" s="38" t="e">
        <v>#N/A</v>
      </c>
      <c r="W277" s="38">
        <f>VLOOKUP(A277,[2]帳簿在庫!$A:$B,2,0)</f>
        <v>5</v>
      </c>
    </row>
    <row r="278" spans="1:23" ht="19.8" customHeight="1">
      <c r="A278" s="77" t="s">
        <v>682</v>
      </c>
      <c r="B278" s="78">
        <v>238</v>
      </c>
      <c r="C278" s="78">
        <v>2</v>
      </c>
      <c r="D278" s="91" t="s">
        <v>180</v>
      </c>
      <c r="E278" s="80">
        <v>1993</v>
      </c>
      <c r="F278" s="80" t="s">
        <v>166</v>
      </c>
      <c r="G278" s="91" t="s">
        <v>443</v>
      </c>
      <c r="H278" s="82" t="s">
        <v>181</v>
      </c>
      <c r="I278" s="83">
        <v>750</v>
      </c>
      <c r="J278" s="92"/>
      <c r="K278" s="93">
        <f t="shared" si="81"/>
        <v>34980</v>
      </c>
      <c r="L278" s="86">
        <f t="shared" si="82"/>
        <v>20988</v>
      </c>
      <c r="M278" s="12"/>
      <c r="N278" s="13">
        <f t="shared" si="83"/>
        <v>0</v>
      </c>
      <c r="O278" s="87" t="str">
        <f t="shared" si="84"/>
        <v>R22-0293</v>
      </c>
      <c r="P278" s="125">
        <f t="shared" si="85"/>
        <v>19080</v>
      </c>
      <c r="Q278" s="37" t="s">
        <v>70</v>
      </c>
      <c r="R278" s="37">
        <f>VLOOKUP(A278,[1]高級ワイン!$B:$X,23,0)</f>
        <v>31800</v>
      </c>
      <c r="S278" s="76" t="s">
        <v>78</v>
      </c>
      <c r="T278" s="76" t="s">
        <v>80</v>
      </c>
      <c r="U278" s="76"/>
      <c r="V278" s="38" t="e">
        <v>#N/A</v>
      </c>
      <c r="W278" s="38">
        <f>VLOOKUP(A278,[2]帳簿在庫!$A:$B,2,0)</f>
        <v>2</v>
      </c>
    </row>
    <row r="279" spans="1:23" ht="19.8" customHeight="1">
      <c r="A279" s="77" t="s">
        <v>683</v>
      </c>
      <c r="B279" s="78">
        <v>239</v>
      </c>
      <c r="C279" s="78">
        <v>1</v>
      </c>
      <c r="D279" s="91" t="s">
        <v>684</v>
      </c>
      <c r="E279" s="80" t="s">
        <v>498</v>
      </c>
      <c r="F279" s="80" t="s">
        <v>166</v>
      </c>
      <c r="G279" s="91">
        <v>0</v>
      </c>
      <c r="H279" s="82" t="s">
        <v>181</v>
      </c>
      <c r="I279" s="83">
        <v>750</v>
      </c>
      <c r="J279" s="92"/>
      <c r="K279" s="93">
        <f t="shared" si="81"/>
        <v>10890</v>
      </c>
      <c r="L279" s="86">
        <f t="shared" si="82"/>
        <v>6534.0000000000009</v>
      </c>
      <c r="M279" s="12"/>
      <c r="N279" s="13">
        <f t="shared" si="83"/>
        <v>0</v>
      </c>
      <c r="O279" s="87" t="str">
        <f t="shared" si="84"/>
        <v>R22-0594</v>
      </c>
      <c r="P279" s="125">
        <f t="shared" si="85"/>
        <v>5940</v>
      </c>
      <c r="Q279" s="37" t="s">
        <v>70</v>
      </c>
      <c r="R279" s="37">
        <f>VLOOKUP(A279,[1]高級ワイン!$B:$X,23,0)</f>
        <v>9900</v>
      </c>
      <c r="S279" s="76" t="s">
        <v>78</v>
      </c>
      <c r="T279" s="76" t="s">
        <v>80</v>
      </c>
      <c r="U279" s="76"/>
      <c r="V279" s="38" t="e">
        <v>#N/A</v>
      </c>
      <c r="W279" s="38">
        <f>VLOOKUP(A279,[2]帳簿在庫!$A:$B,2,0)</f>
        <v>1</v>
      </c>
    </row>
    <row r="280" spans="1:23" ht="19.8" customHeight="1">
      <c r="A280" s="77" t="s">
        <v>685</v>
      </c>
      <c r="B280" s="78">
        <v>240</v>
      </c>
      <c r="C280" s="78">
        <v>5</v>
      </c>
      <c r="D280" s="91" t="s">
        <v>686</v>
      </c>
      <c r="E280" s="80">
        <v>2012</v>
      </c>
      <c r="F280" s="80" t="s">
        <v>166</v>
      </c>
      <c r="G280" s="91" t="s">
        <v>443</v>
      </c>
      <c r="H280" s="82" t="s">
        <v>181</v>
      </c>
      <c r="I280" s="83">
        <v>750</v>
      </c>
      <c r="J280" s="92"/>
      <c r="K280" s="93">
        <f t="shared" si="81"/>
        <v>23430.000000000004</v>
      </c>
      <c r="L280" s="86">
        <f t="shared" si="82"/>
        <v>14058.000000000002</v>
      </c>
      <c r="M280" s="12"/>
      <c r="N280" s="13">
        <f t="shared" si="83"/>
        <v>0</v>
      </c>
      <c r="O280" s="87" t="str">
        <f t="shared" si="84"/>
        <v>R22-1712</v>
      </c>
      <c r="P280" s="125">
        <f t="shared" si="85"/>
        <v>12780</v>
      </c>
      <c r="Q280" s="37" t="s">
        <v>70</v>
      </c>
      <c r="R280" s="37">
        <f>VLOOKUP(A280,[1]高級ワイン!$B:$X,23,0)</f>
        <v>21300</v>
      </c>
      <c r="S280" s="76" t="s">
        <v>78</v>
      </c>
      <c r="T280" s="76" t="s">
        <v>80</v>
      </c>
      <c r="U280" s="76"/>
      <c r="V280" s="38" t="e">
        <v>#N/A</v>
      </c>
      <c r="W280" s="38">
        <f>VLOOKUP(A280,[2]帳簿在庫!$A:$B,2,0)</f>
        <v>5</v>
      </c>
    </row>
    <row r="281" spans="1:23" ht="19.8" customHeight="1">
      <c r="A281" s="77" t="s">
        <v>687</v>
      </c>
      <c r="B281" s="78">
        <v>241</v>
      </c>
      <c r="C281" s="78">
        <v>10</v>
      </c>
      <c r="D281" s="91" t="s">
        <v>688</v>
      </c>
      <c r="E281" s="80" t="s">
        <v>689</v>
      </c>
      <c r="F281" s="80" t="s">
        <v>166</v>
      </c>
      <c r="G281" s="91">
        <v>0</v>
      </c>
      <c r="H281" s="82" t="s">
        <v>181</v>
      </c>
      <c r="I281" s="83">
        <v>750</v>
      </c>
      <c r="J281" s="92"/>
      <c r="K281" s="93">
        <f t="shared" si="81"/>
        <v>46640.000000000007</v>
      </c>
      <c r="L281" s="86">
        <f t="shared" si="82"/>
        <v>27984.000000000004</v>
      </c>
      <c r="M281" s="12"/>
      <c r="N281" s="13">
        <f t="shared" si="83"/>
        <v>0</v>
      </c>
      <c r="O281" s="87" t="str">
        <f t="shared" si="84"/>
        <v>R22-1905</v>
      </c>
      <c r="P281" s="125">
        <f t="shared" si="85"/>
        <v>25440</v>
      </c>
      <c r="Q281" s="37" t="s">
        <v>70</v>
      </c>
      <c r="R281" s="37">
        <f>VLOOKUP(A281,[1]高級ワイン!$B:$X,23,0)</f>
        <v>42400</v>
      </c>
      <c r="S281" s="76" t="s">
        <v>78</v>
      </c>
      <c r="T281" s="76" t="s">
        <v>80</v>
      </c>
      <c r="U281" s="76"/>
      <c r="V281" s="38" t="e">
        <v>#N/A</v>
      </c>
      <c r="W281" s="38">
        <f>VLOOKUP(A281,[2]帳簿在庫!$A:$B,2,0)</f>
        <v>10</v>
      </c>
    </row>
    <row r="282" spans="1:23" ht="19.8" customHeight="1">
      <c r="A282" s="77" t="s">
        <v>690</v>
      </c>
      <c r="B282" s="78">
        <v>242</v>
      </c>
      <c r="C282" s="78">
        <v>6</v>
      </c>
      <c r="D282" s="91" t="s">
        <v>688</v>
      </c>
      <c r="E282" s="80">
        <v>2009</v>
      </c>
      <c r="F282" s="80" t="s">
        <v>166</v>
      </c>
      <c r="G282" s="91" t="s">
        <v>443</v>
      </c>
      <c r="H282" s="82" t="s">
        <v>181</v>
      </c>
      <c r="I282" s="83">
        <v>750</v>
      </c>
      <c r="J282" s="92"/>
      <c r="K282" s="93">
        <f t="shared" si="81"/>
        <v>76780</v>
      </c>
      <c r="L282" s="86">
        <f t="shared" si="82"/>
        <v>46068.000000000007</v>
      </c>
      <c r="M282" s="12"/>
      <c r="N282" s="13">
        <f t="shared" si="83"/>
        <v>0</v>
      </c>
      <c r="O282" s="87" t="str">
        <f t="shared" si="84"/>
        <v>R22-1909</v>
      </c>
      <c r="P282" s="125">
        <f t="shared" si="85"/>
        <v>41880</v>
      </c>
      <c r="Q282" s="37" t="s">
        <v>70</v>
      </c>
      <c r="R282" s="37">
        <f>VLOOKUP(A282,[1]高級ワイン!$B:$X,23,0)</f>
        <v>69800</v>
      </c>
      <c r="S282" s="76" t="s">
        <v>78</v>
      </c>
      <c r="T282" s="76" t="s">
        <v>80</v>
      </c>
      <c r="U282" s="76"/>
      <c r="V282" s="38" t="e">
        <v>#N/A</v>
      </c>
      <c r="W282" s="38">
        <f>VLOOKUP(A282,[2]帳簿在庫!$A:$B,2,0)</f>
        <v>6</v>
      </c>
    </row>
    <row r="283" spans="1:23" ht="19.8" customHeight="1">
      <c r="A283" s="77" t="s">
        <v>691</v>
      </c>
      <c r="B283" s="78">
        <v>243</v>
      </c>
      <c r="C283" s="78">
        <v>7</v>
      </c>
      <c r="D283" s="91" t="s">
        <v>688</v>
      </c>
      <c r="E283" s="80" t="s">
        <v>532</v>
      </c>
      <c r="F283" s="80" t="s">
        <v>166</v>
      </c>
      <c r="G283" s="91">
        <v>0</v>
      </c>
      <c r="H283" s="82" t="s">
        <v>181</v>
      </c>
      <c r="I283" s="83">
        <v>750</v>
      </c>
      <c r="J283" s="92"/>
      <c r="K283" s="93">
        <f t="shared" si="81"/>
        <v>41030</v>
      </c>
      <c r="L283" s="86">
        <f t="shared" si="82"/>
        <v>24618.000000000004</v>
      </c>
      <c r="M283" s="12"/>
      <c r="N283" s="13">
        <f t="shared" si="83"/>
        <v>0</v>
      </c>
      <c r="O283" s="87" t="str">
        <f t="shared" si="84"/>
        <v>R22-1910</v>
      </c>
      <c r="P283" s="125">
        <f t="shared" si="85"/>
        <v>22380</v>
      </c>
      <c r="Q283" s="37" t="s">
        <v>70</v>
      </c>
      <c r="R283" s="37">
        <f>VLOOKUP(A283,[1]高級ワイン!$B:$X,23,0)</f>
        <v>37300</v>
      </c>
      <c r="S283" s="76" t="s">
        <v>78</v>
      </c>
      <c r="T283" s="76" t="s">
        <v>80</v>
      </c>
      <c r="U283" s="76"/>
      <c r="V283" s="38" t="e">
        <v>#N/A</v>
      </c>
      <c r="W283" s="38">
        <f>VLOOKUP(A283,[2]帳簿在庫!$A:$B,2,0)</f>
        <v>7</v>
      </c>
    </row>
    <row r="284" spans="1:23" ht="19.8" customHeight="1">
      <c r="A284" s="77" t="s">
        <v>692</v>
      </c>
      <c r="B284" s="78">
        <v>244</v>
      </c>
      <c r="C284" s="78">
        <v>6</v>
      </c>
      <c r="D284" s="91" t="s">
        <v>688</v>
      </c>
      <c r="E284" s="80" t="s">
        <v>467</v>
      </c>
      <c r="F284" s="80" t="s">
        <v>166</v>
      </c>
      <c r="G284" s="91">
        <v>0</v>
      </c>
      <c r="H284" s="82" t="s">
        <v>181</v>
      </c>
      <c r="I284" s="83">
        <v>750</v>
      </c>
      <c r="J284" s="92"/>
      <c r="K284" s="93">
        <f t="shared" si="81"/>
        <v>33220</v>
      </c>
      <c r="L284" s="86">
        <f t="shared" si="82"/>
        <v>19932</v>
      </c>
      <c r="M284" s="12"/>
      <c r="N284" s="13">
        <f t="shared" si="83"/>
        <v>0</v>
      </c>
      <c r="O284" s="87" t="str">
        <f t="shared" si="84"/>
        <v>R22-1915</v>
      </c>
      <c r="P284" s="125">
        <f t="shared" si="85"/>
        <v>18120</v>
      </c>
      <c r="Q284" s="37" t="s">
        <v>70</v>
      </c>
      <c r="R284" s="37">
        <f>VLOOKUP(A284,[1]高級ワイン!$B:$X,23,0)</f>
        <v>30200</v>
      </c>
      <c r="S284" s="76" t="s">
        <v>78</v>
      </c>
      <c r="T284" s="76" t="s">
        <v>80</v>
      </c>
      <c r="U284" s="76"/>
      <c r="V284" s="38" t="e">
        <v>#N/A</v>
      </c>
      <c r="W284" s="38">
        <f>VLOOKUP(A284,[2]帳簿在庫!$A:$B,2,0)</f>
        <v>6</v>
      </c>
    </row>
    <row r="285" spans="1:23" ht="19.8" customHeight="1">
      <c r="A285" s="77" t="s">
        <v>693</v>
      </c>
      <c r="B285" s="78">
        <v>245</v>
      </c>
      <c r="C285" s="78">
        <v>6</v>
      </c>
      <c r="D285" s="91" t="s">
        <v>694</v>
      </c>
      <c r="E285" s="80">
        <v>2013</v>
      </c>
      <c r="F285" s="80" t="s">
        <v>166</v>
      </c>
      <c r="G285" s="91" t="s">
        <v>443</v>
      </c>
      <c r="H285" s="82" t="s">
        <v>181</v>
      </c>
      <c r="I285" s="83">
        <v>750</v>
      </c>
      <c r="J285" s="92"/>
      <c r="K285" s="93">
        <f t="shared" ref="K285:K314" si="86">R285*1.1</f>
        <v>13310.000000000002</v>
      </c>
      <c r="L285" s="86">
        <f t="shared" ref="L285:L314" si="87">R285*0.6*1.1</f>
        <v>7986.0000000000009</v>
      </c>
      <c r="M285" s="12"/>
      <c r="N285" s="13">
        <f t="shared" ref="N285:N314" si="88">L285*M285</f>
        <v>0</v>
      </c>
      <c r="O285" s="87" t="str">
        <f t="shared" ref="O285:O314" si="89">MID(A285,2,3)&amp;"-"&amp;RIGHT(A285,4)</f>
        <v>R22-2413</v>
      </c>
      <c r="P285" s="125">
        <f t="shared" ref="P285:P314" si="90">R285*0.6</f>
        <v>7260</v>
      </c>
      <c r="Q285" s="37" t="s">
        <v>70</v>
      </c>
      <c r="R285" s="37">
        <f>VLOOKUP(A285,[1]高級ワイン!$B:$X,23,0)</f>
        <v>12100</v>
      </c>
      <c r="S285" s="76" t="s">
        <v>78</v>
      </c>
      <c r="T285" s="76" t="s">
        <v>80</v>
      </c>
      <c r="U285" s="76"/>
      <c r="V285" s="38" t="e">
        <v>#N/A</v>
      </c>
      <c r="W285" s="38">
        <f>VLOOKUP(A285,[2]帳簿在庫!$A:$B,2,0)</f>
        <v>6</v>
      </c>
    </row>
    <row r="286" spans="1:23" ht="19.8" customHeight="1">
      <c r="A286" s="77" t="s">
        <v>695</v>
      </c>
      <c r="B286" s="78">
        <v>246</v>
      </c>
      <c r="C286" s="78">
        <v>1</v>
      </c>
      <c r="D286" s="91" t="s">
        <v>694</v>
      </c>
      <c r="E286" s="80">
        <v>2014</v>
      </c>
      <c r="F286" s="80" t="s">
        <v>166</v>
      </c>
      <c r="G286" s="91" t="s">
        <v>443</v>
      </c>
      <c r="H286" s="82" t="s">
        <v>181</v>
      </c>
      <c r="I286" s="83">
        <v>750</v>
      </c>
      <c r="J286" s="92"/>
      <c r="K286" s="93">
        <f t="shared" si="86"/>
        <v>16830</v>
      </c>
      <c r="L286" s="86">
        <f t="shared" si="87"/>
        <v>10098</v>
      </c>
      <c r="M286" s="12"/>
      <c r="N286" s="13">
        <f t="shared" si="88"/>
        <v>0</v>
      </c>
      <c r="O286" s="87" t="str">
        <f t="shared" si="89"/>
        <v>R22-2414</v>
      </c>
      <c r="P286" s="125">
        <f t="shared" si="90"/>
        <v>9180</v>
      </c>
      <c r="Q286" s="37" t="s">
        <v>70</v>
      </c>
      <c r="R286" s="37">
        <f>VLOOKUP(A286,[1]高級ワイン!$B:$X,23,0)</f>
        <v>15300</v>
      </c>
      <c r="S286" s="76" t="s">
        <v>78</v>
      </c>
      <c r="T286" s="76" t="s">
        <v>80</v>
      </c>
      <c r="U286" s="76"/>
      <c r="V286" s="38" t="e">
        <v>#N/A</v>
      </c>
      <c r="W286" s="38">
        <f>VLOOKUP(A286,[2]帳簿在庫!$A:$B,2,0)</f>
        <v>1</v>
      </c>
    </row>
    <row r="287" spans="1:23" ht="19.8" customHeight="1">
      <c r="A287" s="77" t="s">
        <v>696</v>
      </c>
      <c r="B287" s="78">
        <v>247</v>
      </c>
      <c r="C287" s="78">
        <v>4</v>
      </c>
      <c r="D287" s="91" t="s">
        <v>697</v>
      </c>
      <c r="E287" s="80">
        <v>2012</v>
      </c>
      <c r="F287" s="80" t="s">
        <v>166</v>
      </c>
      <c r="G287" s="91" t="s">
        <v>443</v>
      </c>
      <c r="H287" s="82" t="s">
        <v>181</v>
      </c>
      <c r="I287" s="83">
        <v>750</v>
      </c>
      <c r="J287" s="92"/>
      <c r="K287" s="93">
        <f t="shared" si="86"/>
        <v>131010.00000000001</v>
      </c>
      <c r="L287" s="86">
        <f t="shared" si="87"/>
        <v>78606</v>
      </c>
      <c r="M287" s="12"/>
      <c r="N287" s="13">
        <f t="shared" si="88"/>
        <v>0</v>
      </c>
      <c r="O287" s="87" t="str">
        <f t="shared" si="89"/>
        <v>R22-2712</v>
      </c>
      <c r="P287" s="125">
        <f t="shared" si="90"/>
        <v>71460</v>
      </c>
      <c r="Q287" s="37" t="s">
        <v>70</v>
      </c>
      <c r="R287" s="37">
        <f>VLOOKUP(A287,[1]高級ワイン!$B:$X,23,0)</f>
        <v>119100</v>
      </c>
      <c r="S287" s="76" t="s">
        <v>78</v>
      </c>
      <c r="T287" s="76" t="s">
        <v>80</v>
      </c>
      <c r="U287" s="76"/>
      <c r="V287" s="38" t="e">
        <v>#N/A</v>
      </c>
      <c r="W287" s="38">
        <f>VLOOKUP(A287,[2]帳簿在庫!$A:$B,2,0)</f>
        <v>4</v>
      </c>
    </row>
    <row r="288" spans="1:23" ht="19.8" customHeight="1">
      <c r="A288" s="77" t="s">
        <v>698</v>
      </c>
      <c r="B288" s="78">
        <v>248</v>
      </c>
      <c r="C288" s="78">
        <v>6</v>
      </c>
      <c r="D288" s="91" t="s">
        <v>697</v>
      </c>
      <c r="E288" s="80">
        <v>2013</v>
      </c>
      <c r="F288" s="80" t="s">
        <v>166</v>
      </c>
      <c r="G288" s="91">
        <v>0</v>
      </c>
      <c r="H288" s="82" t="s">
        <v>181</v>
      </c>
      <c r="I288" s="83">
        <v>750</v>
      </c>
      <c r="J288" s="92"/>
      <c r="K288" s="93">
        <f t="shared" si="86"/>
        <v>128150.00000000001</v>
      </c>
      <c r="L288" s="86">
        <f t="shared" si="87"/>
        <v>76890</v>
      </c>
      <c r="M288" s="12"/>
      <c r="N288" s="13">
        <f t="shared" si="88"/>
        <v>0</v>
      </c>
      <c r="O288" s="87" t="str">
        <f t="shared" si="89"/>
        <v>R22-2713</v>
      </c>
      <c r="P288" s="125">
        <f t="shared" si="90"/>
        <v>69900</v>
      </c>
      <c r="Q288" s="37" t="s">
        <v>70</v>
      </c>
      <c r="R288" s="37">
        <f>VLOOKUP(A288,[1]高級ワイン!$B:$X,23,0)</f>
        <v>116500</v>
      </c>
      <c r="S288" s="76" t="s">
        <v>78</v>
      </c>
      <c r="T288" s="76" t="s">
        <v>80</v>
      </c>
      <c r="U288" s="76"/>
      <c r="V288" s="38" t="e">
        <v>#N/A</v>
      </c>
      <c r="W288" s="38">
        <f>VLOOKUP(A288,[2]帳簿在庫!$A:$B,2,0)</f>
        <v>6</v>
      </c>
    </row>
    <row r="289" spans="1:23" ht="19.8" customHeight="1">
      <c r="A289" s="77" t="s">
        <v>699</v>
      </c>
      <c r="B289" s="78">
        <v>249</v>
      </c>
      <c r="C289" s="78">
        <v>1</v>
      </c>
      <c r="D289" s="91" t="s">
        <v>700</v>
      </c>
      <c r="E289" s="80">
        <v>2014</v>
      </c>
      <c r="F289" s="80" t="s">
        <v>160</v>
      </c>
      <c r="G289" s="91">
        <v>0</v>
      </c>
      <c r="H289" s="82" t="s">
        <v>181</v>
      </c>
      <c r="I289" s="83">
        <v>750</v>
      </c>
      <c r="J289" s="92"/>
      <c r="K289" s="93">
        <f t="shared" si="86"/>
        <v>29810.000000000004</v>
      </c>
      <c r="L289" s="86">
        <f t="shared" si="87"/>
        <v>17886</v>
      </c>
      <c r="M289" s="12"/>
      <c r="N289" s="13">
        <f t="shared" si="88"/>
        <v>0</v>
      </c>
      <c r="O289" s="87" t="str">
        <f t="shared" si="89"/>
        <v>R22-2814</v>
      </c>
      <c r="P289" s="125">
        <f t="shared" si="90"/>
        <v>16260</v>
      </c>
      <c r="Q289" s="37" t="s">
        <v>70</v>
      </c>
      <c r="R289" s="37">
        <f>VLOOKUP(A289,[1]高級ワイン!$B:$X,23,0)</f>
        <v>27100</v>
      </c>
      <c r="S289" s="76" t="s">
        <v>78</v>
      </c>
      <c r="T289" s="76" t="s">
        <v>80</v>
      </c>
      <c r="U289" s="76"/>
      <c r="V289" s="38" t="e">
        <v>#N/A</v>
      </c>
      <c r="W289" s="38">
        <f>VLOOKUP(A289,[2]帳簿在庫!$A:$B,2,0)</f>
        <v>1</v>
      </c>
    </row>
    <row r="290" spans="1:23" ht="19.8" customHeight="1">
      <c r="A290" s="77" t="s">
        <v>701</v>
      </c>
      <c r="B290" s="78">
        <v>250</v>
      </c>
      <c r="C290" s="78">
        <v>4</v>
      </c>
      <c r="D290" s="91" t="s">
        <v>702</v>
      </c>
      <c r="E290" s="80">
        <v>2007</v>
      </c>
      <c r="F290" s="80" t="s">
        <v>160</v>
      </c>
      <c r="G290" s="91" t="s">
        <v>443</v>
      </c>
      <c r="H290" s="82" t="s">
        <v>181</v>
      </c>
      <c r="I290" s="83">
        <v>750</v>
      </c>
      <c r="J290" s="92"/>
      <c r="K290" s="93">
        <f t="shared" si="86"/>
        <v>8140.0000000000009</v>
      </c>
      <c r="L290" s="86">
        <f t="shared" si="87"/>
        <v>4884</v>
      </c>
      <c r="M290" s="12"/>
      <c r="N290" s="13">
        <f t="shared" si="88"/>
        <v>0</v>
      </c>
      <c r="O290" s="87" t="str">
        <f t="shared" si="89"/>
        <v>R22-5207</v>
      </c>
      <c r="P290" s="125">
        <f t="shared" si="90"/>
        <v>4440</v>
      </c>
      <c r="Q290" s="37" t="s">
        <v>70</v>
      </c>
      <c r="R290" s="37">
        <f>VLOOKUP(A290,[1]高級ワイン!$B:$X,23,0)</f>
        <v>7400</v>
      </c>
      <c r="S290" s="76" t="s">
        <v>78</v>
      </c>
      <c r="T290" s="76" t="s">
        <v>80</v>
      </c>
      <c r="U290" s="76"/>
      <c r="V290" s="38" t="e">
        <v>#N/A</v>
      </c>
      <c r="W290" s="38">
        <f>VLOOKUP(A290,[2]帳簿在庫!$A:$B,2,0)</f>
        <v>4</v>
      </c>
    </row>
    <row r="291" spans="1:23" ht="19.8" customHeight="1">
      <c r="A291" s="77" t="s">
        <v>703</v>
      </c>
      <c r="B291" s="78">
        <v>251</v>
      </c>
      <c r="C291" s="78">
        <v>7</v>
      </c>
      <c r="D291" s="91" t="s">
        <v>704</v>
      </c>
      <c r="E291" s="80" t="s">
        <v>467</v>
      </c>
      <c r="F291" s="80" t="s">
        <v>160</v>
      </c>
      <c r="G291" s="91">
        <v>0</v>
      </c>
      <c r="H291" s="82" t="s">
        <v>181</v>
      </c>
      <c r="I291" s="83">
        <v>750</v>
      </c>
      <c r="J291" s="92"/>
      <c r="K291" s="93">
        <f t="shared" si="86"/>
        <v>8910</v>
      </c>
      <c r="L291" s="86">
        <f t="shared" si="87"/>
        <v>5346</v>
      </c>
      <c r="M291" s="12"/>
      <c r="N291" s="13">
        <f t="shared" si="88"/>
        <v>0</v>
      </c>
      <c r="O291" s="87" t="str">
        <f t="shared" si="89"/>
        <v>R22-9315</v>
      </c>
      <c r="P291" s="125">
        <f t="shared" si="90"/>
        <v>4860</v>
      </c>
      <c r="Q291" s="37" t="s">
        <v>70</v>
      </c>
      <c r="R291" s="37">
        <f>VLOOKUP(A291,[1]高級ワイン!$B:$X,23,0)</f>
        <v>8100</v>
      </c>
      <c r="S291" s="76" t="s">
        <v>78</v>
      </c>
      <c r="T291" s="76" t="s">
        <v>80</v>
      </c>
      <c r="U291" s="76"/>
      <c r="V291" s="38" t="e">
        <v>#N/A</v>
      </c>
      <c r="W291" s="38">
        <f>VLOOKUP(A291,[2]帳簿在庫!$A:$B,2,0)</f>
        <v>7</v>
      </c>
    </row>
    <row r="292" spans="1:23" ht="19.8" customHeight="1">
      <c r="A292" s="77" t="s">
        <v>705</v>
      </c>
      <c r="B292" s="78">
        <v>252</v>
      </c>
      <c r="C292" s="78">
        <v>118</v>
      </c>
      <c r="D292" s="91" t="s">
        <v>706</v>
      </c>
      <c r="E292" s="80">
        <v>2017</v>
      </c>
      <c r="F292" s="80" t="s">
        <v>160</v>
      </c>
      <c r="G292" s="91" t="s">
        <v>443</v>
      </c>
      <c r="H292" s="82" t="s">
        <v>181</v>
      </c>
      <c r="I292" s="83">
        <v>750</v>
      </c>
      <c r="J292" s="92"/>
      <c r="K292" s="93">
        <f t="shared" si="86"/>
        <v>6160.0000000000009</v>
      </c>
      <c r="L292" s="86">
        <f t="shared" si="87"/>
        <v>3696.0000000000005</v>
      </c>
      <c r="M292" s="12"/>
      <c r="N292" s="13">
        <f t="shared" si="88"/>
        <v>0</v>
      </c>
      <c r="O292" s="87" t="str">
        <f t="shared" si="89"/>
        <v>R22-9617</v>
      </c>
      <c r="P292" s="125">
        <f t="shared" si="90"/>
        <v>3360</v>
      </c>
      <c r="Q292" s="37" t="s">
        <v>70</v>
      </c>
      <c r="R292" s="37">
        <f>VLOOKUP(A292,[1]高級ワイン!$B:$X,23,0)</f>
        <v>5600</v>
      </c>
      <c r="S292" s="76" t="s">
        <v>78</v>
      </c>
      <c r="T292" s="76" t="s">
        <v>80</v>
      </c>
      <c r="U292" s="76"/>
      <c r="V292" s="38" t="e">
        <v>#N/A</v>
      </c>
      <c r="W292" s="38">
        <f>VLOOKUP(A292,[2]帳簿在庫!$A:$B,2,0)</f>
        <v>118</v>
      </c>
    </row>
    <row r="293" spans="1:23" ht="19.8" customHeight="1">
      <c r="A293" s="77" t="s">
        <v>707</v>
      </c>
      <c r="B293" s="78">
        <v>253</v>
      </c>
      <c r="C293" s="78">
        <v>237</v>
      </c>
      <c r="D293" s="91" t="s">
        <v>708</v>
      </c>
      <c r="E293" s="80" t="s">
        <v>426</v>
      </c>
      <c r="F293" s="80" t="s">
        <v>160</v>
      </c>
      <c r="G293" s="91" t="s">
        <v>443</v>
      </c>
      <c r="H293" s="82" t="s">
        <v>181</v>
      </c>
      <c r="I293" s="83">
        <v>750</v>
      </c>
      <c r="J293" s="92"/>
      <c r="K293" s="93">
        <f t="shared" si="86"/>
        <v>5060</v>
      </c>
      <c r="L293" s="86">
        <f t="shared" si="87"/>
        <v>3036.0000000000005</v>
      </c>
      <c r="M293" s="12"/>
      <c r="N293" s="13">
        <f t="shared" si="88"/>
        <v>0</v>
      </c>
      <c r="O293" s="87" t="str">
        <f t="shared" si="89"/>
        <v>R22-9718</v>
      </c>
      <c r="P293" s="125">
        <f t="shared" si="90"/>
        <v>2760</v>
      </c>
      <c r="Q293" s="37" t="s">
        <v>70</v>
      </c>
      <c r="R293" s="37">
        <f>VLOOKUP(A293,[1]高級ワイン!$B:$X,23,0)</f>
        <v>4600</v>
      </c>
      <c r="S293" s="76" t="s">
        <v>78</v>
      </c>
      <c r="T293" s="76" t="s">
        <v>80</v>
      </c>
      <c r="U293" s="76"/>
      <c r="V293" s="38" t="e">
        <v>#N/A</v>
      </c>
      <c r="W293" s="38">
        <f>VLOOKUP(A293,[2]帳簿在庫!$A:$B,2,0)</f>
        <v>237</v>
      </c>
    </row>
    <row r="294" spans="1:23" ht="19.8" customHeight="1">
      <c r="A294" s="77" t="s">
        <v>431</v>
      </c>
      <c r="B294" s="78">
        <v>254</v>
      </c>
      <c r="C294" s="78">
        <v>5</v>
      </c>
      <c r="D294" s="91" t="s">
        <v>432</v>
      </c>
      <c r="E294" s="80">
        <v>1989</v>
      </c>
      <c r="F294" s="80" t="s">
        <v>160</v>
      </c>
      <c r="G294" s="91">
        <v>0</v>
      </c>
      <c r="H294" s="82" t="s">
        <v>433</v>
      </c>
      <c r="I294" s="83">
        <v>750</v>
      </c>
      <c r="J294" s="92" t="s">
        <v>1286</v>
      </c>
      <c r="K294" s="93">
        <f>R294*1.1</f>
        <v>70840</v>
      </c>
      <c r="L294" s="86">
        <f>R294*0.6*1.1</f>
        <v>42504</v>
      </c>
      <c r="M294" s="12"/>
      <c r="N294" s="13">
        <f>L294*M294</f>
        <v>0</v>
      </c>
      <c r="O294" s="87" t="str">
        <f>MID(A294,2,3)&amp;"-"&amp;RIGHT(A294,4)</f>
        <v>R00-2289</v>
      </c>
      <c r="P294" s="125">
        <f>R294*0.6</f>
        <v>38640</v>
      </c>
      <c r="Q294" s="37" t="s">
        <v>70</v>
      </c>
      <c r="R294" s="37">
        <f>VLOOKUP(A294,[1]高級ワイン!$B:$X,23,0)</f>
        <v>64400</v>
      </c>
      <c r="S294" s="76" t="s">
        <v>78</v>
      </c>
      <c r="T294" s="76" t="s">
        <v>80</v>
      </c>
      <c r="U294" s="76"/>
      <c r="V294" s="38" t="e">
        <v>#N/A</v>
      </c>
      <c r="W294" s="38">
        <f>VLOOKUP(A294,[2]帳簿在庫!$A:$B,2,0)</f>
        <v>5</v>
      </c>
    </row>
    <row r="295" spans="1:23" ht="19.8" customHeight="1">
      <c r="A295" s="77" t="s">
        <v>709</v>
      </c>
      <c r="B295" s="78">
        <v>255</v>
      </c>
      <c r="C295" s="78">
        <v>5</v>
      </c>
      <c r="D295" s="91" t="s">
        <v>710</v>
      </c>
      <c r="E295" s="80">
        <v>1967</v>
      </c>
      <c r="F295" s="80" t="s">
        <v>160</v>
      </c>
      <c r="G295" s="91">
        <v>0</v>
      </c>
      <c r="H295" s="82" t="s">
        <v>711</v>
      </c>
      <c r="I295" s="83">
        <v>750</v>
      </c>
      <c r="J295" s="92" t="s">
        <v>1286</v>
      </c>
      <c r="K295" s="93">
        <f t="shared" si="86"/>
        <v>33110</v>
      </c>
      <c r="L295" s="86">
        <f t="shared" si="87"/>
        <v>19866</v>
      </c>
      <c r="M295" s="12"/>
      <c r="N295" s="13">
        <f t="shared" si="88"/>
        <v>0</v>
      </c>
      <c r="O295" s="87" t="str">
        <f t="shared" si="89"/>
        <v>R24-0267</v>
      </c>
      <c r="P295" s="125">
        <f t="shared" si="90"/>
        <v>18060</v>
      </c>
      <c r="Q295" s="37" t="s">
        <v>70</v>
      </c>
      <c r="R295" s="37">
        <f>VLOOKUP(A295,[1]高級ワイン!$B:$X,23,0)</f>
        <v>30100</v>
      </c>
      <c r="S295" s="76" t="s">
        <v>78</v>
      </c>
      <c r="T295" s="76" t="s">
        <v>80</v>
      </c>
      <c r="U295" s="76"/>
      <c r="V295" s="38" t="e">
        <v>#N/A</v>
      </c>
      <c r="W295" s="38">
        <f>VLOOKUP(A295,[2]帳簿在庫!$A:$B,2,0)</f>
        <v>5</v>
      </c>
    </row>
    <row r="296" spans="1:23" ht="19.8" customHeight="1">
      <c r="A296" s="77" t="s">
        <v>712</v>
      </c>
      <c r="B296" s="78">
        <v>256</v>
      </c>
      <c r="C296" s="78">
        <v>3</v>
      </c>
      <c r="D296" s="91" t="s">
        <v>713</v>
      </c>
      <c r="E296" s="80">
        <v>2008</v>
      </c>
      <c r="F296" s="80" t="s">
        <v>160</v>
      </c>
      <c r="G296" s="91" t="s">
        <v>443</v>
      </c>
      <c r="H296" s="82" t="s">
        <v>714</v>
      </c>
      <c r="I296" s="83">
        <v>750</v>
      </c>
      <c r="J296" s="92" t="s">
        <v>1286</v>
      </c>
      <c r="K296" s="93">
        <f t="shared" si="86"/>
        <v>10450</v>
      </c>
      <c r="L296" s="86">
        <f t="shared" si="87"/>
        <v>6270.0000000000009</v>
      </c>
      <c r="M296" s="12"/>
      <c r="N296" s="13">
        <f t="shared" si="88"/>
        <v>0</v>
      </c>
      <c r="O296" s="87" t="str">
        <f t="shared" si="89"/>
        <v>R24-0608</v>
      </c>
      <c r="P296" s="125">
        <f t="shared" si="90"/>
        <v>5700</v>
      </c>
      <c r="Q296" s="37" t="s">
        <v>70</v>
      </c>
      <c r="R296" s="37">
        <f>VLOOKUP(A296,[1]高級ワイン!$B:$X,23,0)</f>
        <v>9500</v>
      </c>
      <c r="S296" s="76" t="s">
        <v>78</v>
      </c>
      <c r="T296" s="76" t="s">
        <v>80</v>
      </c>
      <c r="U296" s="76"/>
      <c r="V296" s="38" t="e">
        <v>#N/A</v>
      </c>
      <c r="W296" s="38">
        <f>VLOOKUP(A296,[2]帳簿在庫!$A:$B,2,0)</f>
        <v>3</v>
      </c>
    </row>
    <row r="297" spans="1:23" ht="19.8" customHeight="1">
      <c r="A297" s="77" t="s">
        <v>715</v>
      </c>
      <c r="B297" s="78">
        <v>257</v>
      </c>
      <c r="C297" s="78">
        <v>33</v>
      </c>
      <c r="D297" s="91" t="s">
        <v>713</v>
      </c>
      <c r="E297" s="80">
        <v>2016</v>
      </c>
      <c r="F297" s="80" t="s">
        <v>160</v>
      </c>
      <c r="G297" s="91" t="s">
        <v>443</v>
      </c>
      <c r="H297" s="82" t="s">
        <v>714</v>
      </c>
      <c r="I297" s="83">
        <v>750</v>
      </c>
      <c r="J297" s="92" t="s">
        <v>1286</v>
      </c>
      <c r="K297" s="93">
        <f t="shared" si="86"/>
        <v>10780</v>
      </c>
      <c r="L297" s="86">
        <f t="shared" si="87"/>
        <v>6468.0000000000009</v>
      </c>
      <c r="M297" s="12"/>
      <c r="N297" s="13">
        <f t="shared" si="88"/>
        <v>0</v>
      </c>
      <c r="O297" s="87" t="str">
        <f t="shared" si="89"/>
        <v>R24-0616</v>
      </c>
      <c r="P297" s="125">
        <f t="shared" si="90"/>
        <v>5880</v>
      </c>
      <c r="Q297" s="37" t="s">
        <v>70</v>
      </c>
      <c r="R297" s="37">
        <f>VLOOKUP(A297,[1]高級ワイン!$B:$X,23,0)</f>
        <v>9800</v>
      </c>
      <c r="S297" s="76" t="s">
        <v>78</v>
      </c>
      <c r="T297" s="76" t="s">
        <v>80</v>
      </c>
      <c r="U297" s="76"/>
      <c r="V297" s="38" t="e">
        <v>#N/A</v>
      </c>
      <c r="W297" s="38">
        <f>VLOOKUP(A297,[2]帳簿在庫!$A:$B,2,0)</f>
        <v>33</v>
      </c>
    </row>
    <row r="298" spans="1:23" ht="19.8" customHeight="1">
      <c r="A298" s="77" t="s">
        <v>716</v>
      </c>
      <c r="B298" s="78">
        <v>258</v>
      </c>
      <c r="C298" s="78">
        <v>8</v>
      </c>
      <c r="D298" s="91" t="s">
        <v>713</v>
      </c>
      <c r="E298" s="80" t="s">
        <v>562</v>
      </c>
      <c r="F298" s="80" t="s">
        <v>160</v>
      </c>
      <c r="G298" s="91" t="s">
        <v>443</v>
      </c>
      <c r="H298" s="82" t="s">
        <v>714</v>
      </c>
      <c r="I298" s="83">
        <v>750</v>
      </c>
      <c r="J298" s="92" t="s">
        <v>1286</v>
      </c>
      <c r="K298" s="93">
        <f t="shared" si="86"/>
        <v>11440.000000000002</v>
      </c>
      <c r="L298" s="86">
        <f t="shared" si="87"/>
        <v>6864.0000000000009</v>
      </c>
      <c r="M298" s="12"/>
      <c r="N298" s="13">
        <f t="shared" si="88"/>
        <v>0</v>
      </c>
      <c r="O298" s="87" t="str">
        <f t="shared" si="89"/>
        <v>R24-0617</v>
      </c>
      <c r="P298" s="125">
        <f t="shared" si="90"/>
        <v>6240</v>
      </c>
      <c r="Q298" s="37" t="s">
        <v>70</v>
      </c>
      <c r="R298" s="37">
        <f>VLOOKUP(A298,[1]高級ワイン!$B:$X,23,0)</f>
        <v>10400</v>
      </c>
      <c r="S298" s="76" t="s">
        <v>78</v>
      </c>
      <c r="T298" s="76" t="s">
        <v>80</v>
      </c>
      <c r="U298" s="76"/>
      <c r="V298" s="38" t="e">
        <v>#N/A</v>
      </c>
      <c r="W298" s="38">
        <f>VLOOKUP(A298,[2]帳簿在庫!$A:$B,2,0)</f>
        <v>8</v>
      </c>
    </row>
    <row r="299" spans="1:23" ht="19.8" customHeight="1">
      <c r="A299" s="77" t="s">
        <v>717</v>
      </c>
      <c r="B299" s="78">
        <v>259</v>
      </c>
      <c r="C299" s="78">
        <v>25</v>
      </c>
      <c r="D299" s="91" t="s">
        <v>718</v>
      </c>
      <c r="E299" s="80">
        <v>2007</v>
      </c>
      <c r="F299" s="80" t="s">
        <v>160</v>
      </c>
      <c r="G299" s="91">
        <v>0</v>
      </c>
      <c r="H299" s="82" t="s">
        <v>714</v>
      </c>
      <c r="I299" s="83">
        <v>375</v>
      </c>
      <c r="J299" s="92" t="s">
        <v>1286</v>
      </c>
      <c r="K299" s="93">
        <f t="shared" si="86"/>
        <v>8580</v>
      </c>
      <c r="L299" s="86">
        <f t="shared" si="87"/>
        <v>5148</v>
      </c>
      <c r="M299" s="12"/>
      <c r="N299" s="13">
        <f t="shared" si="88"/>
        <v>0</v>
      </c>
      <c r="O299" s="87" t="str">
        <f t="shared" si="89"/>
        <v>R24-0707</v>
      </c>
      <c r="P299" s="125">
        <f t="shared" si="90"/>
        <v>4680</v>
      </c>
      <c r="Q299" s="37" t="s">
        <v>70</v>
      </c>
      <c r="R299" s="37">
        <f>VLOOKUP(A299,[1]高級ワイン!$B:$X,23,0)</f>
        <v>7800</v>
      </c>
      <c r="S299" s="76" t="s">
        <v>78</v>
      </c>
      <c r="T299" s="76" t="s">
        <v>80</v>
      </c>
      <c r="U299" s="76"/>
      <c r="V299" s="38" t="e">
        <v>#N/A</v>
      </c>
      <c r="W299" s="38">
        <f>VLOOKUP(A299,[2]帳簿在庫!$A:$B,2,0)</f>
        <v>25</v>
      </c>
    </row>
    <row r="300" spans="1:23" ht="19.8" customHeight="1">
      <c r="A300" s="77" t="s">
        <v>719</v>
      </c>
      <c r="B300" s="78">
        <v>260</v>
      </c>
      <c r="C300" s="78">
        <v>5</v>
      </c>
      <c r="D300" s="91" t="s">
        <v>720</v>
      </c>
      <c r="E300" s="80">
        <v>1985</v>
      </c>
      <c r="F300" s="80" t="s">
        <v>160</v>
      </c>
      <c r="G300" s="91" t="s">
        <v>721</v>
      </c>
      <c r="H300" s="82" t="s">
        <v>433</v>
      </c>
      <c r="I300" s="83">
        <v>750</v>
      </c>
      <c r="J300" s="92" t="s">
        <v>1286</v>
      </c>
      <c r="K300" s="93">
        <f t="shared" si="86"/>
        <v>27500.000000000004</v>
      </c>
      <c r="L300" s="86">
        <f t="shared" si="87"/>
        <v>16500</v>
      </c>
      <c r="M300" s="12"/>
      <c r="N300" s="13">
        <f t="shared" si="88"/>
        <v>0</v>
      </c>
      <c r="O300" s="87" t="str">
        <f t="shared" si="89"/>
        <v>R24-0985</v>
      </c>
      <c r="P300" s="125">
        <f t="shared" si="90"/>
        <v>15000</v>
      </c>
      <c r="Q300" s="37" t="s">
        <v>70</v>
      </c>
      <c r="R300" s="37">
        <f>VLOOKUP(A300,[1]高級ワイン!$B:$X,23,0)</f>
        <v>25000</v>
      </c>
      <c r="S300" s="76" t="s">
        <v>78</v>
      </c>
      <c r="T300" s="76" t="s">
        <v>80</v>
      </c>
      <c r="U300" s="76"/>
      <c r="V300" s="38" t="e">
        <v>#N/A</v>
      </c>
      <c r="W300" s="38">
        <f>VLOOKUP(A300,[2]帳簿在庫!$A:$B,2,0)</f>
        <v>5</v>
      </c>
    </row>
    <row r="301" spans="1:23" ht="19.8" customHeight="1">
      <c r="A301" s="77" t="s">
        <v>722</v>
      </c>
      <c r="B301" s="78">
        <v>261</v>
      </c>
      <c r="C301" s="78">
        <v>4</v>
      </c>
      <c r="D301" s="91" t="s">
        <v>723</v>
      </c>
      <c r="E301" s="80">
        <v>1988</v>
      </c>
      <c r="F301" s="80" t="s">
        <v>160</v>
      </c>
      <c r="G301" s="91" t="s">
        <v>443</v>
      </c>
      <c r="H301" s="82" t="s">
        <v>714</v>
      </c>
      <c r="I301" s="83">
        <v>750</v>
      </c>
      <c r="J301" s="92" t="s">
        <v>1286</v>
      </c>
      <c r="K301" s="93">
        <f t="shared" si="86"/>
        <v>23100.000000000004</v>
      </c>
      <c r="L301" s="86">
        <f t="shared" si="87"/>
        <v>13860.000000000002</v>
      </c>
      <c r="M301" s="12"/>
      <c r="N301" s="13">
        <f t="shared" si="88"/>
        <v>0</v>
      </c>
      <c r="O301" s="87" t="str">
        <f t="shared" si="89"/>
        <v>R24-1188</v>
      </c>
      <c r="P301" s="125">
        <f t="shared" si="90"/>
        <v>12600</v>
      </c>
      <c r="Q301" s="37" t="s">
        <v>70</v>
      </c>
      <c r="R301" s="37">
        <f>VLOOKUP(A301,[1]高級ワイン!$B:$X,23,0)</f>
        <v>21000</v>
      </c>
      <c r="S301" s="76" t="s">
        <v>78</v>
      </c>
      <c r="T301" s="76" t="s">
        <v>80</v>
      </c>
      <c r="U301" s="76"/>
      <c r="V301" s="38" t="e">
        <v>#N/A</v>
      </c>
      <c r="W301" s="38">
        <f>VLOOKUP(A301,[2]帳簿在庫!$A:$B,2,0)</f>
        <v>4</v>
      </c>
    </row>
    <row r="302" spans="1:23" ht="19.8" customHeight="1">
      <c r="A302" s="77" t="s">
        <v>724</v>
      </c>
      <c r="B302" s="78">
        <v>262</v>
      </c>
      <c r="C302" s="78">
        <v>3</v>
      </c>
      <c r="D302" s="91" t="s">
        <v>725</v>
      </c>
      <c r="E302" s="80">
        <v>2017</v>
      </c>
      <c r="F302" s="80" t="s">
        <v>160</v>
      </c>
      <c r="G302" s="91" t="s">
        <v>443</v>
      </c>
      <c r="H302" s="82" t="s">
        <v>726</v>
      </c>
      <c r="I302" s="83">
        <v>750</v>
      </c>
      <c r="J302" s="92" t="s">
        <v>1286</v>
      </c>
      <c r="K302" s="93">
        <f t="shared" si="86"/>
        <v>98450.000000000015</v>
      </c>
      <c r="L302" s="86">
        <f t="shared" si="87"/>
        <v>59070.000000000007</v>
      </c>
      <c r="M302" s="12"/>
      <c r="N302" s="13">
        <f t="shared" si="88"/>
        <v>0</v>
      </c>
      <c r="O302" s="87" t="str">
        <f t="shared" si="89"/>
        <v>R24-1717</v>
      </c>
      <c r="P302" s="125">
        <f t="shared" si="90"/>
        <v>53700</v>
      </c>
      <c r="Q302" s="37" t="s">
        <v>70</v>
      </c>
      <c r="R302" s="37">
        <f>VLOOKUP(A302,[1]高級ワイン!$B:$X,23,0)</f>
        <v>89500</v>
      </c>
      <c r="S302" s="76" t="s">
        <v>78</v>
      </c>
      <c r="T302" s="76" t="s">
        <v>80</v>
      </c>
      <c r="U302" s="76"/>
      <c r="V302" s="38" t="e">
        <v>#N/A</v>
      </c>
      <c r="W302" s="38">
        <f>VLOOKUP(A302,[2]帳簿在庫!$A:$B,2,0)</f>
        <v>3</v>
      </c>
    </row>
    <row r="303" spans="1:23" ht="19.8" customHeight="1">
      <c r="A303" s="77" t="s">
        <v>727</v>
      </c>
      <c r="B303" s="78">
        <v>263</v>
      </c>
      <c r="C303" s="78">
        <v>2</v>
      </c>
      <c r="D303" s="91" t="s">
        <v>725</v>
      </c>
      <c r="E303" s="80">
        <v>2018</v>
      </c>
      <c r="F303" s="80" t="s">
        <v>160</v>
      </c>
      <c r="G303" s="91" t="s">
        <v>443</v>
      </c>
      <c r="H303" s="82" t="s">
        <v>726</v>
      </c>
      <c r="I303" s="83">
        <v>750</v>
      </c>
      <c r="J303" s="92" t="s">
        <v>1286</v>
      </c>
      <c r="K303" s="93">
        <f t="shared" si="86"/>
        <v>80850</v>
      </c>
      <c r="L303" s="86">
        <f t="shared" si="87"/>
        <v>48510.000000000007</v>
      </c>
      <c r="M303" s="12"/>
      <c r="N303" s="13">
        <f t="shared" si="88"/>
        <v>0</v>
      </c>
      <c r="O303" s="87" t="str">
        <f t="shared" si="89"/>
        <v>R24-1718</v>
      </c>
      <c r="P303" s="125">
        <f t="shared" si="90"/>
        <v>44100</v>
      </c>
      <c r="Q303" s="37" t="s">
        <v>70</v>
      </c>
      <c r="R303" s="37">
        <f>VLOOKUP(A303,[1]高級ワイン!$B:$X,23,0)</f>
        <v>73500</v>
      </c>
      <c r="S303" s="76" t="s">
        <v>78</v>
      </c>
      <c r="T303" s="76" t="s">
        <v>80</v>
      </c>
      <c r="U303" s="76"/>
      <c r="V303" s="38" t="e">
        <v>#N/A</v>
      </c>
      <c r="W303" s="38">
        <f>VLOOKUP(A303,[2]帳簿在庫!$A:$B,2,0)</f>
        <v>2</v>
      </c>
    </row>
    <row r="304" spans="1:23" ht="19.8" customHeight="1">
      <c r="A304" s="77" t="s">
        <v>728</v>
      </c>
      <c r="B304" s="78">
        <v>264</v>
      </c>
      <c r="C304" s="78">
        <v>10</v>
      </c>
      <c r="D304" s="91" t="s">
        <v>725</v>
      </c>
      <c r="E304" s="80">
        <v>1984</v>
      </c>
      <c r="F304" s="80" t="s">
        <v>160</v>
      </c>
      <c r="G304" s="91" t="s">
        <v>443</v>
      </c>
      <c r="H304" s="82" t="s">
        <v>729</v>
      </c>
      <c r="I304" s="83">
        <v>750</v>
      </c>
      <c r="J304" s="92" t="s">
        <v>1286</v>
      </c>
      <c r="K304" s="93">
        <f t="shared" si="86"/>
        <v>100100.00000000001</v>
      </c>
      <c r="L304" s="86">
        <f t="shared" si="87"/>
        <v>60060.000000000007</v>
      </c>
      <c r="M304" s="12"/>
      <c r="N304" s="13">
        <f t="shared" si="88"/>
        <v>0</v>
      </c>
      <c r="O304" s="87" t="str">
        <f t="shared" si="89"/>
        <v>R24-1784</v>
      </c>
      <c r="P304" s="125">
        <f t="shared" si="90"/>
        <v>54600</v>
      </c>
      <c r="Q304" s="37" t="s">
        <v>70</v>
      </c>
      <c r="R304" s="37">
        <f>VLOOKUP(A304,[1]高級ワイン!$B:$X,23,0)</f>
        <v>91000</v>
      </c>
      <c r="S304" s="76" t="s">
        <v>78</v>
      </c>
      <c r="T304" s="76" t="s">
        <v>80</v>
      </c>
      <c r="U304" s="76"/>
      <c r="V304" s="38" t="e">
        <v>#N/A</v>
      </c>
      <c r="W304" s="38">
        <f>VLOOKUP(A304,[2]帳簿在庫!$A:$B,2,0)</f>
        <v>10</v>
      </c>
    </row>
    <row r="305" spans="1:23" ht="19.8" customHeight="1">
      <c r="A305" s="77" t="s">
        <v>730</v>
      </c>
      <c r="B305" s="78">
        <v>265</v>
      </c>
      <c r="C305" s="78">
        <v>21</v>
      </c>
      <c r="D305" s="91" t="s">
        <v>731</v>
      </c>
      <c r="E305" s="80">
        <v>2016</v>
      </c>
      <c r="F305" s="80" t="s">
        <v>160</v>
      </c>
      <c r="G305" s="91" t="s">
        <v>443</v>
      </c>
      <c r="H305" s="82" t="s">
        <v>714</v>
      </c>
      <c r="I305" s="83">
        <v>375</v>
      </c>
      <c r="J305" s="92" t="s">
        <v>1286</v>
      </c>
      <c r="K305" s="93">
        <f t="shared" si="86"/>
        <v>6380.0000000000009</v>
      </c>
      <c r="L305" s="86">
        <f t="shared" si="87"/>
        <v>3828.0000000000005</v>
      </c>
      <c r="M305" s="12"/>
      <c r="N305" s="13">
        <f t="shared" si="88"/>
        <v>0</v>
      </c>
      <c r="O305" s="87" t="str">
        <f t="shared" si="89"/>
        <v>R24-1816</v>
      </c>
      <c r="P305" s="125">
        <f t="shared" si="90"/>
        <v>3480</v>
      </c>
      <c r="Q305" s="37" t="s">
        <v>70</v>
      </c>
      <c r="R305" s="37">
        <f>VLOOKUP(A305,[1]高級ワイン!$B:$X,23,0)</f>
        <v>5800</v>
      </c>
      <c r="S305" s="76" t="s">
        <v>78</v>
      </c>
      <c r="T305" s="76" t="s">
        <v>80</v>
      </c>
      <c r="U305" s="76"/>
      <c r="V305" s="38" t="e">
        <v>#N/A</v>
      </c>
      <c r="W305" s="38">
        <f>VLOOKUP(A305,[2]帳簿在庫!$A:$B,2,0)</f>
        <v>21</v>
      </c>
    </row>
    <row r="306" spans="1:23" ht="19.8" customHeight="1">
      <c r="A306" s="77" t="s">
        <v>732</v>
      </c>
      <c r="B306" s="78">
        <v>266</v>
      </c>
      <c r="C306" s="78">
        <v>5</v>
      </c>
      <c r="D306" s="91" t="s">
        <v>733</v>
      </c>
      <c r="E306" s="80">
        <v>2005</v>
      </c>
      <c r="F306" s="80" t="s">
        <v>160</v>
      </c>
      <c r="G306" s="91">
        <v>0</v>
      </c>
      <c r="H306" s="82" t="s">
        <v>714</v>
      </c>
      <c r="I306" s="83">
        <v>750</v>
      </c>
      <c r="J306" s="92" t="s">
        <v>1286</v>
      </c>
      <c r="K306" s="93">
        <f t="shared" si="86"/>
        <v>24200.000000000004</v>
      </c>
      <c r="L306" s="86">
        <f t="shared" si="87"/>
        <v>14520.000000000002</v>
      </c>
      <c r="M306" s="12"/>
      <c r="N306" s="13">
        <f t="shared" si="88"/>
        <v>0</v>
      </c>
      <c r="O306" s="87" t="str">
        <f t="shared" si="89"/>
        <v>R24-2305</v>
      </c>
      <c r="P306" s="125">
        <f t="shared" si="90"/>
        <v>13200</v>
      </c>
      <c r="Q306" s="37" t="s">
        <v>70</v>
      </c>
      <c r="R306" s="37">
        <f>VLOOKUP(A306,[1]高級ワイン!$B:$X,23,0)</f>
        <v>22000</v>
      </c>
      <c r="S306" s="76" t="s">
        <v>78</v>
      </c>
      <c r="T306" s="76" t="s">
        <v>80</v>
      </c>
      <c r="U306" s="76"/>
      <c r="V306" s="38" t="e">
        <v>#N/A</v>
      </c>
      <c r="W306" s="38">
        <f>VLOOKUP(A306,[2]帳簿在庫!$A:$B,2,0)</f>
        <v>5</v>
      </c>
    </row>
    <row r="307" spans="1:23" ht="19.8" customHeight="1">
      <c r="A307" s="77" t="s">
        <v>734</v>
      </c>
      <c r="B307" s="78">
        <v>267</v>
      </c>
      <c r="C307" s="78">
        <v>9</v>
      </c>
      <c r="D307" s="91" t="s">
        <v>733</v>
      </c>
      <c r="E307" s="80">
        <v>2008</v>
      </c>
      <c r="F307" s="80" t="s">
        <v>160</v>
      </c>
      <c r="G307" s="91">
        <v>0</v>
      </c>
      <c r="H307" s="82" t="s">
        <v>714</v>
      </c>
      <c r="I307" s="83">
        <v>750</v>
      </c>
      <c r="J307" s="92" t="s">
        <v>1286</v>
      </c>
      <c r="K307" s="93">
        <f t="shared" si="86"/>
        <v>18700</v>
      </c>
      <c r="L307" s="86">
        <f t="shared" si="87"/>
        <v>11220</v>
      </c>
      <c r="M307" s="12"/>
      <c r="N307" s="13">
        <f t="shared" si="88"/>
        <v>0</v>
      </c>
      <c r="O307" s="87" t="str">
        <f t="shared" si="89"/>
        <v>R24-2308</v>
      </c>
      <c r="P307" s="125">
        <f t="shared" si="90"/>
        <v>10200</v>
      </c>
      <c r="Q307" s="37" t="s">
        <v>70</v>
      </c>
      <c r="R307" s="37">
        <f>VLOOKUP(A307,[1]高級ワイン!$B:$X,23,0)</f>
        <v>17000</v>
      </c>
      <c r="S307" s="76" t="s">
        <v>78</v>
      </c>
      <c r="T307" s="76" t="s">
        <v>80</v>
      </c>
      <c r="U307" s="76"/>
      <c r="V307" s="38" t="e">
        <v>#N/A</v>
      </c>
      <c r="W307" s="38">
        <f>VLOOKUP(A307,[2]帳簿在庫!$A:$B,2,0)</f>
        <v>9</v>
      </c>
    </row>
    <row r="308" spans="1:23" ht="19.8" customHeight="1">
      <c r="A308" s="77" t="s">
        <v>735</v>
      </c>
      <c r="B308" s="78">
        <v>268</v>
      </c>
      <c r="C308" s="78">
        <v>4</v>
      </c>
      <c r="D308" s="91" t="s">
        <v>733</v>
      </c>
      <c r="E308" s="80">
        <v>2012</v>
      </c>
      <c r="F308" s="80" t="s">
        <v>160</v>
      </c>
      <c r="G308" s="91">
        <v>0</v>
      </c>
      <c r="H308" s="82" t="s">
        <v>714</v>
      </c>
      <c r="I308" s="83">
        <v>750</v>
      </c>
      <c r="J308" s="92" t="s">
        <v>1286</v>
      </c>
      <c r="K308" s="93">
        <f t="shared" si="86"/>
        <v>14960.000000000002</v>
      </c>
      <c r="L308" s="86">
        <f t="shared" si="87"/>
        <v>8976</v>
      </c>
      <c r="M308" s="12"/>
      <c r="N308" s="13">
        <f t="shared" si="88"/>
        <v>0</v>
      </c>
      <c r="O308" s="87" t="str">
        <f t="shared" si="89"/>
        <v>R24-2312</v>
      </c>
      <c r="P308" s="125">
        <f t="shared" si="90"/>
        <v>8160</v>
      </c>
      <c r="Q308" s="37" t="s">
        <v>70</v>
      </c>
      <c r="R308" s="37">
        <f>VLOOKUP(A308,[1]高級ワイン!$B:$X,23,0)</f>
        <v>13600</v>
      </c>
      <c r="S308" s="76" t="s">
        <v>78</v>
      </c>
      <c r="T308" s="76" t="s">
        <v>80</v>
      </c>
      <c r="U308" s="76"/>
      <c r="V308" s="38" t="e">
        <v>#N/A</v>
      </c>
      <c r="W308" s="38">
        <f>VLOOKUP(A308,[2]帳簿在庫!$A:$B,2,0)</f>
        <v>4</v>
      </c>
    </row>
    <row r="309" spans="1:23" ht="19.8" customHeight="1">
      <c r="A309" s="77" t="s">
        <v>736</v>
      </c>
      <c r="B309" s="78">
        <v>269</v>
      </c>
      <c r="C309" s="78">
        <v>11</v>
      </c>
      <c r="D309" s="91" t="s">
        <v>733</v>
      </c>
      <c r="E309" s="80">
        <v>1996</v>
      </c>
      <c r="F309" s="80" t="s">
        <v>160</v>
      </c>
      <c r="G309" s="91">
        <v>0</v>
      </c>
      <c r="H309" s="82" t="s">
        <v>714</v>
      </c>
      <c r="I309" s="83">
        <v>750</v>
      </c>
      <c r="J309" s="92" t="s">
        <v>1286</v>
      </c>
      <c r="K309" s="93">
        <f t="shared" si="86"/>
        <v>22110</v>
      </c>
      <c r="L309" s="86">
        <f t="shared" si="87"/>
        <v>13266.000000000002</v>
      </c>
      <c r="M309" s="12"/>
      <c r="N309" s="13">
        <f t="shared" si="88"/>
        <v>0</v>
      </c>
      <c r="O309" s="87" t="str">
        <f t="shared" si="89"/>
        <v>R24-2396</v>
      </c>
      <c r="P309" s="125">
        <f t="shared" si="90"/>
        <v>12060</v>
      </c>
      <c r="Q309" s="37" t="s">
        <v>70</v>
      </c>
      <c r="R309" s="37">
        <f>VLOOKUP(A309,[1]高級ワイン!$B:$X,23,0)</f>
        <v>20100</v>
      </c>
      <c r="S309" s="76" t="s">
        <v>78</v>
      </c>
      <c r="T309" s="76" t="s">
        <v>80</v>
      </c>
      <c r="U309" s="76"/>
      <c r="V309" s="38" t="e">
        <v>#N/A</v>
      </c>
      <c r="W309" s="38">
        <f>VLOOKUP(A309,[2]帳簿在庫!$A:$B,2,0)</f>
        <v>11</v>
      </c>
    </row>
    <row r="310" spans="1:23" ht="19.8" customHeight="1">
      <c r="A310" s="77" t="s">
        <v>737</v>
      </c>
      <c r="B310" s="78">
        <v>270</v>
      </c>
      <c r="C310" s="78">
        <v>1</v>
      </c>
      <c r="D310" s="91" t="s">
        <v>738</v>
      </c>
      <c r="E310" s="80">
        <v>2005</v>
      </c>
      <c r="F310" s="80" t="s">
        <v>160</v>
      </c>
      <c r="G310" s="91">
        <v>0</v>
      </c>
      <c r="H310" s="82" t="s">
        <v>729</v>
      </c>
      <c r="I310" s="83">
        <v>375</v>
      </c>
      <c r="J310" s="92" t="s">
        <v>1286</v>
      </c>
      <c r="K310" s="93">
        <f t="shared" si="86"/>
        <v>60280.000000000007</v>
      </c>
      <c r="L310" s="86">
        <f t="shared" si="87"/>
        <v>36168</v>
      </c>
      <c r="M310" s="12"/>
      <c r="N310" s="13">
        <f t="shared" si="88"/>
        <v>0</v>
      </c>
      <c r="O310" s="87" t="str">
        <f t="shared" si="89"/>
        <v>R24-2705</v>
      </c>
      <c r="P310" s="125">
        <f t="shared" si="90"/>
        <v>32880</v>
      </c>
      <c r="Q310" s="37" t="s">
        <v>70</v>
      </c>
      <c r="R310" s="37">
        <f>VLOOKUP(A310,[1]高級ワイン!$B:$X,23,0)</f>
        <v>54800</v>
      </c>
      <c r="S310" s="76" t="s">
        <v>78</v>
      </c>
      <c r="T310" s="76" t="s">
        <v>80</v>
      </c>
      <c r="U310" s="76"/>
      <c r="V310" s="38" t="e">
        <v>#N/A</v>
      </c>
      <c r="W310" s="38">
        <f>VLOOKUP(A310,[2]帳簿在庫!$A:$B,2,0)</f>
        <v>1</v>
      </c>
    </row>
    <row r="311" spans="1:23" ht="19.8" customHeight="1">
      <c r="A311" s="77" t="s">
        <v>739</v>
      </c>
      <c r="B311" s="78">
        <v>271</v>
      </c>
      <c r="C311" s="78">
        <v>5</v>
      </c>
      <c r="D311" s="91" t="s">
        <v>738</v>
      </c>
      <c r="E311" s="80">
        <v>2015</v>
      </c>
      <c r="F311" s="80" t="s">
        <v>160</v>
      </c>
      <c r="G311" s="91" t="s">
        <v>443</v>
      </c>
      <c r="H311" s="82" t="s">
        <v>729</v>
      </c>
      <c r="I311" s="83">
        <v>375</v>
      </c>
      <c r="J311" s="92" t="s">
        <v>1286</v>
      </c>
      <c r="K311" s="93">
        <f t="shared" si="86"/>
        <v>53020.000000000007</v>
      </c>
      <c r="L311" s="86">
        <f t="shared" si="87"/>
        <v>31812.000000000004</v>
      </c>
      <c r="M311" s="12"/>
      <c r="N311" s="13">
        <f t="shared" si="88"/>
        <v>0</v>
      </c>
      <c r="O311" s="87" t="str">
        <f t="shared" si="89"/>
        <v>R24-2715</v>
      </c>
      <c r="P311" s="125">
        <f t="shared" si="90"/>
        <v>28920</v>
      </c>
      <c r="Q311" s="37" t="s">
        <v>70</v>
      </c>
      <c r="R311" s="37">
        <f>VLOOKUP(A311,[1]高級ワイン!$B:$X,23,0)</f>
        <v>48200</v>
      </c>
      <c r="S311" s="76" t="s">
        <v>78</v>
      </c>
      <c r="T311" s="76" t="s">
        <v>80</v>
      </c>
      <c r="U311" s="76"/>
      <c r="V311" s="38" t="e">
        <v>#N/A</v>
      </c>
      <c r="W311" s="38">
        <f>VLOOKUP(A311,[2]帳簿在庫!$A:$B,2,0)</f>
        <v>5</v>
      </c>
    </row>
    <row r="312" spans="1:23" ht="19.8" customHeight="1">
      <c r="A312" s="77" t="s">
        <v>740</v>
      </c>
      <c r="B312" s="78">
        <v>272</v>
      </c>
      <c r="C312" s="78">
        <v>18</v>
      </c>
      <c r="D312" s="91" t="s">
        <v>741</v>
      </c>
      <c r="E312" s="80" t="s">
        <v>562</v>
      </c>
      <c r="F312" s="80" t="s">
        <v>160</v>
      </c>
      <c r="G312" s="91" t="s">
        <v>742</v>
      </c>
      <c r="H312" s="82" t="s">
        <v>433</v>
      </c>
      <c r="I312" s="83">
        <v>375</v>
      </c>
      <c r="J312" s="92" t="s">
        <v>1286</v>
      </c>
      <c r="K312" s="93">
        <f t="shared" si="86"/>
        <v>4400</v>
      </c>
      <c r="L312" s="86">
        <f t="shared" si="87"/>
        <v>2640</v>
      </c>
      <c r="M312" s="12"/>
      <c r="N312" s="13">
        <f t="shared" si="88"/>
        <v>0</v>
      </c>
      <c r="O312" s="87" t="str">
        <f t="shared" si="89"/>
        <v>R24-3717</v>
      </c>
      <c r="P312" s="125">
        <f t="shared" si="90"/>
        <v>2400</v>
      </c>
      <c r="Q312" s="37" t="s">
        <v>70</v>
      </c>
      <c r="R312" s="37">
        <f>VLOOKUP(A312,[1]高級ワイン!$B:$X,23,0)</f>
        <v>4000</v>
      </c>
      <c r="S312" s="76" t="s">
        <v>78</v>
      </c>
      <c r="T312" s="76" t="s">
        <v>80</v>
      </c>
      <c r="U312" s="76"/>
      <c r="V312" s="38" t="e">
        <v>#N/A</v>
      </c>
      <c r="W312" s="38">
        <f>VLOOKUP(A312,[2]帳簿在庫!$A:$B,2,0)</f>
        <v>18</v>
      </c>
    </row>
    <row r="313" spans="1:23" ht="19.8" customHeight="1">
      <c r="A313" s="77" t="s">
        <v>743</v>
      </c>
      <c r="B313" s="78">
        <v>273</v>
      </c>
      <c r="C313" s="78">
        <v>3</v>
      </c>
      <c r="D313" s="91" t="s">
        <v>744</v>
      </c>
      <c r="E313" s="80">
        <v>2014</v>
      </c>
      <c r="F313" s="80" t="s">
        <v>745</v>
      </c>
      <c r="G313" s="91">
        <v>0</v>
      </c>
      <c r="H313" s="82" t="s">
        <v>711</v>
      </c>
      <c r="I313" s="83">
        <v>750</v>
      </c>
      <c r="J313" s="92" t="s">
        <v>1286</v>
      </c>
      <c r="K313" s="93">
        <f t="shared" si="86"/>
        <v>8580</v>
      </c>
      <c r="L313" s="86">
        <f t="shared" si="87"/>
        <v>5148</v>
      </c>
      <c r="M313" s="12"/>
      <c r="N313" s="13">
        <f t="shared" si="88"/>
        <v>0</v>
      </c>
      <c r="O313" s="87" t="str">
        <f t="shared" si="89"/>
        <v>R24-4014</v>
      </c>
      <c r="P313" s="125">
        <f t="shared" si="90"/>
        <v>4680</v>
      </c>
      <c r="Q313" s="37" t="s">
        <v>70</v>
      </c>
      <c r="R313" s="37">
        <f>VLOOKUP(A313,[1]高級ワイン!$B:$X,23,0)</f>
        <v>7800</v>
      </c>
      <c r="S313" s="76" t="s">
        <v>78</v>
      </c>
      <c r="T313" s="76" t="s">
        <v>80</v>
      </c>
      <c r="U313" s="76"/>
      <c r="V313" s="38" t="e">
        <v>#N/A</v>
      </c>
      <c r="W313" s="38">
        <f>VLOOKUP(A313,[2]帳簿在庫!$A:$B,2,0)</f>
        <v>3</v>
      </c>
    </row>
    <row r="314" spans="1:23" ht="19.8" customHeight="1">
      <c r="A314" s="77" t="s">
        <v>746</v>
      </c>
      <c r="B314" s="78">
        <v>274</v>
      </c>
      <c r="C314" s="78">
        <v>13</v>
      </c>
      <c r="D314" s="91" t="s">
        <v>747</v>
      </c>
      <c r="E314" s="80">
        <v>2015</v>
      </c>
      <c r="F314" s="80" t="s">
        <v>160</v>
      </c>
      <c r="G314" s="91">
        <v>0</v>
      </c>
      <c r="H314" s="82" t="s">
        <v>711</v>
      </c>
      <c r="I314" s="83">
        <v>375</v>
      </c>
      <c r="J314" s="92" t="s">
        <v>1286</v>
      </c>
      <c r="K314" s="93">
        <f t="shared" si="86"/>
        <v>6600.0000000000009</v>
      </c>
      <c r="L314" s="86">
        <f t="shared" si="87"/>
        <v>3960.0000000000005</v>
      </c>
      <c r="M314" s="12"/>
      <c r="N314" s="13">
        <f t="shared" si="88"/>
        <v>0</v>
      </c>
      <c r="O314" s="87" t="str">
        <f t="shared" si="89"/>
        <v>R24-4515</v>
      </c>
      <c r="P314" s="125">
        <f t="shared" si="90"/>
        <v>3600</v>
      </c>
      <c r="Q314" s="37" t="s">
        <v>70</v>
      </c>
      <c r="R314" s="37">
        <f>VLOOKUP(A314,[1]高級ワイン!$B:$X,23,0)</f>
        <v>6000</v>
      </c>
      <c r="S314" s="76" t="s">
        <v>78</v>
      </c>
      <c r="T314" s="76" t="s">
        <v>80</v>
      </c>
      <c r="U314" s="76"/>
      <c r="V314" s="38" t="e">
        <v>#N/A</v>
      </c>
      <c r="W314" s="38">
        <f>VLOOKUP(A314,[2]帳簿在庫!$A:$B,2,0)</f>
        <v>13</v>
      </c>
    </row>
    <row r="315" spans="1:23" ht="19.8" customHeight="1">
      <c r="A315" s="77" t="s">
        <v>748</v>
      </c>
      <c r="B315" s="78">
        <v>275</v>
      </c>
      <c r="C315" s="78">
        <v>11</v>
      </c>
      <c r="D315" s="91" t="s">
        <v>749</v>
      </c>
      <c r="E315" s="80">
        <v>2011</v>
      </c>
      <c r="F315" s="80" t="s">
        <v>160</v>
      </c>
      <c r="G315" s="91" t="s">
        <v>750</v>
      </c>
      <c r="H315" s="82" t="s">
        <v>433</v>
      </c>
      <c r="I315" s="83">
        <v>375</v>
      </c>
      <c r="J315" s="92" t="s">
        <v>1286</v>
      </c>
      <c r="K315" s="93">
        <f t="shared" si="73"/>
        <v>3190.0000000000005</v>
      </c>
      <c r="L315" s="86">
        <f t="shared" si="74"/>
        <v>1914.0000000000002</v>
      </c>
      <c r="M315" s="12"/>
      <c r="N315" s="13">
        <f t="shared" si="50"/>
        <v>0</v>
      </c>
      <c r="O315" s="87" t="str">
        <f t="shared" si="66"/>
        <v>R24-5511</v>
      </c>
      <c r="P315" s="125">
        <f t="shared" si="75"/>
        <v>1740</v>
      </c>
      <c r="Q315" s="37" t="s">
        <v>70</v>
      </c>
      <c r="R315" s="37">
        <f>VLOOKUP(A315,[1]高級ワイン!$B:$X,23,0)</f>
        <v>2900</v>
      </c>
      <c r="S315" s="76" t="s">
        <v>78</v>
      </c>
      <c r="T315" s="76" t="s">
        <v>80</v>
      </c>
      <c r="U315" s="76"/>
      <c r="V315" s="38" t="e">
        <v>#N/A</v>
      </c>
      <c r="W315" s="38">
        <f>VLOOKUP(A315,[2]帳簿在庫!$A:$B,2,0)</f>
        <v>11</v>
      </c>
    </row>
    <row r="316" spans="1:23" ht="19.8" customHeight="1">
      <c r="A316" s="77" t="s">
        <v>751</v>
      </c>
      <c r="B316" s="78">
        <v>276</v>
      </c>
      <c r="C316" s="78">
        <v>5</v>
      </c>
      <c r="D316" s="91" t="s">
        <v>752</v>
      </c>
      <c r="E316" s="80">
        <v>2014</v>
      </c>
      <c r="F316" s="80" t="s">
        <v>166</v>
      </c>
      <c r="G316" s="91" t="s">
        <v>443</v>
      </c>
      <c r="H316" s="82" t="s">
        <v>753</v>
      </c>
      <c r="I316" s="83">
        <v>750</v>
      </c>
      <c r="J316" s="92"/>
      <c r="K316" s="93">
        <f t="shared" si="73"/>
        <v>82940</v>
      </c>
      <c r="L316" s="86">
        <f t="shared" si="74"/>
        <v>49764.000000000007</v>
      </c>
      <c r="M316" s="12"/>
      <c r="N316" s="13">
        <f t="shared" si="50"/>
        <v>0</v>
      </c>
      <c r="O316" s="87" t="str">
        <f t="shared" si="66"/>
        <v>R26-0414</v>
      </c>
      <c r="P316" s="125">
        <f t="shared" si="75"/>
        <v>45240</v>
      </c>
      <c r="Q316" s="37" t="s">
        <v>70</v>
      </c>
      <c r="R316" s="37">
        <f>VLOOKUP(A316,[1]高級ワイン!$B:$X,23,0)</f>
        <v>75400</v>
      </c>
      <c r="S316" s="76" t="s">
        <v>78</v>
      </c>
      <c r="T316" s="76" t="s">
        <v>80</v>
      </c>
      <c r="U316" s="76"/>
      <c r="V316" s="38" t="e">
        <v>#N/A</v>
      </c>
      <c r="W316" s="38">
        <f>VLOOKUP(A316,[2]帳簿在庫!$A:$B,2,0)</f>
        <v>5</v>
      </c>
    </row>
    <row r="317" spans="1:23" ht="19.8" customHeight="1">
      <c r="A317" s="77" t="s">
        <v>754</v>
      </c>
      <c r="B317" s="78">
        <v>277</v>
      </c>
      <c r="C317" s="78">
        <v>3</v>
      </c>
      <c r="D317" s="91" t="s">
        <v>752</v>
      </c>
      <c r="E317" s="80" t="s">
        <v>755</v>
      </c>
      <c r="F317" s="80" t="s">
        <v>166</v>
      </c>
      <c r="G317" s="91">
        <v>0</v>
      </c>
      <c r="H317" s="82" t="s">
        <v>753</v>
      </c>
      <c r="I317" s="83">
        <v>750</v>
      </c>
      <c r="J317" s="92"/>
      <c r="K317" s="93">
        <f t="shared" si="73"/>
        <v>99550.000000000015</v>
      </c>
      <c r="L317" s="86">
        <f t="shared" si="74"/>
        <v>59730.000000000007</v>
      </c>
      <c r="M317" s="12"/>
      <c r="N317" s="13">
        <f t="shared" si="50"/>
        <v>0</v>
      </c>
      <c r="O317" s="87" t="str">
        <f t="shared" si="66"/>
        <v>R26-0499</v>
      </c>
      <c r="P317" s="125">
        <f t="shared" si="75"/>
        <v>54300</v>
      </c>
      <c r="Q317" s="37" t="s">
        <v>70</v>
      </c>
      <c r="R317" s="37">
        <f>VLOOKUP(A317,[1]高級ワイン!$B:$X,23,0)</f>
        <v>90500</v>
      </c>
      <c r="S317" s="76" t="s">
        <v>78</v>
      </c>
      <c r="T317" s="76" t="s">
        <v>80</v>
      </c>
      <c r="U317" s="76"/>
      <c r="V317" s="38" t="e">
        <v>#N/A</v>
      </c>
      <c r="W317" s="38">
        <f>VLOOKUP(A317,[2]帳簿在庫!$A:$B,2,0)</f>
        <v>3</v>
      </c>
    </row>
    <row r="318" spans="1:23" ht="19.8" customHeight="1">
      <c r="A318" s="77" t="s">
        <v>756</v>
      </c>
      <c r="B318" s="78">
        <v>278</v>
      </c>
      <c r="C318" s="78">
        <v>3</v>
      </c>
      <c r="D318" s="91" t="s">
        <v>757</v>
      </c>
      <c r="E318" s="80">
        <v>2015</v>
      </c>
      <c r="F318" s="80" t="s">
        <v>166</v>
      </c>
      <c r="G318" s="91" t="s">
        <v>443</v>
      </c>
      <c r="H318" s="82" t="s">
        <v>753</v>
      </c>
      <c r="I318" s="83">
        <v>750</v>
      </c>
      <c r="J318" s="92"/>
      <c r="K318" s="93">
        <f t="shared" si="73"/>
        <v>39160</v>
      </c>
      <c r="L318" s="86">
        <f t="shared" si="74"/>
        <v>23496.000000000004</v>
      </c>
      <c r="M318" s="12"/>
      <c r="N318" s="13">
        <f t="shared" si="50"/>
        <v>0</v>
      </c>
      <c r="O318" s="87" t="str">
        <f t="shared" si="66"/>
        <v>R26-0515</v>
      </c>
      <c r="P318" s="125">
        <f t="shared" si="75"/>
        <v>21360</v>
      </c>
      <c r="Q318" s="37" t="s">
        <v>70</v>
      </c>
      <c r="R318" s="37">
        <f>VLOOKUP(A318,[1]高級ワイン!$B:$X,23,0)</f>
        <v>35600</v>
      </c>
      <c r="S318" s="76" t="s">
        <v>78</v>
      </c>
      <c r="T318" s="76" t="s">
        <v>80</v>
      </c>
      <c r="U318" s="76"/>
      <c r="V318" s="38" t="e">
        <v>#N/A</v>
      </c>
      <c r="W318" s="38">
        <f>VLOOKUP(A318,[2]帳簿在庫!$A:$B,2,0)</f>
        <v>3</v>
      </c>
    </row>
    <row r="319" spans="1:23" ht="19.8" customHeight="1">
      <c r="A319" s="77" t="s">
        <v>758</v>
      </c>
      <c r="B319" s="78">
        <v>279</v>
      </c>
      <c r="C319" s="78">
        <v>8</v>
      </c>
      <c r="D319" s="91" t="s">
        <v>759</v>
      </c>
      <c r="E319" s="80">
        <v>2014</v>
      </c>
      <c r="F319" s="80" t="s">
        <v>166</v>
      </c>
      <c r="G319" s="91">
        <v>0</v>
      </c>
      <c r="H319" s="82" t="s">
        <v>188</v>
      </c>
      <c r="I319" s="83">
        <v>750</v>
      </c>
      <c r="J319" s="92"/>
      <c r="K319" s="93">
        <f t="shared" si="73"/>
        <v>12430.000000000002</v>
      </c>
      <c r="L319" s="86">
        <f t="shared" si="74"/>
        <v>7458.0000000000009</v>
      </c>
      <c r="M319" s="12"/>
      <c r="N319" s="13">
        <f t="shared" si="50"/>
        <v>0</v>
      </c>
      <c r="O319" s="87" t="str">
        <f t="shared" si="66"/>
        <v>R26-1014</v>
      </c>
      <c r="P319" s="125">
        <f t="shared" si="75"/>
        <v>6780</v>
      </c>
      <c r="Q319" s="37" t="s">
        <v>70</v>
      </c>
      <c r="R319" s="37">
        <f>VLOOKUP(A319,[1]高級ワイン!$B:$X,23,0)</f>
        <v>11300</v>
      </c>
      <c r="S319" s="76" t="s">
        <v>78</v>
      </c>
      <c r="T319" s="76" t="s">
        <v>80</v>
      </c>
      <c r="U319" s="76"/>
      <c r="V319" s="38" t="e">
        <v>#N/A</v>
      </c>
      <c r="W319" s="38">
        <f>VLOOKUP(A319,[2]帳簿在庫!$A:$B,2,0)</f>
        <v>8</v>
      </c>
    </row>
    <row r="320" spans="1:23" ht="19.8" customHeight="1">
      <c r="A320" s="77" t="s">
        <v>760</v>
      </c>
      <c r="B320" s="78">
        <v>280</v>
      </c>
      <c r="C320" s="78">
        <v>2</v>
      </c>
      <c r="D320" s="91" t="s">
        <v>761</v>
      </c>
      <c r="E320" s="80">
        <v>1997</v>
      </c>
      <c r="F320" s="80" t="s">
        <v>166</v>
      </c>
      <c r="G320" s="91" t="s">
        <v>762</v>
      </c>
      <c r="H320" s="82" t="s">
        <v>184</v>
      </c>
      <c r="I320" s="83">
        <v>750</v>
      </c>
      <c r="J320" s="92"/>
      <c r="K320" s="93">
        <f t="shared" si="73"/>
        <v>21120</v>
      </c>
      <c r="L320" s="86">
        <f t="shared" si="74"/>
        <v>12672.000000000002</v>
      </c>
      <c r="M320" s="12"/>
      <c r="N320" s="13">
        <f t="shared" si="50"/>
        <v>0</v>
      </c>
      <c r="O320" s="87" t="str">
        <f t="shared" si="66"/>
        <v>R26-1597</v>
      </c>
      <c r="P320" s="125">
        <f t="shared" si="75"/>
        <v>11520</v>
      </c>
      <c r="Q320" s="37" t="s">
        <v>70</v>
      </c>
      <c r="R320" s="37">
        <f>VLOOKUP(A320,[1]高級ワイン!$B:$X,23,0)</f>
        <v>19200</v>
      </c>
      <c r="S320" s="76" t="s">
        <v>78</v>
      </c>
      <c r="T320" s="76" t="s">
        <v>80</v>
      </c>
      <c r="U320" s="76"/>
      <c r="V320" s="38" t="e">
        <v>#N/A</v>
      </c>
      <c r="W320" s="38">
        <f>VLOOKUP(A320,[2]帳簿在庫!$A:$B,2,0)</f>
        <v>2</v>
      </c>
    </row>
    <row r="321" spans="1:23" ht="19.8" customHeight="1">
      <c r="A321" s="77" t="s">
        <v>763</v>
      </c>
      <c r="B321" s="78">
        <v>281</v>
      </c>
      <c r="C321" s="78">
        <v>2</v>
      </c>
      <c r="D321" s="91" t="s">
        <v>764</v>
      </c>
      <c r="E321" s="80">
        <v>2008</v>
      </c>
      <c r="F321" s="80" t="s">
        <v>166</v>
      </c>
      <c r="G321" s="91" t="s">
        <v>443</v>
      </c>
      <c r="H321" s="82" t="s">
        <v>753</v>
      </c>
      <c r="I321" s="83">
        <v>750</v>
      </c>
      <c r="J321" s="92"/>
      <c r="K321" s="93">
        <f t="shared" si="73"/>
        <v>14080.000000000002</v>
      </c>
      <c r="L321" s="86">
        <f t="shared" si="74"/>
        <v>8448</v>
      </c>
      <c r="M321" s="12"/>
      <c r="N321" s="13">
        <f t="shared" si="50"/>
        <v>0</v>
      </c>
      <c r="O321" s="87" t="str">
        <f t="shared" si="66"/>
        <v>R26-1608</v>
      </c>
      <c r="P321" s="125">
        <f t="shared" si="75"/>
        <v>7680</v>
      </c>
      <c r="Q321" s="37" t="s">
        <v>70</v>
      </c>
      <c r="R321" s="37">
        <f>VLOOKUP(A321,[1]高級ワイン!$B:$X,23,0)</f>
        <v>12800</v>
      </c>
      <c r="S321" s="76" t="s">
        <v>78</v>
      </c>
      <c r="T321" s="76" t="s">
        <v>80</v>
      </c>
      <c r="U321" s="76"/>
      <c r="V321" s="38" t="e">
        <v>#N/A</v>
      </c>
      <c r="W321" s="38">
        <f>VLOOKUP(A321,[2]帳簿在庫!$A:$B,2,0)</f>
        <v>2</v>
      </c>
    </row>
    <row r="322" spans="1:23" ht="19.8" customHeight="1">
      <c r="A322" s="77" t="s">
        <v>765</v>
      </c>
      <c r="B322" s="78">
        <v>282</v>
      </c>
      <c r="C322" s="78">
        <v>11</v>
      </c>
      <c r="D322" s="91" t="s">
        <v>766</v>
      </c>
      <c r="E322" s="80">
        <v>2014</v>
      </c>
      <c r="F322" s="80" t="s">
        <v>166</v>
      </c>
      <c r="G322" s="91" t="s">
        <v>443</v>
      </c>
      <c r="H322" s="82" t="s">
        <v>753</v>
      </c>
      <c r="I322" s="83">
        <v>750</v>
      </c>
      <c r="J322" s="92"/>
      <c r="K322" s="93">
        <f t="shared" si="73"/>
        <v>14520.000000000002</v>
      </c>
      <c r="L322" s="86">
        <f t="shared" si="74"/>
        <v>8712</v>
      </c>
      <c r="M322" s="12"/>
      <c r="N322" s="13">
        <f t="shared" si="50"/>
        <v>0</v>
      </c>
      <c r="O322" s="87" t="str">
        <f t="shared" si="66"/>
        <v>R26-2614</v>
      </c>
      <c r="P322" s="125">
        <f t="shared" si="75"/>
        <v>7920</v>
      </c>
      <c r="Q322" s="37" t="s">
        <v>70</v>
      </c>
      <c r="R322" s="37">
        <f>VLOOKUP(A322,[1]高級ワイン!$B:$X,23,0)</f>
        <v>13200</v>
      </c>
      <c r="S322" s="76" t="s">
        <v>78</v>
      </c>
      <c r="T322" s="76" t="s">
        <v>80</v>
      </c>
      <c r="U322" s="76"/>
      <c r="V322" s="38" t="e">
        <v>#N/A</v>
      </c>
      <c r="W322" s="38">
        <f>VLOOKUP(A322,[2]帳簿在庫!$A:$B,2,0)</f>
        <v>11</v>
      </c>
    </row>
    <row r="323" spans="1:23" ht="19.8" customHeight="1">
      <c r="A323" s="77" t="s">
        <v>767</v>
      </c>
      <c r="B323" s="78">
        <v>283</v>
      </c>
      <c r="C323" s="78">
        <v>21</v>
      </c>
      <c r="D323" s="91" t="s">
        <v>768</v>
      </c>
      <c r="E323" s="80" t="s">
        <v>481</v>
      </c>
      <c r="F323" s="80" t="s">
        <v>166</v>
      </c>
      <c r="G323" s="91" t="s">
        <v>443</v>
      </c>
      <c r="H323" s="82" t="s">
        <v>184</v>
      </c>
      <c r="I323" s="83">
        <v>750</v>
      </c>
      <c r="J323" s="92"/>
      <c r="K323" s="93">
        <f t="shared" si="73"/>
        <v>27610.000000000004</v>
      </c>
      <c r="L323" s="86">
        <f t="shared" si="74"/>
        <v>16566</v>
      </c>
      <c r="M323" s="12"/>
      <c r="N323" s="13">
        <f t="shared" si="50"/>
        <v>0</v>
      </c>
      <c r="O323" s="87" t="str">
        <f t="shared" si="66"/>
        <v>R26-2814</v>
      </c>
      <c r="P323" s="125">
        <f t="shared" si="75"/>
        <v>15060</v>
      </c>
      <c r="Q323" s="37" t="s">
        <v>70</v>
      </c>
      <c r="R323" s="37">
        <f>VLOOKUP(A323,[1]高級ワイン!$B:$X,23,0)</f>
        <v>25100</v>
      </c>
      <c r="S323" s="76" t="s">
        <v>78</v>
      </c>
      <c r="T323" s="76" t="s">
        <v>80</v>
      </c>
      <c r="U323" s="76"/>
      <c r="V323" s="38" t="e">
        <v>#N/A</v>
      </c>
      <c r="W323" s="38">
        <f>VLOOKUP(A323,[2]帳簿在庫!$A:$B,2,0)</f>
        <v>21</v>
      </c>
    </row>
    <row r="324" spans="1:23" ht="19.8" customHeight="1">
      <c r="A324" s="77" t="s">
        <v>769</v>
      </c>
      <c r="B324" s="78">
        <v>284</v>
      </c>
      <c r="C324" s="78">
        <v>9</v>
      </c>
      <c r="D324" s="91" t="s">
        <v>768</v>
      </c>
      <c r="E324" s="80">
        <v>2015</v>
      </c>
      <c r="F324" s="80" t="s">
        <v>166</v>
      </c>
      <c r="G324" s="91" t="s">
        <v>443</v>
      </c>
      <c r="H324" s="82" t="s">
        <v>184</v>
      </c>
      <c r="I324" s="83">
        <v>750</v>
      </c>
      <c r="J324" s="92"/>
      <c r="K324" s="93">
        <f t="shared" si="73"/>
        <v>66000</v>
      </c>
      <c r="L324" s="86">
        <f t="shared" si="74"/>
        <v>39600</v>
      </c>
      <c r="M324" s="12"/>
      <c r="N324" s="13">
        <f t="shared" si="50"/>
        <v>0</v>
      </c>
      <c r="O324" s="87" t="str">
        <f t="shared" si="66"/>
        <v>R26-2815</v>
      </c>
      <c r="P324" s="125">
        <f t="shared" si="75"/>
        <v>36000</v>
      </c>
      <c r="Q324" s="37" t="s">
        <v>70</v>
      </c>
      <c r="R324" s="37">
        <f>VLOOKUP(A324,[1]高級ワイン!$B:$X,23,0)</f>
        <v>60000</v>
      </c>
      <c r="S324" s="76" t="s">
        <v>78</v>
      </c>
      <c r="T324" s="76" t="s">
        <v>80</v>
      </c>
      <c r="U324" s="76"/>
      <c r="V324" s="38" t="e">
        <v>#N/A</v>
      </c>
      <c r="W324" s="38">
        <f>VLOOKUP(A324,[2]帳簿在庫!$A:$B,2,0)</f>
        <v>9</v>
      </c>
    </row>
    <row r="325" spans="1:23" ht="19.8" customHeight="1">
      <c r="A325" s="77" t="s">
        <v>770</v>
      </c>
      <c r="B325" s="78">
        <v>285</v>
      </c>
      <c r="C325" s="78">
        <v>4</v>
      </c>
      <c r="D325" s="91" t="s">
        <v>768</v>
      </c>
      <c r="E325" s="80" t="s">
        <v>771</v>
      </c>
      <c r="F325" s="80" t="s">
        <v>166</v>
      </c>
      <c r="G325" s="91">
        <v>0</v>
      </c>
      <c r="H325" s="82" t="s">
        <v>184</v>
      </c>
      <c r="I325" s="83">
        <v>750</v>
      </c>
      <c r="J325" s="92"/>
      <c r="K325" s="93">
        <f t="shared" si="73"/>
        <v>35090</v>
      </c>
      <c r="L325" s="86">
        <f t="shared" si="74"/>
        <v>21054</v>
      </c>
      <c r="M325" s="12"/>
      <c r="N325" s="13">
        <f t="shared" si="50"/>
        <v>0</v>
      </c>
      <c r="O325" s="87" t="str">
        <f t="shared" si="66"/>
        <v>R26-2890</v>
      </c>
      <c r="P325" s="125">
        <f t="shared" si="75"/>
        <v>19140</v>
      </c>
      <c r="Q325" s="37" t="s">
        <v>70</v>
      </c>
      <c r="R325" s="37">
        <f>VLOOKUP(A325,[1]高級ワイン!$B:$X,23,0)</f>
        <v>31900</v>
      </c>
      <c r="S325" s="76" t="s">
        <v>78</v>
      </c>
      <c r="T325" s="76" t="s">
        <v>80</v>
      </c>
      <c r="U325" s="76"/>
      <c r="V325" s="38" t="e">
        <v>#N/A</v>
      </c>
      <c r="W325" s="38">
        <f>VLOOKUP(A325,[2]帳簿在庫!$A:$B,2,0)</f>
        <v>4</v>
      </c>
    </row>
    <row r="326" spans="1:23" ht="19.8" customHeight="1">
      <c r="A326" s="77" t="s">
        <v>213</v>
      </c>
      <c r="B326" s="78">
        <v>286</v>
      </c>
      <c r="C326" s="78">
        <v>9</v>
      </c>
      <c r="D326" s="91" t="s">
        <v>214</v>
      </c>
      <c r="E326" s="80">
        <v>2012</v>
      </c>
      <c r="F326" s="80" t="s">
        <v>166</v>
      </c>
      <c r="G326" s="91">
        <v>0</v>
      </c>
      <c r="H326" s="82" t="s">
        <v>184</v>
      </c>
      <c r="I326" s="83">
        <v>750</v>
      </c>
      <c r="J326" s="92"/>
      <c r="K326" s="93">
        <f t="shared" si="73"/>
        <v>87780</v>
      </c>
      <c r="L326" s="86">
        <f t="shared" si="74"/>
        <v>52668.000000000007</v>
      </c>
      <c r="M326" s="12"/>
      <c r="N326" s="13">
        <f t="shared" si="50"/>
        <v>0</v>
      </c>
      <c r="O326" s="87" t="str">
        <f t="shared" si="66"/>
        <v>R26-2912</v>
      </c>
      <c r="P326" s="125">
        <f t="shared" si="75"/>
        <v>47880</v>
      </c>
      <c r="Q326" s="37" t="s">
        <v>70</v>
      </c>
      <c r="R326" s="37">
        <f>VLOOKUP(A326,[1]高級ワイン!$B:$X,23,0)</f>
        <v>79800</v>
      </c>
      <c r="S326" s="76" t="s">
        <v>78</v>
      </c>
      <c r="T326" s="76" t="s">
        <v>80</v>
      </c>
      <c r="U326" s="76"/>
      <c r="V326" s="38" t="e">
        <v>#N/A</v>
      </c>
      <c r="W326" s="38">
        <f>VLOOKUP(A326,[2]帳簿在庫!$A:$B,2,0)</f>
        <v>9</v>
      </c>
    </row>
    <row r="327" spans="1:23" ht="19.8" customHeight="1">
      <c r="A327" s="77" t="s">
        <v>772</v>
      </c>
      <c r="B327" s="78">
        <v>287</v>
      </c>
      <c r="C327" s="78">
        <v>10</v>
      </c>
      <c r="D327" s="91" t="s">
        <v>214</v>
      </c>
      <c r="E327" s="80">
        <v>2013</v>
      </c>
      <c r="F327" s="80" t="s">
        <v>166</v>
      </c>
      <c r="G327" s="91" t="s">
        <v>443</v>
      </c>
      <c r="H327" s="82" t="s">
        <v>184</v>
      </c>
      <c r="I327" s="83">
        <v>750</v>
      </c>
      <c r="J327" s="92"/>
      <c r="K327" s="93">
        <f t="shared" si="73"/>
        <v>64680.000000000007</v>
      </c>
      <c r="L327" s="86">
        <f t="shared" si="74"/>
        <v>38808</v>
      </c>
      <c r="M327" s="12"/>
      <c r="N327" s="13">
        <f t="shared" si="50"/>
        <v>0</v>
      </c>
      <c r="O327" s="87" t="str">
        <f t="shared" si="66"/>
        <v>R26-2913</v>
      </c>
      <c r="P327" s="125">
        <f t="shared" si="75"/>
        <v>35280</v>
      </c>
      <c r="Q327" s="37" t="s">
        <v>70</v>
      </c>
      <c r="R327" s="37">
        <f>VLOOKUP(A327,[1]高級ワイン!$B:$X,23,0)</f>
        <v>58800</v>
      </c>
      <c r="S327" s="76" t="s">
        <v>78</v>
      </c>
      <c r="T327" s="76" t="s">
        <v>80</v>
      </c>
      <c r="U327" s="76"/>
      <c r="V327" s="38" t="e">
        <v>#N/A</v>
      </c>
      <c r="W327" s="38">
        <f>VLOOKUP(A327,[2]帳簿在庫!$A:$B,2,0)</f>
        <v>10</v>
      </c>
    </row>
    <row r="328" spans="1:23" ht="19.8" customHeight="1">
      <c r="A328" s="77" t="s">
        <v>773</v>
      </c>
      <c r="B328" s="78">
        <v>288</v>
      </c>
      <c r="C328" s="78">
        <v>6</v>
      </c>
      <c r="D328" s="91" t="s">
        <v>214</v>
      </c>
      <c r="E328" s="80">
        <v>2015</v>
      </c>
      <c r="F328" s="80" t="s">
        <v>166</v>
      </c>
      <c r="G328" s="91" t="s">
        <v>443</v>
      </c>
      <c r="H328" s="82" t="s">
        <v>184</v>
      </c>
      <c r="I328" s="83">
        <v>750</v>
      </c>
      <c r="J328" s="92"/>
      <c r="K328" s="93">
        <f t="shared" si="73"/>
        <v>99880.000000000015</v>
      </c>
      <c r="L328" s="86">
        <f t="shared" si="74"/>
        <v>59928.000000000007</v>
      </c>
      <c r="M328" s="12"/>
      <c r="N328" s="13">
        <f t="shared" si="50"/>
        <v>0</v>
      </c>
      <c r="O328" s="87" t="str">
        <f t="shared" si="66"/>
        <v>R26-2915</v>
      </c>
      <c r="P328" s="125">
        <f t="shared" si="75"/>
        <v>54480</v>
      </c>
      <c r="Q328" s="37" t="s">
        <v>70</v>
      </c>
      <c r="R328" s="37">
        <f>VLOOKUP(A328,[1]高級ワイン!$B:$X,23,0)</f>
        <v>90800</v>
      </c>
      <c r="S328" s="76" t="s">
        <v>78</v>
      </c>
      <c r="T328" s="76" t="s">
        <v>80</v>
      </c>
      <c r="U328" s="76"/>
      <c r="V328" s="38" t="e">
        <v>#N/A</v>
      </c>
      <c r="W328" s="38">
        <f>VLOOKUP(A328,[2]帳簿在庫!$A:$B,2,0)</f>
        <v>6</v>
      </c>
    </row>
    <row r="329" spans="1:23" ht="19.8" customHeight="1">
      <c r="A329" s="77" t="s">
        <v>774</v>
      </c>
      <c r="B329" s="78">
        <v>289</v>
      </c>
      <c r="C329" s="78">
        <v>7</v>
      </c>
      <c r="D329" s="91" t="s">
        <v>214</v>
      </c>
      <c r="E329" s="80">
        <v>1996</v>
      </c>
      <c r="F329" s="80" t="s">
        <v>166</v>
      </c>
      <c r="G329" s="91" t="s">
        <v>443</v>
      </c>
      <c r="H329" s="82" t="s">
        <v>184</v>
      </c>
      <c r="I329" s="83">
        <v>750</v>
      </c>
      <c r="J329" s="92"/>
      <c r="K329" s="93">
        <f t="shared" si="73"/>
        <v>64680.000000000007</v>
      </c>
      <c r="L329" s="86">
        <f t="shared" si="74"/>
        <v>38808</v>
      </c>
      <c r="M329" s="12"/>
      <c r="N329" s="13">
        <f t="shared" si="50"/>
        <v>0</v>
      </c>
      <c r="O329" s="87" t="str">
        <f t="shared" si="66"/>
        <v>R26-2996</v>
      </c>
      <c r="P329" s="125">
        <f t="shared" si="75"/>
        <v>35280</v>
      </c>
      <c r="Q329" s="37" t="s">
        <v>70</v>
      </c>
      <c r="R329" s="37">
        <f>VLOOKUP(A329,[1]高級ワイン!$B:$X,23,0)</f>
        <v>58800</v>
      </c>
      <c r="S329" s="76" t="s">
        <v>78</v>
      </c>
      <c r="T329" s="76" t="s">
        <v>80</v>
      </c>
      <c r="U329" s="76"/>
      <c r="V329" s="38" t="e">
        <v>#N/A</v>
      </c>
      <c r="W329" s="38">
        <f>VLOOKUP(A329,[2]帳簿在庫!$A:$B,2,0)</f>
        <v>7</v>
      </c>
    </row>
    <row r="330" spans="1:23" ht="19.8" customHeight="1">
      <c r="A330" s="77" t="s">
        <v>775</v>
      </c>
      <c r="B330" s="78">
        <v>290</v>
      </c>
      <c r="C330" s="78">
        <v>10</v>
      </c>
      <c r="D330" s="91" t="s">
        <v>214</v>
      </c>
      <c r="E330" s="80" t="s">
        <v>491</v>
      </c>
      <c r="F330" s="80" t="s">
        <v>166</v>
      </c>
      <c r="G330" s="91" t="s">
        <v>443</v>
      </c>
      <c r="H330" s="82" t="s">
        <v>184</v>
      </c>
      <c r="I330" s="83">
        <v>750</v>
      </c>
      <c r="J330" s="92"/>
      <c r="K330" s="93">
        <f t="shared" si="73"/>
        <v>103400.00000000001</v>
      </c>
      <c r="L330" s="86">
        <f t="shared" si="74"/>
        <v>62040.000000000007</v>
      </c>
      <c r="M330" s="12"/>
      <c r="N330" s="13">
        <f t="shared" si="50"/>
        <v>0</v>
      </c>
      <c r="O330" s="87" t="str">
        <f t="shared" si="66"/>
        <v>R26-2998</v>
      </c>
      <c r="P330" s="125">
        <f t="shared" si="75"/>
        <v>56400</v>
      </c>
      <c r="Q330" s="37" t="s">
        <v>70</v>
      </c>
      <c r="R330" s="37">
        <f>VLOOKUP(A330,[1]高級ワイン!$B:$X,23,0)</f>
        <v>94000</v>
      </c>
      <c r="S330" s="76" t="s">
        <v>78</v>
      </c>
      <c r="T330" s="76" t="s">
        <v>80</v>
      </c>
      <c r="U330" s="76"/>
      <c r="V330" s="38" t="e">
        <v>#N/A</v>
      </c>
      <c r="W330" s="38">
        <f>VLOOKUP(A330,[2]帳簿在庫!$A:$B,2,0)</f>
        <v>10</v>
      </c>
    </row>
    <row r="331" spans="1:23" ht="19.8" customHeight="1">
      <c r="A331" s="77" t="s">
        <v>776</v>
      </c>
      <c r="B331" s="78">
        <v>291</v>
      </c>
      <c r="C331" s="78">
        <v>4</v>
      </c>
      <c r="D331" s="91" t="s">
        <v>777</v>
      </c>
      <c r="E331" s="80">
        <v>2007</v>
      </c>
      <c r="F331" s="80" t="s">
        <v>166</v>
      </c>
      <c r="G331" s="91" t="s">
        <v>443</v>
      </c>
      <c r="H331" s="82" t="s">
        <v>184</v>
      </c>
      <c r="I331" s="83">
        <v>750</v>
      </c>
      <c r="J331" s="92"/>
      <c r="K331" s="93">
        <f t="shared" si="73"/>
        <v>31020.000000000004</v>
      </c>
      <c r="L331" s="86">
        <f t="shared" si="74"/>
        <v>18612</v>
      </c>
      <c r="M331" s="12"/>
      <c r="N331" s="13">
        <f t="shared" si="50"/>
        <v>0</v>
      </c>
      <c r="O331" s="87" t="str">
        <f t="shared" si="66"/>
        <v>R26-3007</v>
      </c>
      <c r="P331" s="125">
        <f t="shared" si="75"/>
        <v>16920</v>
      </c>
      <c r="Q331" s="37" t="s">
        <v>70</v>
      </c>
      <c r="R331" s="37">
        <f>VLOOKUP(A331,[1]高級ワイン!$B:$X,23,0)</f>
        <v>28200</v>
      </c>
      <c r="S331" s="76" t="s">
        <v>78</v>
      </c>
      <c r="T331" s="76" t="s">
        <v>80</v>
      </c>
      <c r="U331" s="76"/>
      <c r="V331" s="38" t="e">
        <v>#N/A</v>
      </c>
      <c r="W331" s="38">
        <f>VLOOKUP(A331,[2]帳簿在庫!$A:$B,2,0)</f>
        <v>4</v>
      </c>
    </row>
    <row r="332" spans="1:23" ht="19.8" customHeight="1">
      <c r="A332" s="77" t="s">
        <v>778</v>
      </c>
      <c r="B332" s="78">
        <v>292</v>
      </c>
      <c r="C332" s="78">
        <v>4</v>
      </c>
      <c r="D332" s="91" t="s">
        <v>777</v>
      </c>
      <c r="E332" s="80">
        <v>2011</v>
      </c>
      <c r="F332" s="80" t="s">
        <v>166</v>
      </c>
      <c r="G332" s="91" t="s">
        <v>443</v>
      </c>
      <c r="H332" s="82" t="s">
        <v>184</v>
      </c>
      <c r="I332" s="83">
        <v>750</v>
      </c>
      <c r="J332" s="92"/>
      <c r="K332" s="93">
        <f t="shared" si="73"/>
        <v>30470.000000000004</v>
      </c>
      <c r="L332" s="86">
        <f t="shared" si="74"/>
        <v>18282</v>
      </c>
      <c r="M332" s="12"/>
      <c r="N332" s="13">
        <f t="shared" si="50"/>
        <v>0</v>
      </c>
      <c r="O332" s="87" t="str">
        <f t="shared" si="66"/>
        <v>R26-3011</v>
      </c>
      <c r="P332" s="125">
        <f t="shared" si="75"/>
        <v>16620</v>
      </c>
      <c r="Q332" s="37" t="s">
        <v>70</v>
      </c>
      <c r="R332" s="37">
        <f>VLOOKUP(A332,[1]高級ワイン!$B:$X,23,0)</f>
        <v>27700</v>
      </c>
      <c r="S332" s="76" t="s">
        <v>78</v>
      </c>
      <c r="T332" s="76" t="s">
        <v>80</v>
      </c>
      <c r="U332" s="76"/>
      <c r="V332" s="38" t="e">
        <v>#N/A</v>
      </c>
      <c r="W332" s="38">
        <f>VLOOKUP(A332,[2]帳簿在庫!$A:$B,2,0)</f>
        <v>4</v>
      </c>
    </row>
    <row r="333" spans="1:23" ht="19.8" customHeight="1">
      <c r="A333" s="77" t="s">
        <v>779</v>
      </c>
      <c r="B333" s="78">
        <v>293</v>
      </c>
      <c r="C333" s="78">
        <v>11</v>
      </c>
      <c r="D333" s="91" t="s">
        <v>780</v>
      </c>
      <c r="E333" s="80" t="s">
        <v>755</v>
      </c>
      <c r="F333" s="80" t="s">
        <v>166</v>
      </c>
      <c r="G333" s="91">
        <v>0</v>
      </c>
      <c r="H333" s="82" t="s">
        <v>184</v>
      </c>
      <c r="I333" s="83">
        <v>750</v>
      </c>
      <c r="J333" s="92"/>
      <c r="K333" s="93">
        <f t="shared" si="73"/>
        <v>23100.000000000004</v>
      </c>
      <c r="L333" s="86">
        <f t="shared" si="74"/>
        <v>13860.000000000002</v>
      </c>
      <c r="M333" s="12"/>
      <c r="N333" s="13">
        <f t="shared" si="50"/>
        <v>0</v>
      </c>
      <c r="O333" s="87" t="str">
        <f t="shared" si="66"/>
        <v>R26-3199</v>
      </c>
      <c r="P333" s="125">
        <f t="shared" si="75"/>
        <v>12600</v>
      </c>
      <c r="Q333" s="37" t="s">
        <v>70</v>
      </c>
      <c r="R333" s="37">
        <f>VLOOKUP(A333,[1]高級ワイン!$B:$X,23,0)</f>
        <v>21000</v>
      </c>
      <c r="S333" s="76" t="s">
        <v>78</v>
      </c>
      <c r="T333" s="76" t="s">
        <v>80</v>
      </c>
      <c r="U333" s="76"/>
      <c r="V333" s="38" t="e">
        <v>#N/A</v>
      </c>
      <c r="W333" s="38">
        <f>VLOOKUP(A333,[2]帳簿在庫!$A:$B,2,0)</f>
        <v>11</v>
      </c>
    </row>
    <row r="334" spans="1:23" ht="19.8" customHeight="1">
      <c r="A334" s="77" t="s">
        <v>781</v>
      </c>
      <c r="B334" s="78">
        <v>294</v>
      </c>
      <c r="C334" s="78">
        <v>4</v>
      </c>
      <c r="D334" s="91" t="s">
        <v>782</v>
      </c>
      <c r="E334" s="80">
        <v>2016</v>
      </c>
      <c r="F334" s="80" t="s">
        <v>166</v>
      </c>
      <c r="G334" s="91" t="s">
        <v>443</v>
      </c>
      <c r="H334" s="82" t="s">
        <v>184</v>
      </c>
      <c r="I334" s="83">
        <v>750</v>
      </c>
      <c r="J334" s="92"/>
      <c r="K334" s="93">
        <f t="shared" si="73"/>
        <v>176000</v>
      </c>
      <c r="L334" s="86">
        <f t="shared" si="74"/>
        <v>105600.00000000001</v>
      </c>
      <c r="M334" s="12"/>
      <c r="N334" s="13">
        <f t="shared" si="50"/>
        <v>0</v>
      </c>
      <c r="O334" s="87" t="str">
        <f t="shared" si="66"/>
        <v>R26-3516</v>
      </c>
      <c r="P334" s="125">
        <f t="shared" si="75"/>
        <v>96000</v>
      </c>
      <c r="Q334" s="37" t="s">
        <v>70</v>
      </c>
      <c r="R334" s="37">
        <f>VLOOKUP(A334,[1]高級ワイン!$B:$X,23,0)</f>
        <v>160000</v>
      </c>
      <c r="S334" s="76" t="s">
        <v>78</v>
      </c>
      <c r="T334" s="76" t="s">
        <v>80</v>
      </c>
      <c r="U334" s="76"/>
      <c r="V334" s="38" t="e">
        <v>#N/A</v>
      </c>
      <c r="W334" s="38">
        <f>VLOOKUP(A334,[2]帳簿在庫!$A:$B,2,0)</f>
        <v>4</v>
      </c>
    </row>
    <row r="335" spans="1:23" ht="19.8" customHeight="1">
      <c r="A335" s="77" t="s">
        <v>783</v>
      </c>
      <c r="B335" s="78">
        <v>295</v>
      </c>
      <c r="C335" s="78">
        <v>4</v>
      </c>
      <c r="D335" s="91" t="s">
        <v>784</v>
      </c>
      <c r="E335" s="80" t="s">
        <v>491</v>
      </c>
      <c r="F335" s="80" t="s">
        <v>166</v>
      </c>
      <c r="G335" s="91">
        <v>0</v>
      </c>
      <c r="H335" s="82" t="s">
        <v>753</v>
      </c>
      <c r="I335" s="83">
        <v>750</v>
      </c>
      <c r="J335" s="92"/>
      <c r="K335" s="93">
        <f t="shared" si="73"/>
        <v>11220</v>
      </c>
      <c r="L335" s="86">
        <f t="shared" si="74"/>
        <v>6732.0000000000009</v>
      </c>
      <c r="M335" s="12"/>
      <c r="N335" s="13">
        <f t="shared" si="50"/>
        <v>0</v>
      </c>
      <c r="O335" s="87" t="str">
        <f t="shared" si="66"/>
        <v>R26-4098</v>
      </c>
      <c r="P335" s="125">
        <f t="shared" si="75"/>
        <v>6120</v>
      </c>
      <c r="Q335" s="37" t="s">
        <v>70</v>
      </c>
      <c r="R335" s="37">
        <f>VLOOKUP(A335,[1]高級ワイン!$B:$X,23,0)</f>
        <v>10200</v>
      </c>
      <c r="S335" s="76" t="s">
        <v>78</v>
      </c>
      <c r="T335" s="76" t="s">
        <v>80</v>
      </c>
      <c r="U335" s="76"/>
      <c r="V335" s="38" t="e">
        <v>#N/A</v>
      </c>
      <c r="W335" s="38">
        <f>VLOOKUP(A335,[2]帳簿在庫!$A:$B,2,0)</f>
        <v>4</v>
      </c>
    </row>
    <row r="336" spans="1:23" ht="19.8" customHeight="1">
      <c r="A336" s="77" t="s">
        <v>785</v>
      </c>
      <c r="B336" s="78">
        <v>296</v>
      </c>
      <c r="C336" s="78">
        <v>4</v>
      </c>
      <c r="D336" s="91" t="s">
        <v>786</v>
      </c>
      <c r="E336" s="80">
        <v>2012</v>
      </c>
      <c r="F336" s="80" t="s">
        <v>166</v>
      </c>
      <c r="G336" s="91" t="s">
        <v>443</v>
      </c>
      <c r="H336" s="82" t="s">
        <v>753</v>
      </c>
      <c r="I336" s="83">
        <v>750</v>
      </c>
      <c r="J336" s="92"/>
      <c r="K336" s="93">
        <f t="shared" si="73"/>
        <v>12320.000000000002</v>
      </c>
      <c r="L336" s="86">
        <f t="shared" si="74"/>
        <v>7392.0000000000009</v>
      </c>
      <c r="M336" s="12"/>
      <c r="N336" s="13">
        <f t="shared" si="50"/>
        <v>0</v>
      </c>
      <c r="O336" s="87" t="str">
        <f t="shared" si="66"/>
        <v>R26-5812</v>
      </c>
      <c r="P336" s="125">
        <f t="shared" si="75"/>
        <v>6720</v>
      </c>
      <c r="Q336" s="37" t="s">
        <v>70</v>
      </c>
      <c r="R336" s="37">
        <f>VLOOKUP(A336,[1]高級ワイン!$B:$X,23,0)</f>
        <v>11200</v>
      </c>
      <c r="S336" s="76" t="s">
        <v>78</v>
      </c>
      <c r="T336" s="76" t="s">
        <v>80</v>
      </c>
      <c r="U336" s="76"/>
      <c r="V336" s="38" t="e">
        <v>#N/A</v>
      </c>
      <c r="W336" s="38">
        <f>VLOOKUP(A336,[2]帳簿在庫!$A:$B,2,0)</f>
        <v>4</v>
      </c>
    </row>
    <row r="337" spans="1:23" ht="19.8" customHeight="1">
      <c r="A337" s="77" t="s">
        <v>182</v>
      </c>
      <c r="B337" s="78">
        <v>297</v>
      </c>
      <c r="C337" s="78">
        <v>5</v>
      </c>
      <c r="D337" s="91" t="s">
        <v>183</v>
      </c>
      <c r="E337" s="80">
        <v>1994</v>
      </c>
      <c r="F337" s="80" t="s">
        <v>166</v>
      </c>
      <c r="G337" s="91">
        <v>0</v>
      </c>
      <c r="H337" s="82" t="s">
        <v>184</v>
      </c>
      <c r="I337" s="83">
        <v>750</v>
      </c>
      <c r="J337" s="92"/>
      <c r="K337" s="93">
        <f t="shared" si="73"/>
        <v>17380</v>
      </c>
      <c r="L337" s="86">
        <f t="shared" si="74"/>
        <v>10428</v>
      </c>
      <c r="M337" s="12"/>
      <c r="N337" s="13">
        <f t="shared" si="50"/>
        <v>0</v>
      </c>
      <c r="O337" s="87" t="str">
        <f t="shared" si="66"/>
        <v>R26-6394</v>
      </c>
      <c r="P337" s="125">
        <f t="shared" si="75"/>
        <v>9480</v>
      </c>
      <c r="Q337" s="37" t="s">
        <v>70</v>
      </c>
      <c r="R337" s="37">
        <f>VLOOKUP(A337,[1]高級ワイン!$B:$X,23,0)</f>
        <v>15800</v>
      </c>
      <c r="S337" s="76" t="s">
        <v>78</v>
      </c>
      <c r="T337" s="76" t="s">
        <v>80</v>
      </c>
      <c r="U337" s="76"/>
      <c r="V337" s="38" t="e">
        <v>#N/A</v>
      </c>
      <c r="W337" s="38">
        <f>VLOOKUP(A337,[2]帳簿在庫!$A:$B,2,0)</f>
        <v>5</v>
      </c>
    </row>
    <row r="338" spans="1:23" ht="19.8" customHeight="1">
      <c r="A338" s="77" t="s">
        <v>787</v>
      </c>
      <c r="B338" s="78">
        <v>298</v>
      </c>
      <c r="C338" s="78">
        <v>5</v>
      </c>
      <c r="D338" s="91" t="s">
        <v>788</v>
      </c>
      <c r="E338" s="80" t="s">
        <v>525</v>
      </c>
      <c r="F338" s="80" t="s">
        <v>166</v>
      </c>
      <c r="G338" s="91" t="s">
        <v>789</v>
      </c>
      <c r="H338" s="82" t="s">
        <v>188</v>
      </c>
      <c r="I338" s="83">
        <v>750</v>
      </c>
      <c r="J338" s="92"/>
      <c r="K338" s="93">
        <f t="shared" si="73"/>
        <v>13860.000000000002</v>
      </c>
      <c r="L338" s="86">
        <f t="shared" si="74"/>
        <v>8316</v>
      </c>
      <c r="M338" s="12"/>
      <c r="N338" s="13">
        <f t="shared" si="50"/>
        <v>0</v>
      </c>
      <c r="O338" s="87" t="str">
        <f t="shared" si="66"/>
        <v>R26-8012</v>
      </c>
      <c r="P338" s="125">
        <f t="shared" si="75"/>
        <v>7560</v>
      </c>
      <c r="Q338" s="37" t="s">
        <v>70</v>
      </c>
      <c r="R338" s="37">
        <f>VLOOKUP(A338,[1]高級ワイン!$B:$X,23,0)</f>
        <v>12600</v>
      </c>
      <c r="S338" s="76" t="s">
        <v>78</v>
      </c>
      <c r="T338" s="76" t="s">
        <v>80</v>
      </c>
      <c r="U338" s="76"/>
      <c r="V338" s="38" t="e">
        <v>#N/A</v>
      </c>
      <c r="W338" s="38">
        <f>VLOOKUP(A338,[2]帳簿在庫!$A:$B,2,0)</f>
        <v>5</v>
      </c>
    </row>
    <row r="339" spans="1:23" ht="19.8" customHeight="1">
      <c r="A339" s="77" t="s">
        <v>185</v>
      </c>
      <c r="B339" s="78">
        <v>299</v>
      </c>
      <c r="C339" s="78">
        <v>117</v>
      </c>
      <c r="D339" s="91" t="s">
        <v>186</v>
      </c>
      <c r="E339" s="80">
        <v>2012</v>
      </c>
      <c r="F339" s="80" t="s">
        <v>166</v>
      </c>
      <c r="G339" s="91" t="s">
        <v>187</v>
      </c>
      <c r="H339" s="82" t="s">
        <v>188</v>
      </c>
      <c r="I339" s="83">
        <v>750</v>
      </c>
      <c r="J339" s="92"/>
      <c r="K339" s="93">
        <f t="shared" si="73"/>
        <v>3960.0000000000005</v>
      </c>
      <c r="L339" s="86">
        <f t="shared" si="74"/>
        <v>2376</v>
      </c>
      <c r="M339" s="12"/>
      <c r="N339" s="13">
        <f t="shared" si="50"/>
        <v>0</v>
      </c>
      <c r="O339" s="87" t="str">
        <f t="shared" si="66"/>
        <v>R27-0712</v>
      </c>
      <c r="P339" s="125">
        <f t="shared" si="75"/>
        <v>2160</v>
      </c>
      <c r="Q339" s="37" t="s">
        <v>70</v>
      </c>
      <c r="R339" s="37">
        <f>VLOOKUP(A339,[1]高級ワイン!$B:$X,23,0)</f>
        <v>3600</v>
      </c>
      <c r="S339" s="76" t="s">
        <v>78</v>
      </c>
      <c r="T339" s="76" t="s">
        <v>80</v>
      </c>
      <c r="U339" s="76"/>
      <c r="V339" s="38" t="e">
        <v>#N/A</v>
      </c>
      <c r="W339" s="38">
        <f>VLOOKUP(A339,[2]帳簿在庫!$A:$B,2,0)</f>
        <v>117</v>
      </c>
    </row>
    <row r="340" spans="1:23" ht="19.8" customHeight="1">
      <c r="A340" s="77" t="s">
        <v>790</v>
      </c>
      <c r="B340" s="78">
        <v>300</v>
      </c>
      <c r="C340" s="78">
        <v>3</v>
      </c>
      <c r="D340" s="91" t="s">
        <v>791</v>
      </c>
      <c r="E340" s="80">
        <v>2015</v>
      </c>
      <c r="F340" s="80" t="s">
        <v>166</v>
      </c>
      <c r="G340" s="91" t="s">
        <v>443</v>
      </c>
      <c r="H340" s="82" t="s">
        <v>753</v>
      </c>
      <c r="I340" s="83">
        <v>750</v>
      </c>
      <c r="J340" s="92"/>
      <c r="K340" s="93">
        <f t="shared" si="73"/>
        <v>8800</v>
      </c>
      <c r="L340" s="86">
        <f t="shared" si="74"/>
        <v>5280</v>
      </c>
      <c r="M340" s="12"/>
      <c r="N340" s="13">
        <f t="shared" si="50"/>
        <v>0</v>
      </c>
      <c r="O340" s="87" t="str">
        <f t="shared" si="66"/>
        <v>R27-3615</v>
      </c>
      <c r="P340" s="125">
        <f t="shared" si="75"/>
        <v>4800</v>
      </c>
      <c r="Q340" s="37" t="s">
        <v>70</v>
      </c>
      <c r="R340" s="37">
        <f>VLOOKUP(A340,[1]高級ワイン!$B:$X,23,0)</f>
        <v>8000</v>
      </c>
      <c r="S340" s="76" t="s">
        <v>78</v>
      </c>
      <c r="T340" s="76" t="s">
        <v>80</v>
      </c>
      <c r="U340" s="76"/>
      <c r="V340" s="38" t="e">
        <v>#N/A</v>
      </c>
      <c r="W340" s="38">
        <f>VLOOKUP(A340,[2]帳簿在庫!$A:$B,2,0)</f>
        <v>3</v>
      </c>
    </row>
    <row r="341" spans="1:23" ht="19.8" customHeight="1">
      <c r="A341" s="77" t="s">
        <v>792</v>
      </c>
      <c r="B341" s="78">
        <v>301</v>
      </c>
      <c r="C341" s="78">
        <v>4</v>
      </c>
      <c r="D341" s="91" t="s">
        <v>793</v>
      </c>
      <c r="E341" s="80" t="s">
        <v>510</v>
      </c>
      <c r="F341" s="80" t="s">
        <v>166</v>
      </c>
      <c r="G341" s="91" t="s">
        <v>794</v>
      </c>
      <c r="H341" s="82" t="s">
        <v>188</v>
      </c>
      <c r="I341" s="83">
        <v>375</v>
      </c>
      <c r="J341" s="92"/>
      <c r="K341" s="93">
        <f t="shared" ref="K341:K372" si="91">R341*1.1</f>
        <v>4620</v>
      </c>
      <c r="L341" s="86">
        <f t="shared" si="74"/>
        <v>2772</v>
      </c>
      <c r="M341" s="12"/>
      <c r="N341" s="13">
        <f t="shared" ref="N341:N386" si="92">L341*M341</f>
        <v>0</v>
      </c>
      <c r="O341" s="87" t="str">
        <f t="shared" si="66"/>
        <v>R27-6403</v>
      </c>
      <c r="P341" s="125">
        <f t="shared" ref="P341:P372" si="93">R341*0.6</f>
        <v>2520</v>
      </c>
      <c r="Q341" s="37" t="s">
        <v>70</v>
      </c>
      <c r="R341" s="37">
        <f>VLOOKUP(A341,[1]高級ワイン!$B:$X,23,0)</f>
        <v>4200</v>
      </c>
      <c r="S341" s="76" t="s">
        <v>78</v>
      </c>
      <c r="T341" s="76" t="s">
        <v>80</v>
      </c>
      <c r="U341" s="76"/>
      <c r="V341" s="38" t="e">
        <v>#N/A</v>
      </c>
      <c r="W341" s="38">
        <f>VLOOKUP(A341,[2]帳簿在庫!$A:$B,2,0)</f>
        <v>4</v>
      </c>
    </row>
    <row r="342" spans="1:23" ht="19.8" customHeight="1">
      <c r="A342" s="77" t="s">
        <v>795</v>
      </c>
      <c r="B342" s="78">
        <v>302</v>
      </c>
      <c r="C342" s="78">
        <v>2</v>
      </c>
      <c r="D342" s="91" t="s">
        <v>796</v>
      </c>
      <c r="E342" s="80">
        <v>2002</v>
      </c>
      <c r="F342" s="80" t="s">
        <v>166</v>
      </c>
      <c r="G342" s="91" t="s">
        <v>443</v>
      </c>
      <c r="H342" s="82" t="s">
        <v>753</v>
      </c>
      <c r="I342" s="83">
        <v>750</v>
      </c>
      <c r="J342" s="92"/>
      <c r="K342" s="93">
        <f t="shared" si="91"/>
        <v>31570.000000000004</v>
      </c>
      <c r="L342" s="86">
        <f t="shared" si="74"/>
        <v>18942</v>
      </c>
      <c r="M342" s="12"/>
      <c r="N342" s="13">
        <f t="shared" si="92"/>
        <v>0</v>
      </c>
      <c r="O342" s="87" t="str">
        <f t="shared" si="66"/>
        <v>R27-6702</v>
      </c>
      <c r="P342" s="125">
        <f t="shared" si="93"/>
        <v>17220</v>
      </c>
      <c r="Q342" s="37" t="s">
        <v>70</v>
      </c>
      <c r="R342" s="37">
        <f>VLOOKUP(A342,[1]高級ワイン!$B:$X,23,0)</f>
        <v>28700</v>
      </c>
      <c r="S342" s="76" t="s">
        <v>78</v>
      </c>
      <c r="T342" s="76" t="s">
        <v>80</v>
      </c>
      <c r="U342" s="76"/>
      <c r="V342" s="38" t="e">
        <v>#N/A</v>
      </c>
      <c r="W342" s="38">
        <f>VLOOKUP(A342,[2]帳簿在庫!$A:$B,2,0)</f>
        <v>2</v>
      </c>
    </row>
    <row r="343" spans="1:23" ht="19.8" customHeight="1">
      <c r="A343" s="77" t="s">
        <v>797</v>
      </c>
      <c r="B343" s="78">
        <v>303</v>
      </c>
      <c r="C343" s="78">
        <v>5</v>
      </c>
      <c r="D343" s="91" t="s">
        <v>798</v>
      </c>
      <c r="E343" s="80">
        <v>2012</v>
      </c>
      <c r="F343" s="80" t="s">
        <v>166</v>
      </c>
      <c r="G343" s="91" t="s">
        <v>443</v>
      </c>
      <c r="H343" s="82" t="s">
        <v>753</v>
      </c>
      <c r="I343" s="83">
        <v>750</v>
      </c>
      <c r="J343" s="92"/>
      <c r="K343" s="93">
        <f t="shared" si="91"/>
        <v>12540.000000000002</v>
      </c>
      <c r="L343" s="86">
        <f t="shared" si="74"/>
        <v>7524.0000000000009</v>
      </c>
      <c r="M343" s="12"/>
      <c r="N343" s="13">
        <f t="shared" si="92"/>
        <v>0</v>
      </c>
      <c r="O343" s="87" t="str">
        <f t="shared" si="66"/>
        <v>R27-6912</v>
      </c>
      <c r="P343" s="125">
        <f t="shared" si="93"/>
        <v>6840</v>
      </c>
      <c r="Q343" s="37" t="s">
        <v>70</v>
      </c>
      <c r="R343" s="37">
        <f>VLOOKUP(A343,[1]高級ワイン!$B:$X,23,0)</f>
        <v>11400</v>
      </c>
      <c r="S343" s="76" t="s">
        <v>78</v>
      </c>
      <c r="T343" s="76" t="s">
        <v>80</v>
      </c>
      <c r="U343" s="76"/>
      <c r="V343" s="38" t="e">
        <v>#N/A</v>
      </c>
      <c r="W343" s="38">
        <f>VLOOKUP(A343,[2]帳簿在庫!$A:$B,2,0)</f>
        <v>5</v>
      </c>
    </row>
    <row r="344" spans="1:23" ht="19.8" customHeight="1">
      <c r="A344" s="77" t="s">
        <v>799</v>
      </c>
      <c r="B344" s="78">
        <v>304</v>
      </c>
      <c r="C344" s="78">
        <v>6</v>
      </c>
      <c r="D344" s="91" t="s">
        <v>800</v>
      </c>
      <c r="E344" s="80">
        <v>2013</v>
      </c>
      <c r="F344" s="80" t="s">
        <v>166</v>
      </c>
      <c r="G344" s="91" t="s">
        <v>443</v>
      </c>
      <c r="H344" s="82" t="s">
        <v>753</v>
      </c>
      <c r="I344" s="83">
        <v>750</v>
      </c>
      <c r="J344" s="92"/>
      <c r="K344" s="93">
        <f t="shared" si="91"/>
        <v>8250</v>
      </c>
      <c r="L344" s="86">
        <f t="shared" si="74"/>
        <v>4950</v>
      </c>
      <c r="M344" s="12"/>
      <c r="N344" s="13">
        <f t="shared" si="92"/>
        <v>0</v>
      </c>
      <c r="O344" s="87" t="str">
        <f t="shared" si="66"/>
        <v>R27-7513</v>
      </c>
      <c r="P344" s="125">
        <f t="shared" si="93"/>
        <v>4500</v>
      </c>
      <c r="Q344" s="37" t="s">
        <v>70</v>
      </c>
      <c r="R344" s="37">
        <f>VLOOKUP(A344,[1]高級ワイン!$B:$X,23,0)</f>
        <v>7500</v>
      </c>
      <c r="S344" s="76" t="s">
        <v>78</v>
      </c>
      <c r="T344" s="76" t="s">
        <v>80</v>
      </c>
      <c r="U344" s="76"/>
      <c r="V344" s="38" t="e">
        <v>#N/A</v>
      </c>
      <c r="W344" s="38">
        <f>VLOOKUP(A344,[2]帳簿在庫!$A:$B,2,0)</f>
        <v>6</v>
      </c>
    </row>
    <row r="345" spans="1:23" ht="19.8" customHeight="1">
      <c r="A345" s="77" t="s">
        <v>801</v>
      </c>
      <c r="B345" s="78">
        <v>305</v>
      </c>
      <c r="C345" s="78">
        <v>6</v>
      </c>
      <c r="D345" s="91" t="s">
        <v>802</v>
      </c>
      <c r="E345" s="80">
        <v>2015</v>
      </c>
      <c r="F345" s="80" t="s">
        <v>166</v>
      </c>
      <c r="G345" s="91" t="s">
        <v>443</v>
      </c>
      <c r="H345" s="82" t="s">
        <v>803</v>
      </c>
      <c r="I345" s="83">
        <v>750</v>
      </c>
      <c r="J345" s="92"/>
      <c r="K345" s="93">
        <f t="shared" si="91"/>
        <v>90970.000000000015</v>
      </c>
      <c r="L345" s="86">
        <f t="shared" si="74"/>
        <v>54582.000000000007</v>
      </c>
      <c r="M345" s="12"/>
      <c r="N345" s="13">
        <f t="shared" si="92"/>
        <v>0</v>
      </c>
      <c r="O345" s="87" t="str">
        <f t="shared" si="66"/>
        <v>R29-0315</v>
      </c>
      <c r="P345" s="125">
        <f t="shared" si="93"/>
        <v>49620</v>
      </c>
      <c r="Q345" s="37" t="s">
        <v>70</v>
      </c>
      <c r="R345" s="37">
        <f>VLOOKUP(A345,[1]高級ワイン!$B:$X,23,0)</f>
        <v>82700</v>
      </c>
      <c r="S345" s="76" t="s">
        <v>78</v>
      </c>
      <c r="T345" s="76" t="s">
        <v>80</v>
      </c>
      <c r="U345" s="76"/>
      <c r="V345" s="38" t="e">
        <v>#N/A</v>
      </c>
      <c r="W345" s="38">
        <f>VLOOKUP(A345,[2]帳簿在庫!$A:$B,2,0)</f>
        <v>6</v>
      </c>
    </row>
    <row r="346" spans="1:23" ht="19.8" customHeight="1">
      <c r="A346" s="77" t="s">
        <v>804</v>
      </c>
      <c r="B346" s="78">
        <v>306</v>
      </c>
      <c r="C346" s="78">
        <v>24</v>
      </c>
      <c r="D346" s="91" t="s">
        <v>805</v>
      </c>
      <c r="E346" s="80">
        <v>1999</v>
      </c>
      <c r="F346" s="80" t="s">
        <v>166</v>
      </c>
      <c r="G346" s="91" t="s">
        <v>806</v>
      </c>
      <c r="H346" s="82" t="s">
        <v>803</v>
      </c>
      <c r="I346" s="83">
        <v>750</v>
      </c>
      <c r="J346" s="92"/>
      <c r="K346" s="93">
        <f t="shared" si="91"/>
        <v>32340.000000000004</v>
      </c>
      <c r="L346" s="86">
        <f t="shared" ref="L346:L388" si="94">R346*0.6*1.1</f>
        <v>19404</v>
      </c>
      <c r="M346" s="12"/>
      <c r="N346" s="13">
        <f t="shared" si="92"/>
        <v>0</v>
      </c>
      <c r="O346" s="87" t="str">
        <f t="shared" si="66"/>
        <v>R29-0999</v>
      </c>
      <c r="P346" s="125">
        <f t="shared" si="93"/>
        <v>17640</v>
      </c>
      <c r="Q346" s="37" t="s">
        <v>70</v>
      </c>
      <c r="R346" s="37">
        <f>VLOOKUP(A346,[1]高級ワイン!$B:$X,23,0)</f>
        <v>29400</v>
      </c>
      <c r="S346" s="76" t="s">
        <v>78</v>
      </c>
      <c r="T346" s="76" t="s">
        <v>80</v>
      </c>
      <c r="U346" s="76"/>
      <c r="V346" s="38" t="e">
        <v>#N/A</v>
      </c>
      <c r="W346" s="38">
        <f>VLOOKUP(A346,[2]帳簿在庫!$A:$B,2,0)</f>
        <v>24</v>
      </c>
    </row>
    <row r="347" spans="1:23" ht="19.8" customHeight="1">
      <c r="A347" s="77" t="s">
        <v>807</v>
      </c>
      <c r="B347" s="78">
        <v>307</v>
      </c>
      <c r="C347" s="78">
        <v>8</v>
      </c>
      <c r="D347" s="91" t="s">
        <v>808</v>
      </c>
      <c r="E347" s="80">
        <v>2003</v>
      </c>
      <c r="F347" s="80" t="s">
        <v>166</v>
      </c>
      <c r="G347" s="91" t="s">
        <v>443</v>
      </c>
      <c r="H347" s="82" t="s">
        <v>803</v>
      </c>
      <c r="I347" s="83">
        <v>750</v>
      </c>
      <c r="J347" s="92"/>
      <c r="K347" s="93">
        <f t="shared" si="91"/>
        <v>20020</v>
      </c>
      <c r="L347" s="86">
        <f t="shared" si="94"/>
        <v>12012.000000000002</v>
      </c>
      <c r="M347" s="12"/>
      <c r="N347" s="13">
        <f t="shared" si="92"/>
        <v>0</v>
      </c>
      <c r="O347" s="87" t="str">
        <f t="shared" si="66"/>
        <v>R29-1103</v>
      </c>
      <c r="P347" s="125">
        <f t="shared" si="93"/>
        <v>10920</v>
      </c>
      <c r="Q347" s="37" t="s">
        <v>70</v>
      </c>
      <c r="R347" s="37">
        <f>VLOOKUP(A347,[1]高級ワイン!$B:$X,23,0)</f>
        <v>18200</v>
      </c>
      <c r="S347" s="76" t="s">
        <v>78</v>
      </c>
      <c r="T347" s="76" t="s">
        <v>80</v>
      </c>
      <c r="U347" s="76"/>
      <c r="V347" s="38" t="e">
        <v>#N/A</v>
      </c>
      <c r="W347" s="38">
        <f>VLOOKUP(A347,[2]帳簿在庫!$A:$B,2,0)</f>
        <v>8</v>
      </c>
    </row>
    <row r="348" spans="1:23" ht="19.8" customHeight="1">
      <c r="A348" s="77" t="s">
        <v>809</v>
      </c>
      <c r="B348" s="78">
        <v>308</v>
      </c>
      <c r="C348" s="78">
        <v>6</v>
      </c>
      <c r="D348" s="91" t="s">
        <v>810</v>
      </c>
      <c r="E348" s="80" t="s">
        <v>567</v>
      </c>
      <c r="F348" s="80" t="s">
        <v>166</v>
      </c>
      <c r="G348" s="91">
        <v>0</v>
      </c>
      <c r="H348" s="82" t="s">
        <v>803</v>
      </c>
      <c r="I348" s="83">
        <v>750</v>
      </c>
      <c r="J348" s="92"/>
      <c r="K348" s="93">
        <f t="shared" si="91"/>
        <v>79090</v>
      </c>
      <c r="L348" s="86">
        <f t="shared" si="94"/>
        <v>47454.000000000007</v>
      </c>
      <c r="M348" s="12"/>
      <c r="N348" s="13">
        <f t="shared" si="92"/>
        <v>0</v>
      </c>
      <c r="O348" s="87" t="str">
        <f t="shared" si="66"/>
        <v>R29-1300</v>
      </c>
      <c r="P348" s="125">
        <f t="shared" si="93"/>
        <v>43140</v>
      </c>
      <c r="Q348" s="37" t="s">
        <v>70</v>
      </c>
      <c r="R348" s="37">
        <f>VLOOKUP(A348,[1]高級ワイン!$B:$X,23,0)</f>
        <v>71900</v>
      </c>
      <c r="S348" s="76" t="s">
        <v>78</v>
      </c>
      <c r="T348" s="76" t="s">
        <v>80</v>
      </c>
      <c r="U348" s="76"/>
      <c r="V348" s="38" t="e">
        <v>#N/A</v>
      </c>
      <c r="W348" s="38">
        <f>VLOOKUP(A348,[2]帳簿在庫!$A:$B,2,0)</f>
        <v>6</v>
      </c>
    </row>
    <row r="349" spans="1:23" ht="19.8" customHeight="1">
      <c r="A349" s="77" t="s">
        <v>811</v>
      </c>
      <c r="B349" s="78">
        <v>309</v>
      </c>
      <c r="C349" s="78">
        <v>2</v>
      </c>
      <c r="D349" s="91" t="s">
        <v>810</v>
      </c>
      <c r="E349" s="80">
        <v>2009</v>
      </c>
      <c r="F349" s="80" t="s">
        <v>166</v>
      </c>
      <c r="G349" s="91" t="s">
        <v>443</v>
      </c>
      <c r="H349" s="82" t="s">
        <v>803</v>
      </c>
      <c r="I349" s="83">
        <v>750</v>
      </c>
      <c r="J349" s="92"/>
      <c r="K349" s="93">
        <f t="shared" si="91"/>
        <v>55000.000000000007</v>
      </c>
      <c r="L349" s="86">
        <f t="shared" si="94"/>
        <v>33000</v>
      </c>
      <c r="M349" s="12"/>
      <c r="N349" s="13">
        <f t="shared" si="92"/>
        <v>0</v>
      </c>
      <c r="O349" s="87" t="str">
        <f t="shared" si="66"/>
        <v>R29-1309</v>
      </c>
      <c r="P349" s="125">
        <f t="shared" si="93"/>
        <v>30000</v>
      </c>
      <c r="Q349" s="37" t="s">
        <v>70</v>
      </c>
      <c r="R349" s="37">
        <f>VLOOKUP(A349,[1]高級ワイン!$B:$X,23,0)</f>
        <v>50000</v>
      </c>
      <c r="S349" s="76" t="s">
        <v>78</v>
      </c>
      <c r="T349" s="76" t="s">
        <v>80</v>
      </c>
      <c r="U349" s="76"/>
      <c r="V349" s="38" t="e">
        <v>#N/A</v>
      </c>
      <c r="W349" s="38">
        <f>VLOOKUP(A349,[2]帳簿在庫!$A:$B,2,0)</f>
        <v>2</v>
      </c>
    </row>
    <row r="350" spans="1:23" ht="19.8" customHeight="1">
      <c r="A350" s="77" t="s">
        <v>812</v>
      </c>
      <c r="B350" s="78">
        <v>310</v>
      </c>
      <c r="C350" s="78">
        <v>15</v>
      </c>
      <c r="D350" s="91" t="s">
        <v>810</v>
      </c>
      <c r="E350" s="80" t="s">
        <v>498</v>
      </c>
      <c r="F350" s="80" t="s">
        <v>166</v>
      </c>
      <c r="G350" s="91">
        <v>0</v>
      </c>
      <c r="H350" s="82" t="s">
        <v>803</v>
      </c>
      <c r="I350" s="83">
        <v>750</v>
      </c>
      <c r="J350" s="92"/>
      <c r="K350" s="93">
        <f t="shared" si="91"/>
        <v>31680.000000000004</v>
      </c>
      <c r="L350" s="86">
        <f t="shared" si="94"/>
        <v>19008</v>
      </c>
      <c r="M350" s="12"/>
      <c r="N350" s="13">
        <f t="shared" si="92"/>
        <v>0</v>
      </c>
      <c r="O350" s="87" t="str">
        <f t="shared" si="66"/>
        <v>R29-1394</v>
      </c>
      <c r="P350" s="125">
        <f t="shared" si="93"/>
        <v>17280</v>
      </c>
      <c r="Q350" s="37" t="s">
        <v>70</v>
      </c>
      <c r="R350" s="37">
        <f>VLOOKUP(A350,[1]高級ワイン!$B:$X,23,0)</f>
        <v>28800</v>
      </c>
      <c r="S350" s="76" t="s">
        <v>78</v>
      </c>
      <c r="T350" s="76" t="s">
        <v>80</v>
      </c>
      <c r="U350" s="76"/>
      <c r="V350" s="38" t="e">
        <v>#N/A</v>
      </c>
      <c r="W350" s="38">
        <f>VLOOKUP(A350,[2]帳簿在庫!$A:$B,2,0)</f>
        <v>15</v>
      </c>
    </row>
    <row r="351" spans="1:23" ht="19.8" customHeight="1">
      <c r="A351" s="77" t="s">
        <v>813</v>
      </c>
      <c r="B351" s="78">
        <v>311</v>
      </c>
      <c r="C351" s="78">
        <v>2</v>
      </c>
      <c r="D351" s="91" t="s">
        <v>810</v>
      </c>
      <c r="E351" s="80">
        <v>1996</v>
      </c>
      <c r="F351" s="80" t="s">
        <v>166</v>
      </c>
      <c r="G351" s="91" t="s">
        <v>443</v>
      </c>
      <c r="H351" s="82" t="s">
        <v>803</v>
      </c>
      <c r="I351" s="83">
        <v>750</v>
      </c>
      <c r="J351" s="92"/>
      <c r="K351" s="93">
        <f t="shared" si="91"/>
        <v>44880</v>
      </c>
      <c r="L351" s="86">
        <f t="shared" si="94"/>
        <v>26928.000000000004</v>
      </c>
      <c r="M351" s="12"/>
      <c r="N351" s="13">
        <f t="shared" si="92"/>
        <v>0</v>
      </c>
      <c r="O351" s="87" t="str">
        <f t="shared" si="66"/>
        <v>R29-1396</v>
      </c>
      <c r="P351" s="125">
        <f t="shared" si="93"/>
        <v>24480</v>
      </c>
      <c r="Q351" s="37" t="s">
        <v>70</v>
      </c>
      <c r="R351" s="37">
        <f>VLOOKUP(A351,[1]高級ワイン!$B:$X,23,0)</f>
        <v>40800</v>
      </c>
      <c r="S351" s="76" t="s">
        <v>78</v>
      </c>
      <c r="T351" s="76" t="s">
        <v>80</v>
      </c>
      <c r="U351" s="76"/>
      <c r="V351" s="38" t="e">
        <v>#N/A</v>
      </c>
      <c r="W351" s="38">
        <f>VLOOKUP(A351,[2]帳簿在庫!$A:$B,2,0)</f>
        <v>2</v>
      </c>
    </row>
    <row r="352" spans="1:23" ht="19.8" customHeight="1">
      <c r="A352" s="77" t="s">
        <v>814</v>
      </c>
      <c r="B352" s="78">
        <v>312</v>
      </c>
      <c r="C352" s="78">
        <v>10</v>
      </c>
      <c r="D352" s="91" t="s">
        <v>810</v>
      </c>
      <c r="E352" s="80">
        <v>1999</v>
      </c>
      <c r="F352" s="80" t="s">
        <v>166</v>
      </c>
      <c r="G352" s="91" t="s">
        <v>443</v>
      </c>
      <c r="H352" s="82" t="s">
        <v>803</v>
      </c>
      <c r="I352" s="83">
        <v>750</v>
      </c>
      <c r="J352" s="92"/>
      <c r="K352" s="93">
        <f t="shared" si="91"/>
        <v>43010</v>
      </c>
      <c r="L352" s="86">
        <f t="shared" si="94"/>
        <v>25806.000000000004</v>
      </c>
      <c r="M352" s="12"/>
      <c r="N352" s="13">
        <f t="shared" si="92"/>
        <v>0</v>
      </c>
      <c r="O352" s="87" t="str">
        <f t="shared" si="66"/>
        <v>R29-1399</v>
      </c>
      <c r="P352" s="125">
        <f t="shared" si="93"/>
        <v>23460</v>
      </c>
      <c r="Q352" s="37" t="s">
        <v>70</v>
      </c>
      <c r="R352" s="37">
        <f>VLOOKUP(A352,[1]高級ワイン!$B:$X,23,0)</f>
        <v>39100</v>
      </c>
      <c r="S352" s="76" t="s">
        <v>78</v>
      </c>
      <c r="T352" s="76" t="s">
        <v>80</v>
      </c>
      <c r="U352" s="76"/>
      <c r="V352" s="38" t="e">
        <v>#N/A</v>
      </c>
      <c r="W352" s="38">
        <f>VLOOKUP(A352,[2]帳簿在庫!$A:$B,2,0)</f>
        <v>10</v>
      </c>
    </row>
    <row r="353" spans="1:23" ht="19.8" customHeight="1">
      <c r="A353" s="77" t="s">
        <v>815</v>
      </c>
      <c r="B353" s="78">
        <v>313</v>
      </c>
      <c r="C353" s="78">
        <v>1</v>
      </c>
      <c r="D353" s="91" t="s">
        <v>816</v>
      </c>
      <c r="E353" s="80">
        <v>2005</v>
      </c>
      <c r="F353" s="80" t="s">
        <v>166</v>
      </c>
      <c r="G353" s="91" t="s">
        <v>443</v>
      </c>
      <c r="H353" s="82" t="s">
        <v>803</v>
      </c>
      <c r="I353" s="83">
        <v>750</v>
      </c>
      <c r="J353" s="92"/>
      <c r="K353" s="93">
        <f t="shared" si="91"/>
        <v>77440</v>
      </c>
      <c r="L353" s="86">
        <f t="shared" si="94"/>
        <v>46464.000000000007</v>
      </c>
      <c r="M353" s="12"/>
      <c r="N353" s="13">
        <f t="shared" si="92"/>
        <v>0</v>
      </c>
      <c r="O353" s="87" t="str">
        <f t="shared" si="66"/>
        <v>R29-1705</v>
      </c>
      <c r="P353" s="125">
        <f t="shared" si="93"/>
        <v>42240</v>
      </c>
      <c r="Q353" s="37" t="s">
        <v>70</v>
      </c>
      <c r="R353" s="37">
        <f>VLOOKUP(A353,[1]高級ワイン!$B:$X,23,0)</f>
        <v>70400</v>
      </c>
      <c r="S353" s="76" t="s">
        <v>78</v>
      </c>
      <c r="T353" s="76" t="s">
        <v>80</v>
      </c>
      <c r="U353" s="76"/>
      <c r="V353" s="38" t="e">
        <v>#N/A</v>
      </c>
      <c r="W353" s="38">
        <f>VLOOKUP(A353,[2]帳簿在庫!$A:$B,2,0)</f>
        <v>1</v>
      </c>
    </row>
    <row r="354" spans="1:23" ht="19.8" customHeight="1">
      <c r="A354" s="77" t="s">
        <v>817</v>
      </c>
      <c r="B354" s="78">
        <v>314</v>
      </c>
      <c r="C354" s="78">
        <v>4</v>
      </c>
      <c r="D354" s="91" t="s">
        <v>818</v>
      </c>
      <c r="E354" s="80" t="s">
        <v>819</v>
      </c>
      <c r="F354" s="80" t="s">
        <v>166</v>
      </c>
      <c r="G354" s="91">
        <v>0</v>
      </c>
      <c r="H354" s="82" t="s">
        <v>803</v>
      </c>
      <c r="I354" s="83">
        <v>750</v>
      </c>
      <c r="J354" s="92"/>
      <c r="K354" s="93">
        <f t="shared" si="91"/>
        <v>15950.000000000002</v>
      </c>
      <c r="L354" s="86">
        <f t="shared" si="94"/>
        <v>9570</v>
      </c>
      <c r="M354" s="12"/>
      <c r="N354" s="13">
        <f t="shared" si="92"/>
        <v>0</v>
      </c>
      <c r="O354" s="87" t="str">
        <f t="shared" si="66"/>
        <v>R29-1807</v>
      </c>
      <c r="P354" s="125">
        <f t="shared" si="93"/>
        <v>8700</v>
      </c>
      <c r="Q354" s="37" t="s">
        <v>70</v>
      </c>
      <c r="R354" s="37">
        <f>VLOOKUP(A354,[1]高級ワイン!$B:$X,23,0)</f>
        <v>14500</v>
      </c>
      <c r="S354" s="76" t="s">
        <v>78</v>
      </c>
      <c r="T354" s="76" t="s">
        <v>80</v>
      </c>
      <c r="U354" s="76"/>
      <c r="V354" s="38" t="e">
        <v>#N/A</v>
      </c>
      <c r="W354" s="38">
        <f>VLOOKUP(A354,[2]帳簿在庫!$A:$B,2,0)</f>
        <v>4</v>
      </c>
    </row>
    <row r="355" spans="1:23" ht="19.8" customHeight="1">
      <c r="A355" s="77" t="s">
        <v>820</v>
      </c>
      <c r="B355" s="78">
        <v>315</v>
      </c>
      <c r="C355" s="78">
        <v>1</v>
      </c>
      <c r="D355" s="91" t="s">
        <v>821</v>
      </c>
      <c r="E355" s="80">
        <v>2015</v>
      </c>
      <c r="F355" s="80" t="s">
        <v>166</v>
      </c>
      <c r="G355" s="91" t="s">
        <v>443</v>
      </c>
      <c r="H355" s="82" t="s">
        <v>803</v>
      </c>
      <c r="I355" s="83">
        <v>750</v>
      </c>
      <c r="J355" s="92"/>
      <c r="K355" s="93">
        <f t="shared" si="91"/>
        <v>17380</v>
      </c>
      <c r="L355" s="86">
        <f t="shared" si="94"/>
        <v>10428</v>
      </c>
      <c r="M355" s="12"/>
      <c r="N355" s="13">
        <f t="shared" si="92"/>
        <v>0</v>
      </c>
      <c r="O355" s="87" t="str">
        <f t="shared" ref="O355:O396" si="95">MID(A355,2,3)&amp;"-"&amp;RIGHT(A355,4)</f>
        <v>R29-2015</v>
      </c>
      <c r="P355" s="125">
        <f t="shared" si="93"/>
        <v>9480</v>
      </c>
      <c r="Q355" s="37" t="s">
        <v>70</v>
      </c>
      <c r="R355" s="37">
        <f>VLOOKUP(A355,[1]高級ワイン!$B:$X,23,0)</f>
        <v>15800</v>
      </c>
      <c r="S355" s="76" t="s">
        <v>78</v>
      </c>
      <c r="T355" s="76" t="s">
        <v>80</v>
      </c>
      <c r="U355" s="76"/>
      <c r="V355" s="38" t="e">
        <v>#N/A</v>
      </c>
      <c r="W355" s="38">
        <f>VLOOKUP(A355,[2]帳簿在庫!$A:$B,2,0)</f>
        <v>1</v>
      </c>
    </row>
    <row r="356" spans="1:23" ht="19.8" customHeight="1">
      <c r="A356" s="77" t="s">
        <v>822</v>
      </c>
      <c r="B356" s="78">
        <v>316</v>
      </c>
      <c r="C356" s="78">
        <v>1</v>
      </c>
      <c r="D356" s="91" t="s">
        <v>823</v>
      </c>
      <c r="E356" s="80">
        <v>2014</v>
      </c>
      <c r="F356" s="80" t="s">
        <v>166</v>
      </c>
      <c r="G356" s="91" t="s">
        <v>443</v>
      </c>
      <c r="H356" s="82" t="s">
        <v>803</v>
      </c>
      <c r="I356" s="83">
        <v>750</v>
      </c>
      <c r="J356" s="92"/>
      <c r="K356" s="93">
        <f t="shared" si="91"/>
        <v>804540.00000000012</v>
      </c>
      <c r="L356" s="86">
        <f t="shared" si="94"/>
        <v>482724.00000000006</v>
      </c>
      <c r="M356" s="12"/>
      <c r="N356" s="13">
        <f t="shared" si="92"/>
        <v>0</v>
      </c>
      <c r="O356" s="87" t="str">
        <f t="shared" si="95"/>
        <v>R29-2114</v>
      </c>
      <c r="P356" s="125">
        <f t="shared" si="93"/>
        <v>438840</v>
      </c>
      <c r="Q356" s="37" t="s">
        <v>70</v>
      </c>
      <c r="R356" s="37">
        <f>VLOOKUP(A356,[1]高級ワイン!$B:$X,23,0)</f>
        <v>731400</v>
      </c>
      <c r="S356" s="76" t="s">
        <v>78</v>
      </c>
      <c r="T356" s="76" t="s">
        <v>80</v>
      </c>
      <c r="U356" s="76"/>
      <c r="V356" s="38" t="e">
        <v>#N/A</v>
      </c>
      <c r="W356" s="38">
        <f>VLOOKUP(A356,[2]帳簿在庫!$A:$B,2,0)</f>
        <v>1</v>
      </c>
    </row>
    <row r="357" spans="1:23" ht="19.8" customHeight="1">
      <c r="A357" s="77" t="s">
        <v>824</v>
      </c>
      <c r="B357" s="78">
        <v>317</v>
      </c>
      <c r="C357" s="78">
        <v>6</v>
      </c>
      <c r="D357" s="91" t="s">
        <v>825</v>
      </c>
      <c r="E357" s="80">
        <v>2015</v>
      </c>
      <c r="F357" s="80" t="s">
        <v>166</v>
      </c>
      <c r="G357" s="91" t="s">
        <v>443</v>
      </c>
      <c r="H357" s="82" t="s">
        <v>803</v>
      </c>
      <c r="I357" s="83">
        <v>750</v>
      </c>
      <c r="J357" s="92"/>
      <c r="K357" s="93">
        <f t="shared" si="91"/>
        <v>69740</v>
      </c>
      <c r="L357" s="86">
        <f t="shared" si="94"/>
        <v>41844</v>
      </c>
      <c r="M357" s="12"/>
      <c r="N357" s="13">
        <f t="shared" si="92"/>
        <v>0</v>
      </c>
      <c r="O357" s="87" t="str">
        <f t="shared" si="95"/>
        <v>R29-2615</v>
      </c>
      <c r="P357" s="125">
        <f t="shared" si="93"/>
        <v>38040</v>
      </c>
      <c r="Q357" s="37" t="s">
        <v>70</v>
      </c>
      <c r="R357" s="37">
        <f>VLOOKUP(A357,[1]高級ワイン!$B:$X,23,0)</f>
        <v>63400</v>
      </c>
      <c r="S357" s="76" t="s">
        <v>78</v>
      </c>
      <c r="T357" s="76" t="s">
        <v>80</v>
      </c>
      <c r="U357" s="76"/>
      <c r="V357" s="38" t="e">
        <v>#N/A</v>
      </c>
      <c r="W357" s="38">
        <f>VLOOKUP(A357,[2]帳簿在庫!$A:$B,2,0)</f>
        <v>6</v>
      </c>
    </row>
    <row r="358" spans="1:23" ht="19.8" customHeight="1">
      <c r="A358" s="77" t="s">
        <v>826</v>
      </c>
      <c r="B358" s="78">
        <v>318</v>
      </c>
      <c r="C358" s="78">
        <v>1</v>
      </c>
      <c r="D358" s="91" t="s">
        <v>827</v>
      </c>
      <c r="E358" s="80">
        <v>2011</v>
      </c>
      <c r="F358" s="80" t="s">
        <v>166</v>
      </c>
      <c r="G358" s="91" t="s">
        <v>443</v>
      </c>
      <c r="H358" s="82" t="s">
        <v>803</v>
      </c>
      <c r="I358" s="83">
        <v>750</v>
      </c>
      <c r="J358" s="92"/>
      <c r="K358" s="93">
        <f t="shared" si="91"/>
        <v>781110.00000000012</v>
      </c>
      <c r="L358" s="86">
        <f t="shared" si="94"/>
        <v>468666.00000000006</v>
      </c>
      <c r="M358" s="12"/>
      <c r="N358" s="13">
        <f t="shared" si="92"/>
        <v>0</v>
      </c>
      <c r="O358" s="87" t="str">
        <f t="shared" si="95"/>
        <v>R29-3311</v>
      </c>
      <c r="P358" s="125">
        <f t="shared" si="93"/>
        <v>426060</v>
      </c>
      <c r="Q358" s="37" t="s">
        <v>70</v>
      </c>
      <c r="R358" s="37">
        <f>VLOOKUP(A358,[1]高級ワイン!$B:$X,23,0)</f>
        <v>710100</v>
      </c>
      <c r="S358" s="76" t="s">
        <v>78</v>
      </c>
      <c r="T358" s="76" t="s">
        <v>80</v>
      </c>
      <c r="U358" s="76"/>
      <c r="V358" s="38" t="e">
        <v>#N/A</v>
      </c>
      <c r="W358" s="38">
        <f>VLOOKUP(A358,[2]帳簿在庫!$A:$B,2,0)</f>
        <v>1</v>
      </c>
    </row>
    <row r="359" spans="1:23" ht="19.8" customHeight="1">
      <c r="A359" s="77" t="s">
        <v>828</v>
      </c>
      <c r="B359" s="78">
        <v>319</v>
      </c>
      <c r="C359" s="78">
        <v>6</v>
      </c>
      <c r="D359" s="91" t="s">
        <v>829</v>
      </c>
      <c r="E359" s="80">
        <v>2008</v>
      </c>
      <c r="F359" s="80" t="s">
        <v>166</v>
      </c>
      <c r="G359" s="91" t="s">
        <v>443</v>
      </c>
      <c r="H359" s="82" t="s">
        <v>803</v>
      </c>
      <c r="I359" s="83">
        <v>750</v>
      </c>
      <c r="J359" s="92"/>
      <c r="K359" s="93">
        <f t="shared" si="91"/>
        <v>41140</v>
      </c>
      <c r="L359" s="86">
        <f t="shared" si="94"/>
        <v>24684.000000000004</v>
      </c>
      <c r="M359" s="12"/>
      <c r="N359" s="13">
        <f t="shared" si="92"/>
        <v>0</v>
      </c>
      <c r="O359" s="87" t="str">
        <f t="shared" si="95"/>
        <v>R29-3508</v>
      </c>
      <c r="P359" s="125">
        <f t="shared" si="93"/>
        <v>22440</v>
      </c>
      <c r="Q359" s="37" t="s">
        <v>70</v>
      </c>
      <c r="R359" s="37">
        <f>VLOOKUP(A359,[1]高級ワイン!$B:$X,23,0)</f>
        <v>37400</v>
      </c>
      <c r="S359" s="76" t="s">
        <v>78</v>
      </c>
      <c r="T359" s="76" t="s">
        <v>80</v>
      </c>
      <c r="U359" s="76"/>
      <c r="V359" s="38" t="e">
        <v>#N/A</v>
      </c>
      <c r="W359" s="38">
        <f>VLOOKUP(A359,[2]帳簿在庫!$A:$B,2,0)</f>
        <v>6</v>
      </c>
    </row>
    <row r="360" spans="1:23" ht="19.8" customHeight="1">
      <c r="A360" s="77" t="s">
        <v>830</v>
      </c>
      <c r="B360" s="78">
        <v>320</v>
      </c>
      <c r="C360" s="78">
        <v>6</v>
      </c>
      <c r="D360" s="91" t="s">
        <v>829</v>
      </c>
      <c r="E360" s="80">
        <v>2015</v>
      </c>
      <c r="F360" s="80" t="s">
        <v>166</v>
      </c>
      <c r="G360" s="91" t="s">
        <v>443</v>
      </c>
      <c r="H360" s="82" t="s">
        <v>803</v>
      </c>
      <c r="I360" s="83">
        <v>750</v>
      </c>
      <c r="J360" s="92"/>
      <c r="K360" s="93">
        <f t="shared" si="91"/>
        <v>64350.000000000007</v>
      </c>
      <c r="L360" s="86">
        <f t="shared" si="94"/>
        <v>38610</v>
      </c>
      <c r="M360" s="12"/>
      <c r="N360" s="13">
        <f t="shared" si="92"/>
        <v>0</v>
      </c>
      <c r="O360" s="87" t="str">
        <f t="shared" si="95"/>
        <v>R29-3515</v>
      </c>
      <c r="P360" s="125">
        <f t="shared" si="93"/>
        <v>35100</v>
      </c>
      <c r="Q360" s="37" t="s">
        <v>70</v>
      </c>
      <c r="R360" s="37">
        <f>VLOOKUP(A360,[1]高級ワイン!$B:$X,23,0)</f>
        <v>58500</v>
      </c>
      <c r="S360" s="76" t="s">
        <v>78</v>
      </c>
      <c r="T360" s="76" t="s">
        <v>80</v>
      </c>
      <c r="U360" s="76"/>
      <c r="V360" s="38" t="e">
        <v>#N/A</v>
      </c>
      <c r="W360" s="38">
        <f>VLOOKUP(A360,[2]帳簿在庫!$A:$B,2,0)</f>
        <v>6</v>
      </c>
    </row>
    <row r="361" spans="1:23" ht="19.8" customHeight="1">
      <c r="A361" s="77" t="s">
        <v>831</v>
      </c>
      <c r="B361" s="78">
        <v>321</v>
      </c>
      <c r="C361" s="78">
        <v>9</v>
      </c>
      <c r="D361" s="91" t="s">
        <v>832</v>
      </c>
      <c r="E361" s="80" t="s">
        <v>833</v>
      </c>
      <c r="F361" s="80" t="s">
        <v>166</v>
      </c>
      <c r="G361" s="91">
        <v>0</v>
      </c>
      <c r="H361" s="82" t="s">
        <v>803</v>
      </c>
      <c r="I361" s="83">
        <v>750</v>
      </c>
      <c r="J361" s="92"/>
      <c r="K361" s="93">
        <f t="shared" si="91"/>
        <v>107470.00000000001</v>
      </c>
      <c r="L361" s="86">
        <f t="shared" si="94"/>
        <v>64482.000000000007</v>
      </c>
      <c r="M361" s="12"/>
      <c r="N361" s="13">
        <f t="shared" si="92"/>
        <v>0</v>
      </c>
      <c r="O361" s="87" t="str">
        <f t="shared" si="95"/>
        <v>R29-3813</v>
      </c>
      <c r="P361" s="125">
        <f t="shared" si="93"/>
        <v>58620</v>
      </c>
      <c r="Q361" s="37" t="s">
        <v>70</v>
      </c>
      <c r="R361" s="37">
        <f>VLOOKUP(A361,[1]高級ワイン!$B:$X,23,0)</f>
        <v>97700</v>
      </c>
      <c r="S361" s="76" t="s">
        <v>78</v>
      </c>
      <c r="T361" s="76" t="s">
        <v>80</v>
      </c>
      <c r="U361" s="76"/>
      <c r="V361" s="38" t="e">
        <v>#N/A</v>
      </c>
      <c r="W361" s="38">
        <f>VLOOKUP(A361,[2]帳簿在庫!$A:$B,2,0)</f>
        <v>9</v>
      </c>
    </row>
    <row r="362" spans="1:23" ht="19.8" customHeight="1">
      <c r="A362" s="77" t="s">
        <v>834</v>
      </c>
      <c r="B362" s="78">
        <v>322</v>
      </c>
      <c r="C362" s="78">
        <v>8</v>
      </c>
      <c r="D362" s="91" t="s">
        <v>835</v>
      </c>
      <c r="E362" s="80">
        <v>2015</v>
      </c>
      <c r="F362" s="80" t="s">
        <v>166</v>
      </c>
      <c r="G362" s="91" t="s">
        <v>443</v>
      </c>
      <c r="H362" s="82" t="s">
        <v>803</v>
      </c>
      <c r="I362" s="83">
        <v>750</v>
      </c>
      <c r="J362" s="92"/>
      <c r="K362" s="93">
        <f t="shared" si="91"/>
        <v>14740.000000000002</v>
      </c>
      <c r="L362" s="86">
        <f t="shared" si="94"/>
        <v>8844</v>
      </c>
      <c r="M362" s="12"/>
      <c r="N362" s="13">
        <f t="shared" si="92"/>
        <v>0</v>
      </c>
      <c r="O362" s="87" t="str">
        <f t="shared" si="95"/>
        <v>R29-4615</v>
      </c>
      <c r="P362" s="125">
        <f t="shared" si="93"/>
        <v>8040</v>
      </c>
      <c r="Q362" s="37" t="s">
        <v>70</v>
      </c>
      <c r="R362" s="37">
        <f>VLOOKUP(A362,[1]高級ワイン!$B:$X,23,0)</f>
        <v>13400</v>
      </c>
      <c r="S362" s="76" t="s">
        <v>78</v>
      </c>
      <c r="T362" s="76" t="s">
        <v>80</v>
      </c>
      <c r="U362" s="76"/>
      <c r="V362" s="38" t="e">
        <v>#N/A</v>
      </c>
      <c r="W362" s="38">
        <f>VLOOKUP(A362,[2]帳簿在庫!$A:$B,2,0)</f>
        <v>8</v>
      </c>
    </row>
    <row r="363" spans="1:23" ht="19.8" customHeight="1">
      <c r="A363" s="77" t="s">
        <v>836</v>
      </c>
      <c r="B363" s="78">
        <v>323</v>
      </c>
      <c r="C363" s="78">
        <v>3</v>
      </c>
      <c r="D363" s="91" t="s">
        <v>837</v>
      </c>
      <c r="E363" s="80">
        <v>2017</v>
      </c>
      <c r="F363" s="80" t="s">
        <v>166</v>
      </c>
      <c r="G363" s="91" t="s">
        <v>838</v>
      </c>
      <c r="H363" s="82" t="s">
        <v>803</v>
      </c>
      <c r="I363" s="83">
        <v>750</v>
      </c>
      <c r="J363" s="92"/>
      <c r="K363" s="93">
        <f t="shared" si="91"/>
        <v>69850</v>
      </c>
      <c r="L363" s="86">
        <f t="shared" si="94"/>
        <v>41910</v>
      </c>
      <c r="M363" s="12"/>
      <c r="N363" s="13">
        <f t="shared" si="92"/>
        <v>0</v>
      </c>
      <c r="O363" s="87" t="str">
        <f t="shared" si="95"/>
        <v>R29-5017</v>
      </c>
      <c r="P363" s="125">
        <f t="shared" si="93"/>
        <v>38100</v>
      </c>
      <c r="Q363" s="37" t="s">
        <v>70</v>
      </c>
      <c r="R363" s="37">
        <f>VLOOKUP(A363,[1]高級ワイン!$B:$X,23,0)</f>
        <v>63500</v>
      </c>
      <c r="S363" s="76" t="s">
        <v>78</v>
      </c>
      <c r="T363" s="76" t="s">
        <v>80</v>
      </c>
      <c r="U363" s="76"/>
      <c r="V363" s="38" t="e">
        <v>#N/A</v>
      </c>
      <c r="W363" s="38">
        <f>VLOOKUP(A363,[2]帳簿在庫!$A:$B,2,0)</f>
        <v>3</v>
      </c>
    </row>
    <row r="364" spans="1:23" ht="19.8" customHeight="1">
      <c r="A364" s="77" t="s">
        <v>839</v>
      </c>
      <c r="B364" s="78">
        <v>324</v>
      </c>
      <c r="C364" s="78">
        <v>5</v>
      </c>
      <c r="D364" s="91" t="s">
        <v>840</v>
      </c>
      <c r="E364" s="80">
        <v>2018</v>
      </c>
      <c r="F364" s="80" t="s">
        <v>166</v>
      </c>
      <c r="G364" s="91">
        <v>0</v>
      </c>
      <c r="H364" s="82" t="s">
        <v>803</v>
      </c>
      <c r="I364" s="83">
        <v>750</v>
      </c>
      <c r="J364" s="92"/>
      <c r="K364" s="93">
        <f t="shared" si="91"/>
        <v>20020</v>
      </c>
      <c r="L364" s="86">
        <f t="shared" si="94"/>
        <v>12012.000000000002</v>
      </c>
      <c r="M364" s="12"/>
      <c r="N364" s="13">
        <f t="shared" si="92"/>
        <v>0</v>
      </c>
      <c r="O364" s="87" t="str">
        <f t="shared" si="95"/>
        <v>R29-5718</v>
      </c>
      <c r="P364" s="125">
        <f t="shared" si="93"/>
        <v>10920</v>
      </c>
      <c r="Q364" s="37" t="s">
        <v>70</v>
      </c>
      <c r="R364" s="37">
        <f>VLOOKUP(A364,[1]高級ワイン!$B:$X,23,0)</f>
        <v>18200</v>
      </c>
      <c r="S364" s="76" t="s">
        <v>78</v>
      </c>
      <c r="T364" s="76" t="s">
        <v>80</v>
      </c>
      <c r="U364" s="76"/>
      <c r="V364" s="38" t="e">
        <v>#N/A</v>
      </c>
      <c r="W364" s="38">
        <f>VLOOKUP(A364,[2]帳簿在庫!$A:$B,2,0)</f>
        <v>5</v>
      </c>
    </row>
    <row r="365" spans="1:23" ht="19.8" customHeight="1">
      <c r="A365" s="77" t="s">
        <v>841</v>
      </c>
      <c r="B365" s="78">
        <v>325</v>
      </c>
      <c r="C365" s="78">
        <v>2</v>
      </c>
      <c r="D365" s="91" t="s">
        <v>842</v>
      </c>
      <c r="E365" s="80" t="s">
        <v>562</v>
      </c>
      <c r="F365" s="80" t="s">
        <v>166</v>
      </c>
      <c r="G365" s="91">
        <v>0</v>
      </c>
      <c r="H365" s="82" t="s">
        <v>803</v>
      </c>
      <c r="I365" s="83">
        <v>750</v>
      </c>
      <c r="J365" s="92"/>
      <c r="K365" s="93">
        <f t="shared" si="91"/>
        <v>33220</v>
      </c>
      <c r="L365" s="86">
        <f t="shared" si="94"/>
        <v>19932</v>
      </c>
      <c r="M365" s="12"/>
      <c r="N365" s="13">
        <f t="shared" si="92"/>
        <v>0</v>
      </c>
      <c r="O365" s="87" t="str">
        <f t="shared" si="95"/>
        <v>R29-7117</v>
      </c>
      <c r="P365" s="125">
        <f t="shared" si="93"/>
        <v>18120</v>
      </c>
      <c r="Q365" s="37" t="s">
        <v>70</v>
      </c>
      <c r="R365" s="37">
        <f>VLOOKUP(A365,[1]高級ワイン!$B:$X,23,0)</f>
        <v>30200</v>
      </c>
      <c r="S365" s="76" t="s">
        <v>78</v>
      </c>
      <c r="T365" s="76" t="s">
        <v>80</v>
      </c>
      <c r="U365" s="76"/>
      <c r="V365" s="38" t="e">
        <v>#N/A</v>
      </c>
      <c r="W365" s="38">
        <f>VLOOKUP(A365,[2]帳簿在庫!$A:$B,2,0)</f>
        <v>2</v>
      </c>
    </row>
    <row r="366" spans="1:23" ht="19.8" customHeight="1">
      <c r="A366" s="77" t="s">
        <v>843</v>
      </c>
      <c r="B366" s="78">
        <v>326</v>
      </c>
      <c r="C366" s="78">
        <v>5</v>
      </c>
      <c r="D366" s="91" t="s">
        <v>844</v>
      </c>
      <c r="E366" s="80" t="s">
        <v>246</v>
      </c>
      <c r="F366" s="80" t="s">
        <v>166</v>
      </c>
      <c r="G366" s="91">
        <v>0</v>
      </c>
      <c r="H366" s="82" t="s">
        <v>803</v>
      </c>
      <c r="I366" s="83">
        <v>750</v>
      </c>
      <c r="J366" s="92"/>
      <c r="K366" s="93">
        <f t="shared" si="91"/>
        <v>107910.00000000001</v>
      </c>
      <c r="L366" s="86">
        <f t="shared" si="94"/>
        <v>64746.000000000007</v>
      </c>
      <c r="M366" s="12"/>
      <c r="N366" s="13">
        <f t="shared" si="92"/>
        <v>0</v>
      </c>
      <c r="O366" s="87" t="str">
        <f t="shared" si="95"/>
        <v>R29-7318</v>
      </c>
      <c r="P366" s="125">
        <f t="shared" si="93"/>
        <v>58860</v>
      </c>
      <c r="Q366" s="37" t="s">
        <v>70</v>
      </c>
      <c r="R366" s="37">
        <f>VLOOKUP(A366,[1]高級ワイン!$B:$X,23,0)</f>
        <v>98100</v>
      </c>
      <c r="S366" s="76" t="s">
        <v>78</v>
      </c>
      <c r="T366" s="76" t="s">
        <v>80</v>
      </c>
      <c r="U366" s="76"/>
      <c r="V366" s="38" t="e">
        <v>#N/A</v>
      </c>
      <c r="W366" s="38">
        <f>VLOOKUP(A366,[2]帳簿在庫!$A:$B,2,0)</f>
        <v>5</v>
      </c>
    </row>
    <row r="367" spans="1:23" ht="19.8" customHeight="1">
      <c r="A367" s="77" t="s">
        <v>845</v>
      </c>
      <c r="B367" s="78">
        <v>327</v>
      </c>
      <c r="C367" s="78">
        <v>11</v>
      </c>
      <c r="D367" s="91" t="s">
        <v>846</v>
      </c>
      <c r="E367" s="80">
        <v>2010</v>
      </c>
      <c r="F367" s="80" t="s">
        <v>166</v>
      </c>
      <c r="G367" s="91" t="s">
        <v>847</v>
      </c>
      <c r="H367" s="82" t="s">
        <v>803</v>
      </c>
      <c r="I367" s="83">
        <v>750</v>
      </c>
      <c r="J367" s="92"/>
      <c r="K367" s="93">
        <f t="shared" si="91"/>
        <v>20240</v>
      </c>
      <c r="L367" s="86">
        <f t="shared" si="94"/>
        <v>12144.000000000002</v>
      </c>
      <c r="M367" s="12"/>
      <c r="N367" s="13">
        <f t="shared" si="92"/>
        <v>0</v>
      </c>
      <c r="O367" s="87" t="str">
        <f t="shared" si="95"/>
        <v>R29-7410</v>
      </c>
      <c r="P367" s="125">
        <f t="shared" si="93"/>
        <v>11040</v>
      </c>
      <c r="Q367" s="37" t="s">
        <v>70</v>
      </c>
      <c r="R367" s="37">
        <f>VLOOKUP(A367,[1]高級ワイン!$B:$X,23,0)</f>
        <v>18400</v>
      </c>
      <c r="S367" s="76" t="s">
        <v>78</v>
      </c>
      <c r="T367" s="76" t="s">
        <v>80</v>
      </c>
      <c r="U367" s="76"/>
      <c r="V367" s="38" t="e">
        <v>#N/A</v>
      </c>
      <c r="W367" s="38">
        <f>VLOOKUP(A367,[2]帳簿在庫!$A:$B,2,0)</f>
        <v>11</v>
      </c>
    </row>
    <row r="368" spans="1:23" ht="19.8" customHeight="1">
      <c r="A368" s="77" t="s">
        <v>848</v>
      </c>
      <c r="B368" s="78">
        <v>328</v>
      </c>
      <c r="C368" s="78">
        <v>49</v>
      </c>
      <c r="D368" s="91" t="s">
        <v>849</v>
      </c>
      <c r="E368" s="80">
        <v>2002</v>
      </c>
      <c r="F368" s="80" t="s">
        <v>166</v>
      </c>
      <c r="G368" s="91" t="s">
        <v>443</v>
      </c>
      <c r="H368" s="82" t="s">
        <v>803</v>
      </c>
      <c r="I368" s="83">
        <v>750</v>
      </c>
      <c r="J368" s="92"/>
      <c r="K368" s="93">
        <f t="shared" si="91"/>
        <v>7590.0000000000009</v>
      </c>
      <c r="L368" s="86">
        <f t="shared" si="94"/>
        <v>4554</v>
      </c>
      <c r="M368" s="12"/>
      <c r="N368" s="13">
        <f t="shared" si="92"/>
        <v>0</v>
      </c>
      <c r="O368" s="87" t="str">
        <f t="shared" si="95"/>
        <v>R29-7602</v>
      </c>
      <c r="P368" s="125">
        <f t="shared" si="93"/>
        <v>4140</v>
      </c>
      <c r="Q368" s="37" t="s">
        <v>70</v>
      </c>
      <c r="R368" s="37">
        <f>VLOOKUP(A368,[1]高級ワイン!$B:$X,23,0)</f>
        <v>6900</v>
      </c>
      <c r="S368" s="76" t="s">
        <v>78</v>
      </c>
      <c r="T368" s="76" t="s">
        <v>80</v>
      </c>
      <c r="U368" s="76"/>
      <c r="V368" s="38" t="e">
        <v>#N/A</v>
      </c>
      <c r="W368" s="38">
        <f>VLOOKUP(A368,[2]帳簿在庫!$A:$B,2,0)</f>
        <v>49</v>
      </c>
    </row>
    <row r="369" spans="1:23" ht="19.8" customHeight="1">
      <c r="A369" s="77" t="s">
        <v>850</v>
      </c>
      <c r="B369" s="78">
        <v>329</v>
      </c>
      <c r="C369" s="78">
        <v>41</v>
      </c>
      <c r="D369" s="91" t="s">
        <v>851</v>
      </c>
      <c r="E369" s="80">
        <v>2014</v>
      </c>
      <c r="F369" s="80" t="s">
        <v>166</v>
      </c>
      <c r="G369" s="91" t="s">
        <v>852</v>
      </c>
      <c r="H369" s="82" t="s">
        <v>853</v>
      </c>
      <c r="I369" s="83">
        <v>750</v>
      </c>
      <c r="J369" s="92"/>
      <c r="K369" s="93">
        <f t="shared" si="91"/>
        <v>5940.0000000000009</v>
      </c>
      <c r="L369" s="86">
        <f t="shared" si="94"/>
        <v>3564.0000000000005</v>
      </c>
      <c r="M369" s="12"/>
      <c r="N369" s="13">
        <f t="shared" si="92"/>
        <v>0</v>
      </c>
      <c r="O369" s="87" t="str">
        <f t="shared" si="95"/>
        <v>R36-0414</v>
      </c>
      <c r="P369" s="125">
        <f t="shared" si="93"/>
        <v>3240</v>
      </c>
      <c r="Q369" s="37" t="s">
        <v>70</v>
      </c>
      <c r="R369" s="37">
        <f>VLOOKUP(A369,[1]高級ワイン!$B:$X,23,0)</f>
        <v>5400</v>
      </c>
      <c r="S369" s="76" t="s">
        <v>78</v>
      </c>
      <c r="T369" s="76" t="s">
        <v>80</v>
      </c>
      <c r="U369" s="76"/>
      <c r="V369" s="38" t="e">
        <v>#N/A</v>
      </c>
      <c r="W369" s="38">
        <f>VLOOKUP(A369,[2]帳簿在庫!$A:$B,2,0)</f>
        <v>41</v>
      </c>
    </row>
    <row r="370" spans="1:23" ht="19.8" customHeight="1">
      <c r="A370" s="77" t="s">
        <v>854</v>
      </c>
      <c r="B370" s="78">
        <v>330</v>
      </c>
      <c r="C370" s="78">
        <v>3</v>
      </c>
      <c r="D370" s="91" t="s">
        <v>855</v>
      </c>
      <c r="E370" s="80" t="s">
        <v>426</v>
      </c>
      <c r="F370" s="80" t="s">
        <v>166</v>
      </c>
      <c r="G370" s="91" t="s">
        <v>443</v>
      </c>
      <c r="H370" s="82" t="s">
        <v>853</v>
      </c>
      <c r="I370" s="83">
        <v>750</v>
      </c>
      <c r="J370" s="92"/>
      <c r="K370" s="93">
        <f t="shared" si="91"/>
        <v>7700.0000000000009</v>
      </c>
      <c r="L370" s="86">
        <f t="shared" si="94"/>
        <v>4620</v>
      </c>
      <c r="M370" s="12"/>
      <c r="N370" s="13">
        <f t="shared" si="92"/>
        <v>0</v>
      </c>
      <c r="O370" s="87" t="str">
        <f t="shared" si="95"/>
        <v>R36-0918</v>
      </c>
      <c r="P370" s="125">
        <f t="shared" si="93"/>
        <v>4200</v>
      </c>
      <c r="Q370" s="37" t="s">
        <v>70</v>
      </c>
      <c r="R370" s="37">
        <f>VLOOKUP(A370,[1]高級ワイン!$B:$X,23,0)</f>
        <v>7000</v>
      </c>
      <c r="S370" s="76" t="s">
        <v>78</v>
      </c>
      <c r="T370" s="76" t="s">
        <v>80</v>
      </c>
      <c r="U370" s="76"/>
      <c r="V370" s="38" t="e">
        <v>#N/A</v>
      </c>
      <c r="W370" s="38">
        <f>VLOOKUP(A370,[2]帳簿在庫!$A:$B,2,0)</f>
        <v>3</v>
      </c>
    </row>
    <row r="371" spans="1:23" ht="19.8" customHeight="1">
      <c r="A371" s="77" t="s">
        <v>856</v>
      </c>
      <c r="B371" s="78">
        <v>331</v>
      </c>
      <c r="C371" s="78">
        <v>8</v>
      </c>
      <c r="D371" s="91" t="s">
        <v>857</v>
      </c>
      <c r="E371" s="80">
        <v>2016</v>
      </c>
      <c r="F371" s="80" t="s">
        <v>166</v>
      </c>
      <c r="G371" s="91" t="s">
        <v>443</v>
      </c>
      <c r="H371" s="82" t="s">
        <v>858</v>
      </c>
      <c r="I371" s="83">
        <v>750</v>
      </c>
      <c r="J371" s="92"/>
      <c r="K371" s="93">
        <f t="shared" si="91"/>
        <v>4950</v>
      </c>
      <c r="L371" s="86">
        <f t="shared" si="94"/>
        <v>2970.0000000000005</v>
      </c>
      <c r="M371" s="12"/>
      <c r="N371" s="13">
        <f t="shared" si="92"/>
        <v>0</v>
      </c>
      <c r="O371" s="87" t="str">
        <f t="shared" si="95"/>
        <v>R38-0116</v>
      </c>
      <c r="P371" s="125">
        <f t="shared" si="93"/>
        <v>2700</v>
      </c>
      <c r="Q371" s="37" t="s">
        <v>70</v>
      </c>
      <c r="R371" s="37">
        <f>VLOOKUP(A371,[1]高級ワイン!$B:$X,23,0)</f>
        <v>4500</v>
      </c>
      <c r="S371" s="76" t="s">
        <v>78</v>
      </c>
      <c r="T371" s="76" t="s">
        <v>80</v>
      </c>
      <c r="U371" s="76"/>
      <c r="V371" s="38" t="e">
        <v>#N/A</v>
      </c>
      <c r="W371" s="38">
        <f>VLOOKUP(A371,[2]帳簿在庫!$A:$B,2,0)</f>
        <v>8</v>
      </c>
    </row>
    <row r="372" spans="1:23" ht="19.8" customHeight="1">
      <c r="A372" s="77" t="s">
        <v>859</v>
      </c>
      <c r="B372" s="78">
        <v>332</v>
      </c>
      <c r="C372" s="78">
        <v>10</v>
      </c>
      <c r="D372" s="91" t="s">
        <v>860</v>
      </c>
      <c r="E372" s="80">
        <v>2004</v>
      </c>
      <c r="F372" s="80" t="s">
        <v>166</v>
      </c>
      <c r="G372" s="91" t="s">
        <v>861</v>
      </c>
      <c r="H372" s="82" t="s">
        <v>862</v>
      </c>
      <c r="I372" s="83">
        <v>750</v>
      </c>
      <c r="J372" s="92"/>
      <c r="K372" s="93">
        <f t="shared" si="91"/>
        <v>10450</v>
      </c>
      <c r="L372" s="86">
        <f t="shared" si="94"/>
        <v>6270.0000000000009</v>
      </c>
      <c r="M372" s="12"/>
      <c r="N372" s="13">
        <f t="shared" si="92"/>
        <v>0</v>
      </c>
      <c r="O372" s="87" t="str">
        <f t="shared" si="95"/>
        <v>R40-0604</v>
      </c>
      <c r="P372" s="125">
        <f t="shared" si="93"/>
        <v>5700</v>
      </c>
      <c r="Q372" s="37" t="s">
        <v>70</v>
      </c>
      <c r="R372" s="37">
        <f>VLOOKUP(A372,[1]高級ワイン!$B:$X,23,0)</f>
        <v>9500</v>
      </c>
      <c r="S372" s="76" t="s">
        <v>78</v>
      </c>
      <c r="T372" s="76" t="s">
        <v>80</v>
      </c>
      <c r="U372" s="76"/>
      <c r="V372" s="38" t="e">
        <v>#N/A</v>
      </c>
      <c r="W372" s="38">
        <f>VLOOKUP(A372,[2]帳簿在庫!$A:$B,2,0)</f>
        <v>10</v>
      </c>
    </row>
    <row r="373" spans="1:23" ht="19.8" customHeight="1">
      <c r="A373" s="35"/>
      <c r="B373" s="5"/>
      <c r="C373" s="5" t="s">
        <v>88</v>
      </c>
      <c r="D373" s="6"/>
      <c r="E373" s="7"/>
      <c r="F373" s="7"/>
      <c r="G373" s="8"/>
      <c r="H373" s="8"/>
      <c r="I373" s="7"/>
      <c r="J373" s="8"/>
      <c r="K373" s="9"/>
      <c r="L373" s="10"/>
      <c r="M373" s="30"/>
      <c r="N373" s="13">
        <f t="shared" si="92"/>
        <v>0</v>
      </c>
      <c r="O373" s="87" t="str">
        <f t="shared" si="95"/>
        <v>-</v>
      </c>
      <c r="R373" s="37" t="e">
        <f>VLOOKUP(A373,[1]高級ワイン!$B:$X,23,0)</f>
        <v>#N/A</v>
      </c>
      <c r="U373" s="76"/>
      <c r="W373" s="38" t="e">
        <f>VLOOKUP(A373,[2]帳簿在庫!$A:$B,2,0)</f>
        <v>#N/A</v>
      </c>
    </row>
    <row r="374" spans="1:23" ht="19.8" customHeight="1">
      <c r="A374" s="77" t="s">
        <v>193</v>
      </c>
      <c r="B374" s="78">
        <v>333</v>
      </c>
      <c r="C374" s="78">
        <v>35</v>
      </c>
      <c r="D374" s="91" t="s">
        <v>194</v>
      </c>
      <c r="E374" s="80">
        <v>2016</v>
      </c>
      <c r="F374" s="80" t="s">
        <v>166</v>
      </c>
      <c r="G374" s="91" t="s">
        <v>191</v>
      </c>
      <c r="H374" s="82" t="s">
        <v>195</v>
      </c>
      <c r="I374" s="83">
        <v>750</v>
      </c>
      <c r="J374" s="92"/>
      <c r="K374" s="93">
        <f t="shared" ref="K374:K402" si="96">R374*1.1</f>
        <v>61820.000000000007</v>
      </c>
      <c r="L374" s="86">
        <f t="shared" si="94"/>
        <v>37092</v>
      </c>
      <c r="M374" s="12"/>
      <c r="N374" s="13">
        <f t="shared" si="92"/>
        <v>0</v>
      </c>
      <c r="O374" s="87" t="str">
        <f t="shared" si="95"/>
        <v>S00-3116</v>
      </c>
      <c r="P374" s="125">
        <f t="shared" ref="P374:P402" si="97">R374*0.6</f>
        <v>33720</v>
      </c>
      <c r="Q374" s="37" t="s">
        <v>70</v>
      </c>
      <c r="R374" s="37">
        <f>VLOOKUP(A374,[1]高級ワイン!$B:$X,23,0)</f>
        <v>56200</v>
      </c>
      <c r="S374" s="76" t="s">
        <v>78</v>
      </c>
      <c r="T374" s="76" t="s">
        <v>80</v>
      </c>
      <c r="U374" s="76"/>
      <c r="V374" s="38" t="e">
        <v>#N/A</v>
      </c>
      <c r="W374" s="38">
        <f>VLOOKUP(A374,[2]帳簿在庫!$A:$B,2,0)</f>
        <v>35</v>
      </c>
    </row>
    <row r="375" spans="1:23" ht="19.8" customHeight="1">
      <c r="A375" s="77" t="s">
        <v>863</v>
      </c>
      <c r="B375" s="78">
        <v>334</v>
      </c>
      <c r="C375" s="78">
        <v>6</v>
      </c>
      <c r="D375" s="91" t="s">
        <v>864</v>
      </c>
      <c r="E375" s="80">
        <v>2017</v>
      </c>
      <c r="F375" s="80" t="s">
        <v>166</v>
      </c>
      <c r="G375" s="91" t="s">
        <v>191</v>
      </c>
      <c r="H375" s="82" t="s">
        <v>1190</v>
      </c>
      <c r="I375" s="83">
        <v>750</v>
      </c>
      <c r="J375" s="92"/>
      <c r="K375" s="93">
        <f t="shared" si="96"/>
        <v>53350.000000000007</v>
      </c>
      <c r="L375" s="86">
        <f t="shared" si="94"/>
        <v>32010.000000000004</v>
      </c>
      <c r="M375" s="12"/>
      <c r="N375" s="13">
        <f t="shared" si="92"/>
        <v>0</v>
      </c>
      <c r="O375" s="87" t="str">
        <f t="shared" si="95"/>
        <v>S00-3217</v>
      </c>
      <c r="P375" s="125">
        <f t="shared" si="97"/>
        <v>29100</v>
      </c>
      <c r="Q375" s="37" t="s">
        <v>70</v>
      </c>
      <c r="R375" s="37">
        <f>VLOOKUP(A375,[1]高級ワイン!$B:$X,23,0)</f>
        <v>48500</v>
      </c>
      <c r="S375" s="76" t="s">
        <v>78</v>
      </c>
      <c r="T375" s="76" t="s">
        <v>80</v>
      </c>
      <c r="U375" s="76"/>
      <c r="V375" s="38" t="e">
        <v>#N/A</v>
      </c>
      <c r="W375" s="38">
        <f>VLOOKUP(A375,[2]帳簿在庫!$A:$B,2,0)</f>
        <v>6</v>
      </c>
    </row>
    <row r="376" spans="1:23" ht="19.8" customHeight="1">
      <c r="A376" s="77" t="s">
        <v>865</v>
      </c>
      <c r="B376" s="78">
        <v>335</v>
      </c>
      <c r="C376" s="78">
        <v>10</v>
      </c>
      <c r="D376" s="91" t="s">
        <v>866</v>
      </c>
      <c r="E376" s="80">
        <v>2012</v>
      </c>
      <c r="F376" s="80" t="s">
        <v>166</v>
      </c>
      <c r="G376" s="91" t="s">
        <v>191</v>
      </c>
      <c r="H376" s="82" t="s">
        <v>1190</v>
      </c>
      <c r="I376" s="83">
        <v>750</v>
      </c>
      <c r="J376" s="92"/>
      <c r="K376" s="93">
        <f t="shared" si="96"/>
        <v>81400</v>
      </c>
      <c r="L376" s="86">
        <f t="shared" si="94"/>
        <v>48840.000000000007</v>
      </c>
      <c r="M376" s="12"/>
      <c r="N376" s="13">
        <f t="shared" si="92"/>
        <v>0</v>
      </c>
      <c r="O376" s="87" t="str">
        <f t="shared" si="95"/>
        <v>S00-3412</v>
      </c>
      <c r="P376" s="125">
        <f t="shared" si="97"/>
        <v>44400</v>
      </c>
      <c r="Q376" s="37" t="s">
        <v>70</v>
      </c>
      <c r="R376" s="37">
        <f>VLOOKUP(A376,[1]高級ワイン!$B:$X,23,0)</f>
        <v>74000</v>
      </c>
      <c r="S376" s="76" t="s">
        <v>78</v>
      </c>
      <c r="T376" s="76" t="s">
        <v>80</v>
      </c>
      <c r="U376" s="76"/>
      <c r="V376" s="38" t="e">
        <v>#N/A</v>
      </c>
      <c r="W376" s="38">
        <f>VLOOKUP(A376,[2]帳簿在庫!$A:$B,2,0)</f>
        <v>10</v>
      </c>
    </row>
    <row r="377" spans="1:23" ht="19.8" customHeight="1">
      <c r="A377" s="77" t="s">
        <v>867</v>
      </c>
      <c r="B377" s="78">
        <v>336</v>
      </c>
      <c r="C377" s="78">
        <v>1</v>
      </c>
      <c r="D377" s="91" t="s">
        <v>868</v>
      </c>
      <c r="E377" s="80">
        <v>1993</v>
      </c>
      <c r="F377" s="80" t="s">
        <v>166</v>
      </c>
      <c r="G377" s="91" t="s">
        <v>869</v>
      </c>
      <c r="H377" s="82" t="s">
        <v>221</v>
      </c>
      <c r="I377" s="83">
        <v>750</v>
      </c>
      <c r="J377" s="92"/>
      <c r="K377" s="93">
        <f t="shared" si="96"/>
        <v>854700.00000000012</v>
      </c>
      <c r="L377" s="86">
        <f t="shared" si="94"/>
        <v>512820.00000000006</v>
      </c>
      <c r="M377" s="12"/>
      <c r="N377" s="13">
        <f t="shared" si="92"/>
        <v>0</v>
      </c>
      <c r="O377" s="87" t="str">
        <f t="shared" si="95"/>
        <v>S01-0493</v>
      </c>
      <c r="P377" s="125">
        <f t="shared" si="97"/>
        <v>466200</v>
      </c>
      <c r="Q377" s="37" t="s">
        <v>70</v>
      </c>
      <c r="R377" s="37">
        <f>VLOOKUP(A377,[1]高級ワイン!$B:$X,23,0)</f>
        <v>777000</v>
      </c>
      <c r="S377" s="76" t="s">
        <v>78</v>
      </c>
      <c r="T377" s="76" t="s">
        <v>80</v>
      </c>
      <c r="U377" s="76"/>
      <c r="V377" s="38" t="e">
        <v>#N/A</v>
      </c>
      <c r="W377" s="38">
        <f>VLOOKUP(A377,[2]帳簿在庫!$A:$B,2,0)</f>
        <v>1</v>
      </c>
    </row>
    <row r="378" spans="1:23" ht="19.8" customHeight="1">
      <c r="A378" s="77" t="s">
        <v>870</v>
      </c>
      <c r="B378" s="78">
        <v>337</v>
      </c>
      <c r="C378" s="78">
        <v>6</v>
      </c>
      <c r="D378" s="91" t="s">
        <v>871</v>
      </c>
      <c r="E378" s="80">
        <v>2017</v>
      </c>
      <c r="F378" s="80" t="s">
        <v>160</v>
      </c>
      <c r="G378" s="91" t="s">
        <v>872</v>
      </c>
      <c r="H378" s="82" t="s">
        <v>873</v>
      </c>
      <c r="I378" s="83">
        <v>750</v>
      </c>
      <c r="J378" s="92"/>
      <c r="K378" s="93">
        <f t="shared" si="96"/>
        <v>11000</v>
      </c>
      <c r="L378" s="86">
        <f t="shared" si="94"/>
        <v>6600.0000000000009</v>
      </c>
      <c r="M378" s="12"/>
      <c r="N378" s="13">
        <f t="shared" si="92"/>
        <v>0</v>
      </c>
      <c r="O378" s="87" t="str">
        <f t="shared" si="95"/>
        <v>S14-0017</v>
      </c>
      <c r="P378" s="125">
        <f t="shared" si="97"/>
        <v>6000</v>
      </c>
      <c r="Q378" s="37" t="s">
        <v>70</v>
      </c>
      <c r="R378" s="37">
        <f>VLOOKUP(A378,[1]高級ワイン!$B:$X,23,0)</f>
        <v>10000</v>
      </c>
      <c r="S378" s="76" t="s">
        <v>78</v>
      </c>
      <c r="T378" s="76" t="s">
        <v>80</v>
      </c>
      <c r="U378" s="76"/>
      <c r="V378" s="38" t="e">
        <v>#N/A</v>
      </c>
      <c r="W378" s="38">
        <f>VLOOKUP(A378,[2]帳簿在庫!$A:$B,2,0)</f>
        <v>3</v>
      </c>
    </row>
    <row r="379" spans="1:23" ht="19.8" customHeight="1">
      <c r="A379" s="77" t="s">
        <v>874</v>
      </c>
      <c r="B379" s="78">
        <v>338</v>
      </c>
      <c r="C379" s="78">
        <v>21</v>
      </c>
      <c r="D379" s="91" t="s">
        <v>875</v>
      </c>
      <c r="E379" s="80">
        <v>2017</v>
      </c>
      <c r="F379" s="80" t="s">
        <v>160</v>
      </c>
      <c r="G379" s="91" t="s">
        <v>876</v>
      </c>
      <c r="H379" s="82" t="s">
        <v>877</v>
      </c>
      <c r="I379" s="83">
        <v>750</v>
      </c>
      <c r="J379" s="92"/>
      <c r="K379" s="93">
        <f t="shared" si="96"/>
        <v>16500</v>
      </c>
      <c r="L379" s="86">
        <f t="shared" si="94"/>
        <v>9900</v>
      </c>
      <c r="M379" s="12"/>
      <c r="N379" s="13">
        <f t="shared" si="92"/>
        <v>0</v>
      </c>
      <c r="O379" s="87" t="str">
        <f t="shared" si="95"/>
        <v>S15-1217</v>
      </c>
      <c r="P379" s="125">
        <f t="shared" si="97"/>
        <v>9000</v>
      </c>
      <c r="Q379" s="37" t="s">
        <v>70</v>
      </c>
      <c r="R379" s="37">
        <f>VLOOKUP(A379,[1]高級ワイン!$B:$X,23,0)</f>
        <v>15000</v>
      </c>
      <c r="S379" s="76" t="s">
        <v>78</v>
      </c>
      <c r="T379" s="76" t="s">
        <v>80</v>
      </c>
      <c r="U379" s="76"/>
      <c r="V379" s="38" t="e">
        <v>#N/A</v>
      </c>
      <c r="W379" s="38">
        <f>VLOOKUP(A379,[2]帳簿在庫!$A:$B,2,0)</f>
        <v>21</v>
      </c>
    </row>
    <row r="380" spans="1:23" ht="19.8" customHeight="1">
      <c r="A380" s="77" t="s">
        <v>878</v>
      </c>
      <c r="B380" s="78">
        <v>339</v>
      </c>
      <c r="C380" s="78">
        <v>6</v>
      </c>
      <c r="D380" s="91" t="s">
        <v>879</v>
      </c>
      <c r="E380" s="80">
        <v>2016</v>
      </c>
      <c r="F380" s="80" t="s">
        <v>160</v>
      </c>
      <c r="G380" s="91" t="s">
        <v>880</v>
      </c>
      <c r="H380" s="82" t="s">
        <v>199</v>
      </c>
      <c r="I380" s="83">
        <v>750</v>
      </c>
      <c r="J380" s="92"/>
      <c r="K380" s="93">
        <f t="shared" si="96"/>
        <v>89540</v>
      </c>
      <c r="L380" s="86">
        <f t="shared" si="94"/>
        <v>53724.000000000007</v>
      </c>
      <c r="M380" s="12"/>
      <c r="N380" s="13">
        <f t="shared" si="92"/>
        <v>0</v>
      </c>
      <c r="O380" s="87" t="str">
        <f t="shared" si="95"/>
        <v>S15-5116</v>
      </c>
      <c r="P380" s="125">
        <f t="shared" si="97"/>
        <v>48840</v>
      </c>
      <c r="Q380" s="37" t="s">
        <v>70</v>
      </c>
      <c r="R380" s="37">
        <f>VLOOKUP(A380,[1]高級ワイン!$B:$X,23,0)</f>
        <v>81400</v>
      </c>
      <c r="S380" s="76" t="s">
        <v>78</v>
      </c>
      <c r="T380" s="76" t="s">
        <v>80</v>
      </c>
      <c r="U380" s="76"/>
      <c r="V380" s="38" t="e">
        <v>#N/A</v>
      </c>
      <c r="W380" s="38">
        <f>VLOOKUP(A380,[2]帳簿在庫!$A:$B,2,0)</f>
        <v>6</v>
      </c>
    </row>
    <row r="381" spans="1:23" ht="19.8" customHeight="1">
      <c r="A381" s="77" t="s">
        <v>881</v>
      </c>
      <c r="B381" s="78">
        <v>340</v>
      </c>
      <c r="C381" s="78">
        <v>5</v>
      </c>
      <c r="D381" s="91" t="s">
        <v>882</v>
      </c>
      <c r="E381" s="80">
        <v>2011</v>
      </c>
      <c r="F381" s="80" t="s">
        <v>160</v>
      </c>
      <c r="G381" s="91" t="s">
        <v>880</v>
      </c>
      <c r="H381" s="82" t="s">
        <v>199</v>
      </c>
      <c r="I381" s="83">
        <v>750</v>
      </c>
      <c r="J381" s="92"/>
      <c r="K381" s="93">
        <f t="shared" si="96"/>
        <v>80740</v>
      </c>
      <c r="L381" s="86">
        <f t="shared" si="94"/>
        <v>48444.000000000007</v>
      </c>
      <c r="M381" s="12"/>
      <c r="N381" s="13">
        <f t="shared" si="92"/>
        <v>0</v>
      </c>
      <c r="O381" s="87" t="str">
        <f t="shared" si="95"/>
        <v>S15-5211</v>
      </c>
      <c r="P381" s="125">
        <f t="shared" si="97"/>
        <v>44040</v>
      </c>
      <c r="Q381" s="37" t="s">
        <v>70</v>
      </c>
      <c r="R381" s="37">
        <f>VLOOKUP(A381,[1]高級ワイン!$B:$X,23,0)</f>
        <v>73400</v>
      </c>
      <c r="S381" s="76" t="s">
        <v>78</v>
      </c>
      <c r="T381" s="76" t="s">
        <v>80</v>
      </c>
      <c r="U381" s="76"/>
      <c r="V381" s="38" t="e">
        <v>#N/A</v>
      </c>
      <c r="W381" s="38">
        <f>VLOOKUP(A381,[2]帳簿在庫!$A:$B,2,0)</f>
        <v>5</v>
      </c>
    </row>
    <row r="382" spans="1:23" ht="19.8" customHeight="1">
      <c r="A382" s="77" t="s">
        <v>883</v>
      </c>
      <c r="B382" s="78">
        <v>341</v>
      </c>
      <c r="C382" s="78">
        <v>53</v>
      </c>
      <c r="D382" s="91" t="s">
        <v>884</v>
      </c>
      <c r="E382" s="80">
        <v>2015</v>
      </c>
      <c r="F382" s="80" t="s">
        <v>160</v>
      </c>
      <c r="G382" s="91" t="s">
        <v>885</v>
      </c>
      <c r="H382" s="82" t="s">
        <v>873</v>
      </c>
      <c r="I382" s="83">
        <v>750</v>
      </c>
      <c r="J382" s="92"/>
      <c r="K382" s="93">
        <f t="shared" si="96"/>
        <v>4290</v>
      </c>
      <c r="L382" s="86">
        <f t="shared" si="94"/>
        <v>2574</v>
      </c>
      <c r="M382" s="12"/>
      <c r="N382" s="13">
        <f t="shared" si="92"/>
        <v>0</v>
      </c>
      <c r="O382" s="87" t="str">
        <f t="shared" si="95"/>
        <v>S16-0115</v>
      </c>
      <c r="P382" s="125">
        <f t="shared" si="97"/>
        <v>2340</v>
      </c>
      <c r="Q382" s="37" t="s">
        <v>70</v>
      </c>
      <c r="R382" s="37">
        <f>VLOOKUP(A382,[1]高級ワイン!$B:$X,23,0)</f>
        <v>3900</v>
      </c>
      <c r="S382" s="76" t="s">
        <v>78</v>
      </c>
      <c r="T382" s="76" t="s">
        <v>80</v>
      </c>
      <c r="U382" s="76"/>
      <c r="V382" s="38" t="e">
        <v>#N/A</v>
      </c>
      <c r="W382" s="38">
        <f>VLOOKUP(A382,[2]帳簿在庫!$A:$B,2,0)</f>
        <v>53</v>
      </c>
    </row>
    <row r="383" spans="1:23" ht="19.8" customHeight="1">
      <c r="A383" s="77" t="s">
        <v>886</v>
      </c>
      <c r="B383" s="78">
        <v>342</v>
      </c>
      <c r="C383" s="78">
        <v>3</v>
      </c>
      <c r="D383" s="91" t="s">
        <v>887</v>
      </c>
      <c r="E383" s="80">
        <v>2018</v>
      </c>
      <c r="F383" s="80" t="s">
        <v>160</v>
      </c>
      <c r="G383" s="91" t="s">
        <v>885</v>
      </c>
      <c r="H383" s="82" t="s">
        <v>199</v>
      </c>
      <c r="I383" s="83">
        <v>750</v>
      </c>
      <c r="J383" s="92"/>
      <c r="K383" s="93">
        <f t="shared" si="96"/>
        <v>16500</v>
      </c>
      <c r="L383" s="86">
        <f t="shared" si="94"/>
        <v>9900</v>
      </c>
      <c r="M383" s="12"/>
      <c r="N383" s="13">
        <f t="shared" si="92"/>
        <v>0</v>
      </c>
      <c r="O383" s="87" t="str">
        <f t="shared" si="95"/>
        <v>S16-0818</v>
      </c>
      <c r="P383" s="125">
        <f t="shared" si="97"/>
        <v>9000</v>
      </c>
      <c r="Q383" s="37" t="s">
        <v>70</v>
      </c>
      <c r="R383" s="37">
        <f>VLOOKUP(A383,[1]高級ワイン!$B:$X,23,0)</f>
        <v>15000</v>
      </c>
      <c r="S383" s="76" t="s">
        <v>78</v>
      </c>
      <c r="T383" s="76" t="s">
        <v>80</v>
      </c>
      <c r="U383" s="76"/>
      <c r="V383" s="38" t="e">
        <v>#N/A</v>
      </c>
      <c r="W383" s="38">
        <f>VLOOKUP(A383,[2]帳簿在庫!$A:$B,2,0)</f>
        <v>3</v>
      </c>
    </row>
    <row r="384" spans="1:23" ht="19.8" customHeight="1">
      <c r="A384" s="77" t="s">
        <v>888</v>
      </c>
      <c r="B384" s="78">
        <v>343</v>
      </c>
      <c r="C384" s="78">
        <v>21</v>
      </c>
      <c r="D384" s="91" t="s">
        <v>889</v>
      </c>
      <c r="E384" s="80">
        <v>2018</v>
      </c>
      <c r="F384" s="80" t="s">
        <v>160</v>
      </c>
      <c r="G384" s="91" t="s">
        <v>890</v>
      </c>
      <c r="H384" s="82" t="s">
        <v>192</v>
      </c>
      <c r="I384" s="83">
        <v>750</v>
      </c>
      <c r="J384" s="92"/>
      <c r="K384" s="93">
        <f t="shared" si="96"/>
        <v>6160.0000000000009</v>
      </c>
      <c r="L384" s="86">
        <f t="shared" si="94"/>
        <v>3696.0000000000005</v>
      </c>
      <c r="M384" s="12"/>
      <c r="N384" s="13">
        <f t="shared" si="92"/>
        <v>0</v>
      </c>
      <c r="O384" s="87" t="str">
        <f t="shared" si="95"/>
        <v>S20-0118</v>
      </c>
      <c r="P384" s="125">
        <f t="shared" si="97"/>
        <v>3360</v>
      </c>
      <c r="Q384" s="37" t="s">
        <v>70</v>
      </c>
      <c r="R384" s="37">
        <f>VLOOKUP(A384,[1]高級ワイン!$B:$X,23,0)</f>
        <v>5600</v>
      </c>
      <c r="S384" s="76" t="s">
        <v>78</v>
      </c>
      <c r="T384" s="76" t="s">
        <v>80</v>
      </c>
      <c r="U384" s="76"/>
      <c r="V384" s="38" t="e">
        <v>#N/A</v>
      </c>
      <c r="W384" s="38">
        <f>VLOOKUP(A384,[2]帳簿在庫!$A:$B,2,0)</f>
        <v>18</v>
      </c>
    </row>
    <row r="385" spans="1:23" ht="19.8" customHeight="1">
      <c r="A385" s="77" t="s">
        <v>891</v>
      </c>
      <c r="B385" s="78">
        <v>344</v>
      </c>
      <c r="C385" s="78">
        <v>239</v>
      </c>
      <c r="D385" s="91" t="s">
        <v>892</v>
      </c>
      <c r="E385" s="80">
        <v>2019</v>
      </c>
      <c r="F385" s="80" t="s">
        <v>166</v>
      </c>
      <c r="G385" s="91" t="s">
        <v>890</v>
      </c>
      <c r="H385" s="82" t="s">
        <v>192</v>
      </c>
      <c r="I385" s="83">
        <v>750</v>
      </c>
      <c r="J385" s="92"/>
      <c r="K385" s="93">
        <f t="shared" si="96"/>
        <v>6930.0000000000009</v>
      </c>
      <c r="L385" s="86">
        <f t="shared" si="94"/>
        <v>4158</v>
      </c>
      <c r="M385" s="12"/>
      <c r="N385" s="13">
        <f t="shared" si="92"/>
        <v>0</v>
      </c>
      <c r="O385" s="87" t="str">
        <f t="shared" si="95"/>
        <v>S20-0219</v>
      </c>
      <c r="P385" s="125">
        <f t="shared" si="97"/>
        <v>3780</v>
      </c>
      <c r="Q385" s="37" t="s">
        <v>70</v>
      </c>
      <c r="R385" s="37">
        <f>VLOOKUP(A385,[1]高級ワイン!$B:$X,23,0)</f>
        <v>6300</v>
      </c>
      <c r="S385" s="76" t="s">
        <v>78</v>
      </c>
      <c r="T385" s="76" t="s">
        <v>80</v>
      </c>
      <c r="U385" s="76"/>
      <c r="V385" s="38" t="e">
        <v>#N/A</v>
      </c>
      <c r="W385" s="38">
        <f>VLOOKUP(A385,[2]帳簿在庫!$A:$B,2,0)</f>
        <v>239</v>
      </c>
    </row>
    <row r="386" spans="1:23" ht="19.8" customHeight="1">
      <c r="A386" s="77" t="s">
        <v>893</v>
      </c>
      <c r="B386" s="78">
        <v>345</v>
      </c>
      <c r="C386" s="78">
        <v>341</v>
      </c>
      <c r="D386" s="91" t="s">
        <v>894</v>
      </c>
      <c r="E386" s="80">
        <v>2018</v>
      </c>
      <c r="F386" s="80" t="s">
        <v>166</v>
      </c>
      <c r="G386" s="91" t="s">
        <v>890</v>
      </c>
      <c r="H386" s="82" t="s">
        <v>192</v>
      </c>
      <c r="I386" s="83">
        <v>750</v>
      </c>
      <c r="J386" s="92"/>
      <c r="K386" s="93">
        <f t="shared" si="96"/>
        <v>12980.000000000002</v>
      </c>
      <c r="L386" s="86">
        <f t="shared" si="94"/>
        <v>7788.0000000000009</v>
      </c>
      <c r="M386" s="12"/>
      <c r="N386" s="13">
        <f t="shared" si="92"/>
        <v>0</v>
      </c>
      <c r="O386" s="87" t="str">
        <f t="shared" si="95"/>
        <v>S20-0318</v>
      </c>
      <c r="P386" s="125">
        <f t="shared" si="97"/>
        <v>7080</v>
      </c>
      <c r="Q386" s="37" t="s">
        <v>70</v>
      </c>
      <c r="R386" s="37">
        <f>VLOOKUP(A386,[1]高級ワイン!$B:$X,23,0)</f>
        <v>11800</v>
      </c>
      <c r="S386" s="76" t="s">
        <v>78</v>
      </c>
      <c r="T386" s="76" t="s">
        <v>80</v>
      </c>
      <c r="U386" s="76"/>
      <c r="V386" s="38" t="e">
        <v>#N/A</v>
      </c>
      <c r="W386" s="38">
        <f>VLOOKUP(A386,[2]帳簿在庫!$A:$B,2,0)</f>
        <v>338</v>
      </c>
    </row>
    <row r="387" spans="1:23" ht="19.8" customHeight="1">
      <c r="A387" s="77" t="s">
        <v>895</v>
      </c>
      <c r="B387" s="78">
        <v>346</v>
      </c>
      <c r="C387" s="78">
        <v>28</v>
      </c>
      <c r="D387" s="91" t="s">
        <v>896</v>
      </c>
      <c r="E387" s="80">
        <v>2019</v>
      </c>
      <c r="F387" s="80" t="s">
        <v>166</v>
      </c>
      <c r="G387" s="91" t="s">
        <v>890</v>
      </c>
      <c r="H387" s="82" t="s">
        <v>195</v>
      </c>
      <c r="I387" s="83">
        <v>750</v>
      </c>
      <c r="J387" s="92"/>
      <c r="K387" s="93">
        <f t="shared" si="96"/>
        <v>20020</v>
      </c>
      <c r="L387" s="86">
        <f t="shared" si="94"/>
        <v>12012.000000000002</v>
      </c>
      <c r="M387" s="12"/>
      <c r="N387" s="13">
        <f t="shared" ref="N387:N469" si="98">L387*M387</f>
        <v>0</v>
      </c>
      <c r="O387" s="87" t="str">
        <f t="shared" si="95"/>
        <v>S20-0419</v>
      </c>
      <c r="P387" s="125">
        <f t="shared" si="97"/>
        <v>10920</v>
      </c>
      <c r="Q387" s="37" t="s">
        <v>70</v>
      </c>
      <c r="R387" s="37">
        <f>VLOOKUP(A387,[1]高級ワイン!$B:$X,23,0)</f>
        <v>18200</v>
      </c>
      <c r="S387" s="76" t="s">
        <v>78</v>
      </c>
      <c r="T387" s="76" t="s">
        <v>80</v>
      </c>
      <c r="U387" s="76"/>
      <c r="V387" s="38" t="e">
        <v>#N/A</v>
      </c>
      <c r="W387" s="38">
        <f>VLOOKUP(A387,[2]帳簿在庫!$A:$B,2,0)</f>
        <v>28</v>
      </c>
    </row>
    <row r="388" spans="1:23" ht="19.8" customHeight="1">
      <c r="A388" s="77" t="s">
        <v>897</v>
      </c>
      <c r="B388" s="78">
        <v>347</v>
      </c>
      <c r="C388" s="78">
        <v>1</v>
      </c>
      <c r="D388" s="91" t="s">
        <v>898</v>
      </c>
      <c r="E388" s="80">
        <v>2018</v>
      </c>
      <c r="F388" s="80" t="s">
        <v>166</v>
      </c>
      <c r="G388" s="91" t="s">
        <v>890</v>
      </c>
      <c r="H388" s="82" t="s">
        <v>221</v>
      </c>
      <c r="I388" s="83">
        <v>750</v>
      </c>
      <c r="J388" s="92"/>
      <c r="K388" s="93">
        <f t="shared" si="96"/>
        <v>27500.000000000004</v>
      </c>
      <c r="L388" s="86">
        <f t="shared" si="94"/>
        <v>16500</v>
      </c>
      <c r="M388" s="12"/>
      <c r="N388" s="13">
        <f t="shared" si="98"/>
        <v>0</v>
      </c>
      <c r="O388" s="87" t="str">
        <f t="shared" si="95"/>
        <v>S20-0618</v>
      </c>
      <c r="P388" s="125">
        <f t="shared" si="97"/>
        <v>15000</v>
      </c>
      <c r="Q388" s="37" t="s">
        <v>70</v>
      </c>
      <c r="R388" s="37">
        <f>VLOOKUP(A388,[1]高級ワイン!$B:$X,23,0)</f>
        <v>25000</v>
      </c>
      <c r="S388" s="76" t="s">
        <v>78</v>
      </c>
      <c r="T388" s="76" t="s">
        <v>80</v>
      </c>
      <c r="U388" s="76"/>
      <c r="V388" s="38" t="e">
        <v>#N/A</v>
      </c>
      <c r="W388" s="38">
        <f>VLOOKUP(A388,[2]帳簿在庫!$A:$B,2,0)</f>
        <v>1</v>
      </c>
    </row>
    <row r="389" spans="1:23" ht="19.8" customHeight="1">
      <c r="A389" s="77" t="s">
        <v>899</v>
      </c>
      <c r="B389" s="78">
        <v>348</v>
      </c>
      <c r="C389" s="78">
        <v>15</v>
      </c>
      <c r="D389" s="91" t="s">
        <v>900</v>
      </c>
      <c r="E389" s="80">
        <v>2018</v>
      </c>
      <c r="F389" s="80" t="s">
        <v>166</v>
      </c>
      <c r="G389" s="91" t="s">
        <v>890</v>
      </c>
      <c r="H389" s="82" t="s">
        <v>221</v>
      </c>
      <c r="I389" s="83">
        <v>750</v>
      </c>
      <c r="J389" s="92"/>
      <c r="K389" s="93">
        <f t="shared" si="96"/>
        <v>51700.000000000007</v>
      </c>
      <c r="L389" s="86">
        <f t="shared" ref="L389:L492" si="99">R389*0.6*1.1</f>
        <v>31020.000000000004</v>
      </c>
      <c r="M389" s="12"/>
      <c r="N389" s="13">
        <f t="shared" si="98"/>
        <v>0</v>
      </c>
      <c r="O389" s="87" t="str">
        <f t="shared" si="95"/>
        <v>S20-0818</v>
      </c>
      <c r="P389" s="125">
        <f t="shared" si="97"/>
        <v>28200</v>
      </c>
      <c r="Q389" s="37" t="s">
        <v>70</v>
      </c>
      <c r="R389" s="37">
        <f>VLOOKUP(A389,[1]高級ワイン!$B:$X,23,0)</f>
        <v>47000</v>
      </c>
      <c r="S389" s="76" t="s">
        <v>78</v>
      </c>
      <c r="T389" s="76" t="s">
        <v>80</v>
      </c>
      <c r="U389" s="76"/>
      <c r="V389" s="38" t="e">
        <v>#N/A</v>
      </c>
      <c r="W389" s="38">
        <f>VLOOKUP(A389,[2]帳簿在庫!$A:$B,2,0)</f>
        <v>15</v>
      </c>
    </row>
    <row r="390" spans="1:23" ht="19.8" customHeight="1">
      <c r="A390" s="77" t="s">
        <v>901</v>
      </c>
      <c r="B390" s="78">
        <v>349</v>
      </c>
      <c r="C390" s="78">
        <v>8</v>
      </c>
      <c r="D390" s="91" t="s">
        <v>902</v>
      </c>
      <c r="E390" s="80">
        <v>2018</v>
      </c>
      <c r="F390" s="80" t="s">
        <v>166</v>
      </c>
      <c r="G390" s="91" t="s">
        <v>890</v>
      </c>
      <c r="H390" s="82" t="s">
        <v>221</v>
      </c>
      <c r="I390" s="83">
        <v>750</v>
      </c>
      <c r="J390" s="92"/>
      <c r="K390" s="93">
        <f t="shared" si="96"/>
        <v>77000</v>
      </c>
      <c r="L390" s="86">
        <f t="shared" si="99"/>
        <v>46200.000000000007</v>
      </c>
      <c r="M390" s="12"/>
      <c r="N390" s="13">
        <f t="shared" si="98"/>
        <v>0</v>
      </c>
      <c r="O390" s="87" t="str">
        <f t="shared" si="95"/>
        <v>S20-0918</v>
      </c>
      <c r="P390" s="125">
        <f t="shared" si="97"/>
        <v>42000</v>
      </c>
      <c r="Q390" s="37" t="s">
        <v>70</v>
      </c>
      <c r="R390" s="37">
        <f>VLOOKUP(A390,[1]高級ワイン!$B:$X,23,0)</f>
        <v>70000</v>
      </c>
      <c r="S390" s="76" t="s">
        <v>78</v>
      </c>
      <c r="T390" s="76" t="s">
        <v>80</v>
      </c>
      <c r="U390" s="76"/>
      <c r="V390" s="38" t="e">
        <v>#N/A</v>
      </c>
      <c r="W390" s="38">
        <f>VLOOKUP(A390,[2]帳簿在庫!$A:$B,2,0)</f>
        <v>8</v>
      </c>
    </row>
    <row r="391" spans="1:23" ht="19.8" customHeight="1">
      <c r="A391" s="77" t="s">
        <v>903</v>
      </c>
      <c r="B391" s="78">
        <v>350</v>
      </c>
      <c r="C391" s="78">
        <v>58</v>
      </c>
      <c r="D391" s="91" t="s">
        <v>904</v>
      </c>
      <c r="E391" s="80">
        <v>2019</v>
      </c>
      <c r="F391" s="80" t="s">
        <v>166</v>
      </c>
      <c r="G391" s="91" t="s">
        <v>890</v>
      </c>
      <c r="H391" s="82" t="s">
        <v>873</v>
      </c>
      <c r="I391" s="83">
        <v>750</v>
      </c>
      <c r="J391" s="92"/>
      <c r="K391" s="93">
        <f t="shared" si="96"/>
        <v>6600.0000000000009</v>
      </c>
      <c r="L391" s="86">
        <f t="shared" si="99"/>
        <v>3960.0000000000005</v>
      </c>
      <c r="M391" s="12"/>
      <c r="N391" s="13">
        <f t="shared" si="98"/>
        <v>0</v>
      </c>
      <c r="O391" s="87" t="str">
        <f t="shared" si="95"/>
        <v>S20-1019</v>
      </c>
      <c r="P391" s="125">
        <f t="shared" si="97"/>
        <v>3600</v>
      </c>
      <c r="Q391" s="37" t="s">
        <v>70</v>
      </c>
      <c r="R391" s="37">
        <f>VLOOKUP(A391,[1]高級ワイン!$B:$X,23,0)</f>
        <v>6000</v>
      </c>
      <c r="S391" s="76" t="s">
        <v>78</v>
      </c>
      <c r="T391" s="76" t="s">
        <v>80</v>
      </c>
      <c r="U391" s="76"/>
      <c r="V391" s="38" t="e">
        <v>#N/A</v>
      </c>
      <c r="W391" s="38">
        <f>VLOOKUP(A391,[2]帳簿在庫!$A:$B,2,0)</f>
        <v>58</v>
      </c>
    </row>
    <row r="392" spans="1:23" ht="19.8" customHeight="1">
      <c r="A392" s="77" t="s">
        <v>903</v>
      </c>
      <c r="B392" s="78">
        <v>351</v>
      </c>
      <c r="C392" s="78">
        <v>58</v>
      </c>
      <c r="D392" s="91" t="s">
        <v>904</v>
      </c>
      <c r="E392" s="80">
        <v>2019</v>
      </c>
      <c r="F392" s="80" t="s">
        <v>166</v>
      </c>
      <c r="G392" s="91" t="s">
        <v>890</v>
      </c>
      <c r="H392" s="82" t="s">
        <v>873</v>
      </c>
      <c r="I392" s="83">
        <v>750</v>
      </c>
      <c r="J392" s="92"/>
      <c r="K392" s="93">
        <f t="shared" si="96"/>
        <v>6600.0000000000009</v>
      </c>
      <c r="L392" s="86">
        <f t="shared" si="99"/>
        <v>3960.0000000000005</v>
      </c>
      <c r="M392" s="12"/>
      <c r="N392" s="13">
        <f t="shared" si="98"/>
        <v>0</v>
      </c>
      <c r="O392" s="87" t="str">
        <f t="shared" si="95"/>
        <v>S20-1019</v>
      </c>
      <c r="P392" s="125">
        <f t="shared" si="97"/>
        <v>3600</v>
      </c>
      <c r="Q392" s="37" t="s">
        <v>70</v>
      </c>
      <c r="R392" s="37">
        <f>VLOOKUP(A392,[1]高級ワイン!$B:$X,23,0)</f>
        <v>6000</v>
      </c>
      <c r="S392" s="76" t="s">
        <v>78</v>
      </c>
      <c r="T392" s="76" t="s">
        <v>80</v>
      </c>
      <c r="U392" s="76"/>
      <c r="V392" s="38" t="e">
        <v>#N/A</v>
      </c>
      <c r="W392" s="38">
        <f>VLOOKUP(A392,[2]帳簿在庫!$A:$B,2,0)</f>
        <v>58</v>
      </c>
    </row>
    <row r="393" spans="1:23" ht="19.8" customHeight="1">
      <c r="A393" s="77" t="s">
        <v>905</v>
      </c>
      <c r="B393" s="78">
        <v>352</v>
      </c>
      <c r="C393" s="78">
        <v>35</v>
      </c>
      <c r="D393" s="91" t="s">
        <v>906</v>
      </c>
      <c r="E393" s="80">
        <v>2019</v>
      </c>
      <c r="F393" s="80" t="s">
        <v>166</v>
      </c>
      <c r="G393" s="91" t="s">
        <v>890</v>
      </c>
      <c r="H393" s="82" t="s">
        <v>907</v>
      </c>
      <c r="I393" s="83">
        <v>750</v>
      </c>
      <c r="J393" s="92"/>
      <c r="K393" s="93">
        <f t="shared" si="96"/>
        <v>13420.000000000002</v>
      </c>
      <c r="L393" s="86">
        <f t="shared" si="99"/>
        <v>8052.0000000000009</v>
      </c>
      <c r="M393" s="12"/>
      <c r="N393" s="13">
        <f t="shared" si="98"/>
        <v>0</v>
      </c>
      <c r="O393" s="87" t="str">
        <f t="shared" si="95"/>
        <v>S20-1319</v>
      </c>
      <c r="P393" s="125">
        <f t="shared" si="97"/>
        <v>7320</v>
      </c>
      <c r="Q393" s="37" t="s">
        <v>70</v>
      </c>
      <c r="R393" s="37">
        <f>VLOOKUP(A393,[1]高級ワイン!$B:$X,23,0)</f>
        <v>12200</v>
      </c>
      <c r="S393" s="76" t="s">
        <v>78</v>
      </c>
      <c r="T393" s="76" t="s">
        <v>80</v>
      </c>
      <c r="U393" s="76"/>
      <c r="V393" s="38" t="e">
        <v>#N/A</v>
      </c>
      <c r="W393" s="38">
        <f>VLOOKUP(A393,[2]帳簿在庫!$A:$B,2,0)</f>
        <v>35</v>
      </c>
    </row>
    <row r="394" spans="1:23" ht="19.8" customHeight="1">
      <c r="A394" s="77" t="s">
        <v>908</v>
      </c>
      <c r="B394" s="78">
        <v>353</v>
      </c>
      <c r="C394" s="78">
        <v>26</v>
      </c>
      <c r="D394" s="91" t="s">
        <v>909</v>
      </c>
      <c r="E394" s="80">
        <v>2019</v>
      </c>
      <c r="F394" s="80" t="s">
        <v>166</v>
      </c>
      <c r="G394" s="91" t="s">
        <v>890</v>
      </c>
      <c r="H394" s="82" t="s">
        <v>192</v>
      </c>
      <c r="I394" s="83">
        <v>750</v>
      </c>
      <c r="J394" s="92"/>
      <c r="K394" s="93">
        <f t="shared" si="96"/>
        <v>5830.0000000000009</v>
      </c>
      <c r="L394" s="86">
        <f t="shared" si="99"/>
        <v>3498.0000000000005</v>
      </c>
      <c r="M394" s="12"/>
      <c r="N394" s="13">
        <f t="shared" si="98"/>
        <v>0</v>
      </c>
      <c r="O394" s="87" t="str">
        <f t="shared" si="95"/>
        <v>S20-1419</v>
      </c>
      <c r="P394" s="125">
        <f t="shared" si="97"/>
        <v>3180</v>
      </c>
      <c r="Q394" s="37" t="s">
        <v>70</v>
      </c>
      <c r="R394" s="37">
        <f>VLOOKUP(A394,[1]高級ワイン!$B:$X,23,0)</f>
        <v>5300</v>
      </c>
      <c r="S394" s="76" t="s">
        <v>78</v>
      </c>
      <c r="T394" s="76" t="s">
        <v>80</v>
      </c>
      <c r="U394" s="76"/>
      <c r="V394" s="38" t="e">
        <v>#N/A</v>
      </c>
      <c r="W394" s="38">
        <f>VLOOKUP(A394,[2]帳簿在庫!$A:$B,2,0)</f>
        <v>24</v>
      </c>
    </row>
    <row r="395" spans="1:23" ht="19.8" customHeight="1">
      <c r="A395" s="77" t="s">
        <v>910</v>
      </c>
      <c r="B395" s="78">
        <v>354</v>
      </c>
      <c r="C395" s="78">
        <v>6</v>
      </c>
      <c r="D395" s="91" t="s">
        <v>911</v>
      </c>
      <c r="E395" s="80">
        <v>2015</v>
      </c>
      <c r="F395" s="80" t="s">
        <v>166</v>
      </c>
      <c r="G395" s="91" t="s">
        <v>912</v>
      </c>
      <c r="H395" s="82" t="s">
        <v>877</v>
      </c>
      <c r="I395" s="83">
        <v>750</v>
      </c>
      <c r="J395" s="92"/>
      <c r="K395" s="93">
        <f t="shared" si="96"/>
        <v>26510.000000000004</v>
      </c>
      <c r="L395" s="86">
        <f t="shared" si="99"/>
        <v>15906.000000000002</v>
      </c>
      <c r="M395" s="12"/>
      <c r="N395" s="13">
        <f t="shared" si="98"/>
        <v>0</v>
      </c>
      <c r="O395" s="87" t="str">
        <f t="shared" si="95"/>
        <v>S24-1215</v>
      </c>
      <c r="P395" s="125">
        <f t="shared" si="97"/>
        <v>14460</v>
      </c>
      <c r="Q395" s="37" t="s">
        <v>70</v>
      </c>
      <c r="R395" s="37">
        <f>VLOOKUP(A395,[1]高級ワイン!$B:$X,23,0)</f>
        <v>24100</v>
      </c>
      <c r="S395" s="76" t="s">
        <v>78</v>
      </c>
      <c r="T395" s="76" t="s">
        <v>80</v>
      </c>
      <c r="U395" s="76"/>
      <c r="V395" s="38" t="e">
        <v>#N/A</v>
      </c>
      <c r="W395" s="38">
        <f>VLOOKUP(A395,[2]帳簿在庫!$A:$B,2,0)</f>
        <v>6</v>
      </c>
    </row>
    <row r="396" spans="1:23" ht="19.8" customHeight="1">
      <c r="A396" s="77" t="s">
        <v>913</v>
      </c>
      <c r="B396" s="78">
        <v>355</v>
      </c>
      <c r="C396" s="78">
        <v>216</v>
      </c>
      <c r="D396" s="91" t="s">
        <v>190</v>
      </c>
      <c r="E396" s="80">
        <v>2017</v>
      </c>
      <c r="F396" s="80" t="s">
        <v>166</v>
      </c>
      <c r="G396" s="91" t="s">
        <v>220</v>
      </c>
      <c r="H396" s="82" t="s">
        <v>192</v>
      </c>
      <c r="I396" s="83">
        <v>750</v>
      </c>
      <c r="J396" s="92"/>
      <c r="K396" s="93">
        <f t="shared" si="96"/>
        <v>8800</v>
      </c>
      <c r="L396" s="86">
        <f t="shared" si="99"/>
        <v>5280</v>
      </c>
      <c r="M396" s="12"/>
      <c r="N396" s="13">
        <f t="shared" si="98"/>
        <v>0</v>
      </c>
      <c r="O396" s="87" t="str">
        <f t="shared" si="95"/>
        <v>S39-0217</v>
      </c>
      <c r="P396" s="125">
        <f t="shared" si="97"/>
        <v>4800</v>
      </c>
      <c r="Q396" s="37" t="s">
        <v>70</v>
      </c>
      <c r="R396" s="37">
        <f>VLOOKUP(A396,[1]高級ワイン!$B:$X,23,0)</f>
        <v>8000</v>
      </c>
      <c r="S396" s="76" t="s">
        <v>78</v>
      </c>
      <c r="T396" s="76" t="s">
        <v>80</v>
      </c>
      <c r="U396" s="76"/>
      <c r="V396" s="38" t="e">
        <v>#N/A</v>
      </c>
      <c r="W396" s="38">
        <f>VLOOKUP(A396,[2]帳簿在庫!$A:$B,2,0)</f>
        <v>212</v>
      </c>
    </row>
    <row r="397" spans="1:23" ht="19.8" customHeight="1">
      <c r="A397" s="77" t="s">
        <v>914</v>
      </c>
      <c r="B397" s="78">
        <v>356</v>
      </c>
      <c r="C397" s="78">
        <v>6</v>
      </c>
      <c r="D397" s="91" t="s">
        <v>915</v>
      </c>
      <c r="E397" s="80">
        <v>2018</v>
      </c>
      <c r="F397" s="80" t="s">
        <v>166</v>
      </c>
      <c r="G397" s="91" t="s">
        <v>220</v>
      </c>
      <c r="H397" s="82" t="s">
        <v>192</v>
      </c>
      <c r="I397" s="83">
        <v>750</v>
      </c>
      <c r="J397" s="92"/>
      <c r="K397" s="93">
        <f t="shared" si="96"/>
        <v>13530.000000000002</v>
      </c>
      <c r="L397" s="86">
        <f t="shared" si="99"/>
        <v>8118.0000000000009</v>
      </c>
      <c r="M397" s="12"/>
      <c r="N397" s="13">
        <f t="shared" si="98"/>
        <v>0</v>
      </c>
      <c r="O397" s="87" t="str">
        <f t="shared" ref="O397:O492" si="100">MID(A397,2,3)&amp;"-"&amp;RIGHT(A397,4)</f>
        <v>S39-0318</v>
      </c>
      <c r="P397" s="125">
        <f t="shared" si="97"/>
        <v>7380</v>
      </c>
      <c r="Q397" s="37" t="s">
        <v>70</v>
      </c>
      <c r="R397" s="37">
        <f>VLOOKUP(A397,[1]高級ワイン!$B:$X,23,0)</f>
        <v>12300</v>
      </c>
      <c r="S397" s="76" t="s">
        <v>78</v>
      </c>
      <c r="T397" s="76" t="s">
        <v>80</v>
      </c>
      <c r="U397" s="76"/>
      <c r="V397" s="38" t="e">
        <v>#N/A</v>
      </c>
      <c r="W397" s="38">
        <f>VLOOKUP(A397,[2]帳簿在庫!$A:$B,2,0)</f>
        <v>3</v>
      </c>
    </row>
    <row r="398" spans="1:23" ht="19.8" customHeight="1">
      <c r="A398" s="77" t="s">
        <v>916</v>
      </c>
      <c r="B398" s="78">
        <v>357</v>
      </c>
      <c r="C398" s="78">
        <v>17</v>
      </c>
      <c r="D398" s="91" t="s">
        <v>917</v>
      </c>
      <c r="E398" s="80">
        <v>2017</v>
      </c>
      <c r="F398" s="80" t="s">
        <v>166</v>
      </c>
      <c r="G398" s="91" t="s">
        <v>220</v>
      </c>
      <c r="H398" s="82" t="s">
        <v>192</v>
      </c>
      <c r="I398" s="83">
        <v>750</v>
      </c>
      <c r="J398" s="92"/>
      <c r="K398" s="93">
        <f t="shared" si="96"/>
        <v>8800</v>
      </c>
      <c r="L398" s="86">
        <f t="shared" si="99"/>
        <v>5280</v>
      </c>
      <c r="M398" s="12"/>
      <c r="N398" s="13">
        <f t="shared" si="98"/>
        <v>0</v>
      </c>
      <c r="O398" s="87" t="str">
        <f t="shared" si="100"/>
        <v>S39-0417</v>
      </c>
      <c r="P398" s="125">
        <f t="shared" si="97"/>
        <v>4800</v>
      </c>
      <c r="Q398" s="37" t="s">
        <v>70</v>
      </c>
      <c r="R398" s="37">
        <f>VLOOKUP(A398,[1]高級ワイン!$B:$X,23,0)</f>
        <v>8000</v>
      </c>
      <c r="S398" s="76" t="s">
        <v>78</v>
      </c>
      <c r="T398" s="76" t="s">
        <v>80</v>
      </c>
      <c r="U398" s="76"/>
      <c r="V398" s="38" t="e">
        <v>#N/A</v>
      </c>
      <c r="W398" s="38">
        <f>VLOOKUP(A398,[2]帳簿在庫!$A:$B,2,0)</f>
        <v>17</v>
      </c>
    </row>
    <row r="399" spans="1:23" ht="19.8" customHeight="1">
      <c r="A399" s="77" t="s">
        <v>918</v>
      </c>
      <c r="B399" s="78">
        <v>358</v>
      </c>
      <c r="C399" s="78">
        <v>17</v>
      </c>
      <c r="D399" s="91" t="s">
        <v>919</v>
      </c>
      <c r="E399" s="80">
        <v>2017</v>
      </c>
      <c r="F399" s="80" t="s">
        <v>166</v>
      </c>
      <c r="G399" s="91" t="s">
        <v>220</v>
      </c>
      <c r="H399" s="82" t="s">
        <v>195</v>
      </c>
      <c r="I399" s="83">
        <v>750</v>
      </c>
      <c r="J399" s="92"/>
      <c r="K399" s="93">
        <f t="shared" si="96"/>
        <v>12980.000000000002</v>
      </c>
      <c r="L399" s="86">
        <f t="shared" si="99"/>
        <v>7788.0000000000009</v>
      </c>
      <c r="M399" s="12"/>
      <c r="N399" s="13">
        <f t="shared" si="98"/>
        <v>0</v>
      </c>
      <c r="O399" s="87" t="str">
        <f t="shared" si="100"/>
        <v>S39-0617</v>
      </c>
      <c r="P399" s="125">
        <f t="shared" si="97"/>
        <v>7080</v>
      </c>
      <c r="Q399" s="37" t="s">
        <v>70</v>
      </c>
      <c r="R399" s="37">
        <f>VLOOKUP(A399,[1]高級ワイン!$B:$X,23,0)</f>
        <v>11800</v>
      </c>
      <c r="S399" s="76" t="s">
        <v>78</v>
      </c>
      <c r="T399" s="76" t="s">
        <v>80</v>
      </c>
      <c r="U399" s="76"/>
      <c r="V399" s="38" t="e">
        <v>#N/A</v>
      </c>
      <c r="W399" s="38">
        <f>VLOOKUP(A399,[2]帳簿在庫!$A:$B,2,0)</f>
        <v>17</v>
      </c>
    </row>
    <row r="400" spans="1:23" ht="19.8" customHeight="1">
      <c r="A400" s="77" t="s">
        <v>920</v>
      </c>
      <c r="B400" s="78">
        <v>359</v>
      </c>
      <c r="C400" s="78">
        <v>8</v>
      </c>
      <c r="D400" s="91" t="s">
        <v>919</v>
      </c>
      <c r="E400" s="80">
        <v>2018</v>
      </c>
      <c r="F400" s="80" t="s">
        <v>166</v>
      </c>
      <c r="G400" s="91" t="s">
        <v>220</v>
      </c>
      <c r="H400" s="82" t="s">
        <v>195</v>
      </c>
      <c r="I400" s="83">
        <v>750</v>
      </c>
      <c r="J400" s="92"/>
      <c r="K400" s="93">
        <f t="shared" si="96"/>
        <v>14190.000000000002</v>
      </c>
      <c r="L400" s="86">
        <f t="shared" si="99"/>
        <v>8514</v>
      </c>
      <c r="M400" s="12"/>
      <c r="N400" s="13">
        <f t="shared" si="98"/>
        <v>0</v>
      </c>
      <c r="O400" s="87" t="str">
        <f t="shared" si="100"/>
        <v>S39-0618</v>
      </c>
      <c r="P400" s="125">
        <f t="shared" si="97"/>
        <v>7740</v>
      </c>
      <c r="Q400" s="37" t="s">
        <v>70</v>
      </c>
      <c r="R400" s="37">
        <f>VLOOKUP(A400,[1]高級ワイン!$B:$X,23,0)</f>
        <v>12900</v>
      </c>
      <c r="S400" s="76" t="s">
        <v>78</v>
      </c>
      <c r="T400" s="76" t="s">
        <v>80</v>
      </c>
      <c r="U400" s="76"/>
      <c r="V400" s="38" t="e">
        <v>#N/A</v>
      </c>
      <c r="W400" s="38">
        <f>VLOOKUP(A400,[2]帳簿在庫!$A:$B,2,0)</f>
        <v>8</v>
      </c>
    </row>
    <row r="401" spans="1:23" ht="19.8" customHeight="1">
      <c r="A401" s="77" t="s">
        <v>921</v>
      </c>
      <c r="B401" s="78">
        <v>360</v>
      </c>
      <c r="C401" s="78">
        <v>12</v>
      </c>
      <c r="D401" s="91" t="s">
        <v>922</v>
      </c>
      <c r="E401" s="80">
        <v>2018</v>
      </c>
      <c r="F401" s="80" t="s">
        <v>166</v>
      </c>
      <c r="G401" s="91" t="s">
        <v>220</v>
      </c>
      <c r="H401" s="82" t="s">
        <v>195</v>
      </c>
      <c r="I401" s="83">
        <v>750</v>
      </c>
      <c r="J401" s="92"/>
      <c r="K401" s="93">
        <f t="shared" si="96"/>
        <v>13530.000000000002</v>
      </c>
      <c r="L401" s="86">
        <f t="shared" si="99"/>
        <v>8118.0000000000009</v>
      </c>
      <c r="M401" s="12"/>
      <c r="N401" s="13">
        <f t="shared" si="98"/>
        <v>0</v>
      </c>
      <c r="O401" s="87" t="str">
        <f t="shared" si="100"/>
        <v>S39-0818</v>
      </c>
      <c r="P401" s="125">
        <f t="shared" si="97"/>
        <v>7380</v>
      </c>
      <c r="Q401" s="37" t="s">
        <v>70</v>
      </c>
      <c r="R401" s="37">
        <f>VLOOKUP(A401,[1]高級ワイン!$B:$X,23,0)</f>
        <v>12300</v>
      </c>
      <c r="S401" s="76" t="s">
        <v>78</v>
      </c>
      <c r="T401" s="76" t="s">
        <v>80</v>
      </c>
      <c r="U401" s="76"/>
      <c r="V401" s="38" t="e">
        <v>#N/A</v>
      </c>
      <c r="W401" s="38">
        <f>VLOOKUP(A401,[2]帳簿在庫!$A:$B,2,0)</f>
        <v>12</v>
      </c>
    </row>
    <row r="402" spans="1:23" ht="19.8" customHeight="1">
      <c r="A402" s="77" t="s">
        <v>222</v>
      </c>
      <c r="B402" s="78">
        <v>361</v>
      </c>
      <c r="C402" s="78">
        <v>8</v>
      </c>
      <c r="D402" s="91" t="s">
        <v>223</v>
      </c>
      <c r="E402" s="80">
        <v>2018</v>
      </c>
      <c r="F402" s="80" t="s">
        <v>166</v>
      </c>
      <c r="G402" s="91" t="s">
        <v>220</v>
      </c>
      <c r="H402" s="82" t="s">
        <v>221</v>
      </c>
      <c r="I402" s="83">
        <v>750</v>
      </c>
      <c r="J402" s="92"/>
      <c r="K402" s="93">
        <f t="shared" si="96"/>
        <v>30470.000000000004</v>
      </c>
      <c r="L402" s="86">
        <f t="shared" si="99"/>
        <v>18282</v>
      </c>
      <c r="M402" s="12"/>
      <c r="N402" s="13">
        <f t="shared" si="98"/>
        <v>0</v>
      </c>
      <c r="O402" s="87" t="str">
        <f t="shared" si="100"/>
        <v>S39-1118</v>
      </c>
      <c r="P402" s="125">
        <f t="shared" si="97"/>
        <v>16620</v>
      </c>
      <c r="Q402" s="37" t="s">
        <v>70</v>
      </c>
      <c r="R402" s="37">
        <f>VLOOKUP(A402,[1]高級ワイン!$B:$X,23,0)</f>
        <v>27700</v>
      </c>
      <c r="S402" s="76" t="s">
        <v>78</v>
      </c>
      <c r="T402" s="76" t="s">
        <v>80</v>
      </c>
      <c r="U402" s="76"/>
      <c r="V402" s="38" t="e">
        <v>#N/A</v>
      </c>
      <c r="W402" s="38">
        <f>VLOOKUP(A402,[2]帳簿在庫!$A:$B,2,0)</f>
        <v>8</v>
      </c>
    </row>
    <row r="403" spans="1:23" ht="19.8" customHeight="1">
      <c r="A403" s="77" t="s">
        <v>224</v>
      </c>
      <c r="B403" s="78">
        <v>362</v>
      </c>
      <c r="C403" s="78">
        <v>11</v>
      </c>
      <c r="D403" s="91" t="s">
        <v>225</v>
      </c>
      <c r="E403" s="80">
        <v>2018</v>
      </c>
      <c r="F403" s="80" t="s">
        <v>166</v>
      </c>
      <c r="G403" s="91" t="s">
        <v>220</v>
      </c>
      <c r="H403" s="82" t="s">
        <v>221</v>
      </c>
      <c r="I403" s="83">
        <v>750</v>
      </c>
      <c r="J403" s="92"/>
      <c r="K403" s="93">
        <f t="shared" ref="K403:K457" si="101">R403*1.1</f>
        <v>33220</v>
      </c>
      <c r="L403" s="86">
        <f t="shared" si="99"/>
        <v>19932</v>
      </c>
      <c r="M403" s="12"/>
      <c r="N403" s="13">
        <f t="shared" si="98"/>
        <v>0</v>
      </c>
      <c r="O403" s="87" t="str">
        <f t="shared" si="100"/>
        <v>S39-1318</v>
      </c>
      <c r="P403" s="125">
        <f t="shared" ref="P403:P457" si="102">R403*0.6</f>
        <v>18120</v>
      </c>
      <c r="Q403" s="37" t="s">
        <v>70</v>
      </c>
      <c r="R403" s="37">
        <f>VLOOKUP(A403,[1]高級ワイン!$B:$X,23,0)</f>
        <v>30200</v>
      </c>
      <c r="S403" s="76" t="s">
        <v>78</v>
      </c>
      <c r="T403" s="76" t="s">
        <v>80</v>
      </c>
      <c r="U403" s="76"/>
      <c r="V403" s="38" t="e">
        <v>#N/A</v>
      </c>
      <c r="W403" s="38">
        <f>VLOOKUP(A403,[2]帳簿在庫!$A:$B,2,0)</f>
        <v>11</v>
      </c>
    </row>
    <row r="404" spans="1:23" ht="19.8" customHeight="1">
      <c r="A404" s="77" t="s">
        <v>923</v>
      </c>
      <c r="B404" s="78">
        <v>363</v>
      </c>
      <c r="C404" s="78">
        <v>4</v>
      </c>
      <c r="D404" s="91" t="s">
        <v>924</v>
      </c>
      <c r="E404" s="80">
        <v>2017</v>
      </c>
      <c r="F404" s="80" t="s">
        <v>166</v>
      </c>
      <c r="G404" s="91" t="s">
        <v>220</v>
      </c>
      <c r="H404" s="82" t="s">
        <v>195</v>
      </c>
      <c r="I404" s="83">
        <v>750</v>
      </c>
      <c r="J404" s="92"/>
      <c r="K404" s="93">
        <f t="shared" si="101"/>
        <v>12980.000000000002</v>
      </c>
      <c r="L404" s="86">
        <f t="shared" si="99"/>
        <v>7788.0000000000009</v>
      </c>
      <c r="M404" s="12"/>
      <c r="N404" s="13">
        <f t="shared" si="98"/>
        <v>0</v>
      </c>
      <c r="O404" s="87" t="str">
        <f t="shared" si="100"/>
        <v>S39-1517</v>
      </c>
      <c r="P404" s="125">
        <f t="shared" si="102"/>
        <v>7080</v>
      </c>
      <c r="Q404" s="37" t="s">
        <v>70</v>
      </c>
      <c r="R404" s="37">
        <f>VLOOKUP(A404,[1]高級ワイン!$B:$X,23,0)</f>
        <v>11800</v>
      </c>
      <c r="S404" s="76" t="s">
        <v>78</v>
      </c>
      <c r="T404" s="76" t="s">
        <v>80</v>
      </c>
      <c r="U404" s="76"/>
      <c r="V404" s="38" t="e">
        <v>#N/A</v>
      </c>
      <c r="W404" s="38">
        <f>VLOOKUP(A404,[2]帳簿在庫!$A:$B,2,0)</f>
        <v>4</v>
      </c>
    </row>
    <row r="405" spans="1:23" ht="19.8" customHeight="1">
      <c r="A405" s="77" t="s">
        <v>925</v>
      </c>
      <c r="B405" s="78">
        <v>364</v>
      </c>
      <c r="C405" s="78">
        <v>12</v>
      </c>
      <c r="D405" s="91" t="s">
        <v>924</v>
      </c>
      <c r="E405" s="80">
        <v>2018</v>
      </c>
      <c r="F405" s="80" t="s">
        <v>166</v>
      </c>
      <c r="G405" s="91" t="s">
        <v>220</v>
      </c>
      <c r="H405" s="82" t="s">
        <v>195</v>
      </c>
      <c r="I405" s="83">
        <v>750</v>
      </c>
      <c r="J405" s="92"/>
      <c r="K405" s="93">
        <f t="shared" si="101"/>
        <v>13530.000000000002</v>
      </c>
      <c r="L405" s="86">
        <f t="shared" si="99"/>
        <v>8118.0000000000009</v>
      </c>
      <c r="M405" s="12"/>
      <c r="N405" s="13">
        <f t="shared" si="98"/>
        <v>0</v>
      </c>
      <c r="O405" s="87" t="str">
        <f t="shared" si="100"/>
        <v>S39-1518</v>
      </c>
      <c r="P405" s="125">
        <f t="shared" si="102"/>
        <v>7380</v>
      </c>
      <c r="Q405" s="37" t="s">
        <v>70</v>
      </c>
      <c r="R405" s="37">
        <f>VLOOKUP(A405,[1]高級ワイン!$B:$X,23,0)</f>
        <v>12300</v>
      </c>
      <c r="S405" s="76" t="s">
        <v>78</v>
      </c>
      <c r="T405" s="76" t="s">
        <v>80</v>
      </c>
      <c r="U405" s="76"/>
      <c r="V405" s="38" t="e">
        <v>#N/A</v>
      </c>
      <c r="W405" s="38">
        <f>VLOOKUP(A405,[2]帳簿在庫!$A:$B,2,0)</f>
        <v>12</v>
      </c>
    </row>
    <row r="406" spans="1:23" ht="19.8" customHeight="1">
      <c r="A406" s="77" t="s">
        <v>926</v>
      </c>
      <c r="B406" s="78">
        <v>365</v>
      </c>
      <c r="C406" s="78">
        <v>12</v>
      </c>
      <c r="D406" s="91" t="s">
        <v>927</v>
      </c>
      <c r="E406" s="80">
        <v>2018</v>
      </c>
      <c r="F406" s="80" t="s">
        <v>166</v>
      </c>
      <c r="G406" s="91" t="s">
        <v>220</v>
      </c>
      <c r="H406" s="82" t="s">
        <v>195</v>
      </c>
      <c r="I406" s="83">
        <v>750</v>
      </c>
      <c r="J406" s="92"/>
      <c r="K406" s="93">
        <f t="shared" si="101"/>
        <v>11220</v>
      </c>
      <c r="L406" s="86">
        <f t="shared" si="99"/>
        <v>6732.0000000000009</v>
      </c>
      <c r="M406" s="12"/>
      <c r="N406" s="13">
        <f t="shared" si="98"/>
        <v>0</v>
      </c>
      <c r="O406" s="87" t="str">
        <f t="shared" si="100"/>
        <v>S39-1818</v>
      </c>
      <c r="P406" s="125">
        <f t="shared" si="102"/>
        <v>6120</v>
      </c>
      <c r="Q406" s="37" t="s">
        <v>70</v>
      </c>
      <c r="R406" s="37">
        <f>VLOOKUP(A406,[1]高級ワイン!$B:$X,23,0)</f>
        <v>10200</v>
      </c>
      <c r="S406" s="76" t="s">
        <v>78</v>
      </c>
      <c r="T406" s="76" t="s">
        <v>80</v>
      </c>
      <c r="U406" s="76"/>
      <c r="V406" s="38" t="e">
        <v>#N/A</v>
      </c>
      <c r="W406" s="38">
        <f>VLOOKUP(A406,[2]帳簿在庫!$A:$B,2,0)</f>
        <v>12</v>
      </c>
    </row>
    <row r="407" spans="1:23" ht="19.8" customHeight="1">
      <c r="A407" s="77" t="s">
        <v>928</v>
      </c>
      <c r="B407" s="78">
        <v>366</v>
      </c>
      <c r="C407" s="78">
        <v>600</v>
      </c>
      <c r="D407" s="91" t="s">
        <v>929</v>
      </c>
      <c r="E407" s="80">
        <v>2018</v>
      </c>
      <c r="F407" s="80" t="s">
        <v>166</v>
      </c>
      <c r="G407" s="91" t="s">
        <v>220</v>
      </c>
      <c r="H407" s="82" t="s">
        <v>192</v>
      </c>
      <c r="I407" s="83">
        <v>750</v>
      </c>
      <c r="J407" s="92"/>
      <c r="K407" s="93">
        <f t="shared" si="101"/>
        <v>9790</v>
      </c>
      <c r="L407" s="86">
        <f t="shared" si="99"/>
        <v>5874.0000000000009</v>
      </c>
      <c r="M407" s="12"/>
      <c r="N407" s="13">
        <f t="shared" si="98"/>
        <v>0</v>
      </c>
      <c r="O407" s="87" t="str">
        <f t="shared" si="100"/>
        <v>S39-2018</v>
      </c>
      <c r="P407" s="125">
        <f t="shared" si="102"/>
        <v>5340</v>
      </c>
      <c r="Q407" s="37" t="s">
        <v>70</v>
      </c>
      <c r="R407" s="37">
        <f>VLOOKUP(A407,[1]高級ワイン!$B:$X,23,0)</f>
        <v>8900</v>
      </c>
      <c r="S407" s="76" t="s">
        <v>78</v>
      </c>
      <c r="T407" s="76" t="s">
        <v>80</v>
      </c>
      <c r="U407" s="76"/>
      <c r="V407" s="38" t="e">
        <v>#N/A</v>
      </c>
      <c r="W407" s="38">
        <f>VLOOKUP(A407,[2]帳簿在庫!$A:$B,2,0)</f>
        <v>691</v>
      </c>
    </row>
    <row r="408" spans="1:23" ht="19.8" customHeight="1">
      <c r="A408" s="77" t="s">
        <v>226</v>
      </c>
      <c r="B408" s="78">
        <v>367</v>
      </c>
      <c r="C408" s="78">
        <v>31</v>
      </c>
      <c r="D408" s="91" t="s">
        <v>227</v>
      </c>
      <c r="E408" s="80">
        <v>2018</v>
      </c>
      <c r="F408" s="80" t="s">
        <v>166</v>
      </c>
      <c r="G408" s="91" t="s">
        <v>220</v>
      </c>
      <c r="H408" s="82" t="s">
        <v>192</v>
      </c>
      <c r="I408" s="83">
        <v>750</v>
      </c>
      <c r="J408" s="92"/>
      <c r="K408" s="93">
        <f t="shared" si="101"/>
        <v>9790</v>
      </c>
      <c r="L408" s="86">
        <f t="shared" si="99"/>
        <v>5874.0000000000009</v>
      </c>
      <c r="M408" s="12"/>
      <c r="N408" s="13">
        <f t="shared" si="98"/>
        <v>0</v>
      </c>
      <c r="O408" s="87" t="str">
        <f t="shared" si="100"/>
        <v>S39-2118</v>
      </c>
      <c r="P408" s="125">
        <f t="shared" si="102"/>
        <v>5340</v>
      </c>
      <c r="Q408" s="37" t="s">
        <v>70</v>
      </c>
      <c r="R408" s="37">
        <f>VLOOKUP(A408,[1]高級ワイン!$B:$X,23,0)</f>
        <v>8900</v>
      </c>
      <c r="S408" s="76" t="s">
        <v>78</v>
      </c>
      <c r="T408" s="76" t="s">
        <v>80</v>
      </c>
      <c r="U408" s="76"/>
      <c r="V408" s="38" t="e">
        <v>#N/A</v>
      </c>
      <c r="W408" s="38">
        <f>VLOOKUP(A408,[2]帳簿在庫!$A:$B,2,0)</f>
        <v>31</v>
      </c>
    </row>
    <row r="409" spans="1:23" ht="19.8" customHeight="1">
      <c r="A409" s="77" t="s">
        <v>930</v>
      </c>
      <c r="B409" s="78">
        <v>368</v>
      </c>
      <c r="C409" s="78">
        <v>21</v>
      </c>
      <c r="D409" s="91" t="s">
        <v>931</v>
      </c>
      <c r="E409" s="80">
        <v>2018</v>
      </c>
      <c r="F409" s="80" t="s">
        <v>166</v>
      </c>
      <c r="G409" s="91" t="s">
        <v>220</v>
      </c>
      <c r="H409" s="82" t="s">
        <v>192</v>
      </c>
      <c r="I409" s="83">
        <v>750</v>
      </c>
      <c r="J409" s="92"/>
      <c r="K409" s="93">
        <f t="shared" si="101"/>
        <v>9790</v>
      </c>
      <c r="L409" s="86">
        <f t="shared" si="99"/>
        <v>5874.0000000000009</v>
      </c>
      <c r="M409" s="12"/>
      <c r="N409" s="13">
        <f t="shared" si="98"/>
        <v>0</v>
      </c>
      <c r="O409" s="87" t="str">
        <f t="shared" si="100"/>
        <v>S39-2218</v>
      </c>
      <c r="P409" s="125">
        <f t="shared" si="102"/>
        <v>5340</v>
      </c>
      <c r="Q409" s="37" t="s">
        <v>70</v>
      </c>
      <c r="R409" s="37">
        <f>VLOOKUP(A409,[1]高級ワイン!$B:$X,23,0)</f>
        <v>8900</v>
      </c>
      <c r="S409" s="76" t="s">
        <v>78</v>
      </c>
      <c r="T409" s="76" t="s">
        <v>80</v>
      </c>
      <c r="U409" s="76"/>
      <c r="V409" s="38" t="e">
        <v>#N/A</v>
      </c>
      <c r="W409" s="38">
        <f>VLOOKUP(A409,[2]帳簿在庫!$A:$B,2,0)</f>
        <v>21</v>
      </c>
    </row>
    <row r="410" spans="1:23" ht="19.8" customHeight="1">
      <c r="A410" s="77" t="s">
        <v>932</v>
      </c>
      <c r="B410" s="78">
        <v>369</v>
      </c>
      <c r="C410" s="78">
        <v>79</v>
      </c>
      <c r="D410" s="91" t="s">
        <v>933</v>
      </c>
      <c r="E410" s="80" t="s">
        <v>426</v>
      </c>
      <c r="F410" s="80" t="s">
        <v>160</v>
      </c>
      <c r="G410" s="91" t="s">
        <v>934</v>
      </c>
      <c r="H410" s="82" t="s">
        <v>877</v>
      </c>
      <c r="I410" s="83">
        <v>750</v>
      </c>
      <c r="J410" s="92"/>
      <c r="K410" s="93">
        <f t="shared" si="101"/>
        <v>9900</v>
      </c>
      <c r="L410" s="86">
        <f t="shared" si="99"/>
        <v>5940.0000000000009</v>
      </c>
      <c r="M410" s="12"/>
      <c r="N410" s="13">
        <f t="shared" si="98"/>
        <v>0</v>
      </c>
      <c r="O410" s="87" t="str">
        <f t="shared" si="100"/>
        <v>S41-0018</v>
      </c>
      <c r="P410" s="125">
        <f t="shared" si="102"/>
        <v>5400</v>
      </c>
      <c r="Q410" s="37" t="s">
        <v>70</v>
      </c>
      <c r="R410" s="37">
        <f>VLOOKUP(A410,[1]高級ワイン!$B:$X,23,0)</f>
        <v>9000</v>
      </c>
      <c r="S410" s="76" t="s">
        <v>78</v>
      </c>
      <c r="T410" s="76" t="s">
        <v>80</v>
      </c>
      <c r="U410" s="76"/>
      <c r="V410" s="38" t="e">
        <v>#N/A</v>
      </c>
      <c r="W410" s="38">
        <f>VLOOKUP(A410,[2]帳簿在庫!$A:$B,2,0)</f>
        <v>79</v>
      </c>
    </row>
    <row r="411" spans="1:23" ht="19.8" customHeight="1">
      <c r="A411" s="77" t="s">
        <v>935</v>
      </c>
      <c r="B411" s="78">
        <v>370</v>
      </c>
      <c r="C411" s="78">
        <v>4</v>
      </c>
      <c r="D411" s="91" t="s">
        <v>936</v>
      </c>
      <c r="E411" s="80">
        <v>2019</v>
      </c>
      <c r="F411" s="80" t="s">
        <v>160</v>
      </c>
      <c r="G411" s="91" t="s">
        <v>934</v>
      </c>
      <c r="H411" s="82" t="s">
        <v>199</v>
      </c>
      <c r="I411" s="83">
        <v>750</v>
      </c>
      <c r="J411" s="92"/>
      <c r="K411" s="93">
        <f t="shared" si="101"/>
        <v>13200.000000000002</v>
      </c>
      <c r="L411" s="86">
        <f t="shared" si="99"/>
        <v>7920.0000000000009</v>
      </c>
      <c r="M411" s="12"/>
      <c r="N411" s="13">
        <f t="shared" si="98"/>
        <v>0</v>
      </c>
      <c r="O411" s="87" t="str">
        <f t="shared" si="100"/>
        <v>S41-0219</v>
      </c>
      <c r="P411" s="125">
        <f t="shared" si="102"/>
        <v>7200</v>
      </c>
      <c r="Q411" s="37" t="s">
        <v>70</v>
      </c>
      <c r="R411" s="37">
        <f>VLOOKUP(A411,[1]高級ワイン!$B:$X,23,0)</f>
        <v>12000</v>
      </c>
      <c r="S411" s="76" t="s">
        <v>78</v>
      </c>
      <c r="T411" s="76" t="s">
        <v>80</v>
      </c>
      <c r="U411" s="76"/>
      <c r="V411" s="38" t="e">
        <v>#N/A</v>
      </c>
      <c r="W411" s="38">
        <f>VLOOKUP(A411,[2]帳簿在庫!$A:$B,2,0)</f>
        <v>1</v>
      </c>
    </row>
    <row r="412" spans="1:23" ht="19.8" customHeight="1">
      <c r="A412" s="77" t="s">
        <v>937</v>
      </c>
      <c r="B412" s="78">
        <v>371</v>
      </c>
      <c r="C412" s="78">
        <v>52</v>
      </c>
      <c r="D412" s="91" t="s">
        <v>938</v>
      </c>
      <c r="E412" s="80" t="s">
        <v>426</v>
      </c>
      <c r="F412" s="80" t="s">
        <v>160</v>
      </c>
      <c r="G412" s="91" t="s">
        <v>934</v>
      </c>
      <c r="H412" s="82" t="s">
        <v>199</v>
      </c>
      <c r="I412" s="83">
        <v>750</v>
      </c>
      <c r="J412" s="92"/>
      <c r="K412" s="93">
        <f t="shared" si="101"/>
        <v>12100.000000000002</v>
      </c>
      <c r="L412" s="86">
        <f t="shared" si="99"/>
        <v>7260.0000000000009</v>
      </c>
      <c r="M412" s="12"/>
      <c r="N412" s="13">
        <f t="shared" si="98"/>
        <v>0</v>
      </c>
      <c r="O412" s="87" t="str">
        <f t="shared" si="100"/>
        <v>S41-0318</v>
      </c>
      <c r="P412" s="125">
        <f t="shared" si="102"/>
        <v>6600</v>
      </c>
      <c r="Q412" s="37" t="s">
        <v>70</v>
      </c>
      <c r="R412" s="37">
        <f>VLOOKUP(A412,[1]高級ワイン!$B:$X,23,0)</f>
        <v>11000</v>
      </c>
      <c r="S412" s="76" t="s">
        <v>78</v>
      </c>
      <c r="T412" s="76" t="s">
        <v>80</v>
      </c>
      <c r="U412" s="76"/>
      <c r="V412" s="38" t="e">
        <v>#N/A</v>
      </c>
      <c r="W412" s="38">
        <f>VLOOKUP(A412,[2]帳簿在庫!$A:$B,2,0)</f>
        <v>52</v>
      </c>
    </row>
    <row r="413" spans="1:23" ht="19.8" customHeight="1">
      <c r="A413" s="77" t="s">
        <v>939</v>
      </c>
      <c r="B413" s="78">
        <v>372</v>
      </c>
      <c r="C413" s="78">
        <v>14</v>
      </c>
      <c r="D413" s="91" t="s">
        <v>940</v>
      </c>
      <c r="E413" s="80" t="s">
        <v>426</v>
      </c>
      <c r="F413" s="80" t="s">
        <v>160</v>
      </c>
      <c r="G413" s="91" t="s">
        <v>934</v>
      </c>
      <c r="H413" s="82" t="s">
        <v>199</v>
      </c>
      <c r="I413" s="83">
        <v>750</v>
      </c>
      <c r="J413" s="92"/>
      <c r="K413" s="93">
        <f t="shared" si="101"/>
        <v>12100.000000000002</v>
      </c>
      <c r="L413" s="86">
        <f t="shared" si="99"/>
        <v>7260.0000000000009</v>
      </c>
      <c r="M413" s="12"/>
      <c r="N413" s="13">
        <f t="shared" si="98"/>
        <v>0</v>
      </c>
      <c r="O413" s="87" t="str">
        <f t="shared" si="100"/>
        <v>S41-0618</v>
      </c>
      <c r="P413" s="125">
        <f t="shared" si="102"/>
        <v>6600</v>
      </c>
      <c r="Q413" s="37" t="s">
        <v>70</v>
      </c>
      <c r="R413" s="37">
        <f>VLOOKUP(A413,[1]高級ワイン!$B:$X,23,0)</f>
        <v>11000</v>
      </c>
      <c r="S413" s="76" t="s">
        <v>78</v>
      </c>
      <c r="T413" s="76" t="s">
        <v>80</v>
      </c>
      <c r="U413" s="76"/>
      <c r="V413" s="38" t="e">
        <v>#N/A</v>
      </c>
      <c r="W413" s="38">
        <f>VLOOKUP(A413,[2]帳簿在庫!$A:$B,2,0)</f>
        <v>14</v>
      </c>
    </row>
    <row r="414" spans="1:23" ht="19.8" customHeight="1">
      <c r="A414" s="77" t="s">
        <v>941</v>
      </c>
      <c r="B414" s="78">
        <v>373</v>
      </c>
      <c r="C414" s="78">
        <v>5</v>
      </c>
      <c r="D414" s="91" t="s">
        <v>942</v>
      </c>
      <c r="E414" s="80">
        <v>2019</v>
      </c>
      <c r="F414" s="80" t="s">
        <v>160</v>
      </c>
      <c r="G414" s="91" t="s">
        <v>934</v>
      </c>
      <c r="H414" s="82" t="s">
        <v>943</v>
      </c>
      <c r="I414" s="83">
        <v>750</v>
      </c>
      <c r="J414" s="92"/>
      <c r="K414" s="93">
        <f t="shared" si="101"/>
        <v>41800</v>
      </c>
      <c r="L414" s="86">
        <f t="shared" si="99"/>
        <v>25080.000000000004</v>
      </c>
      <c r="M414" s="12"/>
      <c r="N414" s="13">
        <f t="shared" si="98"/>
        <v>0</v>
      </c>
      <c r="O414" s="87" t="str">
        <f t="shared" si="100"/>
        <v>S41-0819</v>
      </c>
      <c r="P414" s="125">
        <f t="shared" si="102"/>
        <v>22800</v>
      </c>
      <c r="Q414" s="37" t="s">
        <v>70</v>
      </c>
      <c r="R414" s="37">
        <f>VLOOKUP(A414,[1]高級ワイン!$B:$X,23,0)</f>
        <v>38000</v>
      </c>
      <c r="S414" s="76" t="s">
        <v>78</v>
      </c>
      <c r="T414" s="76" t="s">
        <v>80</v>
      </c>
      <c r="U414" s="76"/>
      <c r="V414" s="38" t="e">
        <v>#N/A</v>
      </c>
      <c r="W414" s="38">
        <f>VLOOKUP(A414,[2]帳簿在庫!$A:$B,2,0)</f>
        <v>5</v>
      </c>
    </row>
    <row r="415" spans="1:23" ht="19.8" customHeight="1">
      <c r="A415" s="77" t="s">
        <v>944</v>
      </c>
      <c r="B415" s="78">
        <v>374</v>
      </c>
      <c r="C415" s="78">
        <v>12</v>
      </c>
      <c r="D415" s="91" t="s">
        <v>945</v>
      </c>
      <c r="E415" s="80">
        <v>2019</v>
      </c>
      <c r="F415" s="80" t="s">
        <v>160</v>
      </c>
      <c r="G415" s="91" t="s">
        <v>934</v>
      </c>
      <c r="H415" s="82" t="s">
        <v>199</v>
      </c>
      <c r="I415" s="83">
        <v>750</v>
      </c>
      <c r="J415" s="92"/>
      <c r="K415" s="93">
        <f t="shared" si="101"/>
        <v>13200.000000000002</v>
      </c>
      <c r="L415" s="86">
        <f t="shared" si="99"/>
        <v>7920.0000000000009</v>
      </c>
      <c r="M415" s="12"/>
      <c r="N415" s="13">
        <f t="shared" si="98"/>
        <v>0</v>
      </c>
      <c r="O415" s="87" t="str">
        <f t="shared" si="100"/>
        <v>S41-1119</v>
      </c>
      <c r="P415" s="125">
        <f t="shared" si="102"/>
        <v>7200</v>
      </c>
      <c r="Q415" s="37" t="s">
        <v>70</v>
      </c>
      <c r="R415" s="37">
        <f>VLOOKUP(A415,[1]高級ワイン!$B:$X,23,0)</f>
        <v>12000</v>
      </c>
      <c r="S415" s="76" t="s">
        <v>78</v>
      </c>
      <c r="T415" s="76" t="s">
        <v>80</v>
      </c>
      <c r="U415" s="76"/>
      <c r="V415" s="38" t="e">
        <v>#N/A</v>
      </c>
      <c r="W415" s="38">
        <f>VLOOKUP(A415,[2]帳簿在庫!$A:$B,2,0)</f>
        <v>12</v>
      </c>
    </row>
    <row r="416" spans="1:23" ht="19.8" customHeight="1">
      <c r="A416" s="77" t="s">
        <v>946</v>
      </c>
      <c r="B416" s="78">
        <v>375</v>
      </c>
      <c r="C416" s="78">
        <v>600</v>
      </c>
      <c r="D416" s="91" t="s">
        <v>947</v>
      </c>
      <c r="E416" s="80">
        <v>2018</v>
      </c>
      <c r="F416" s="80" t="s">
        <v>160</v>
      </c>
      <c r="G416" s="91" t="s">
        <v>948</v>
      </c>
      <c r="H416" s="82" t="s">
        <v>873</v>
      </c>
      <c r="I416" s="83">
        <v>750</v>
      </c>
      <c r="J416" s="92"/>
      <c r="K416" s="93">
        <f t="shared" si="101"/>
        <v>4840</v>
      </c>
      <c r="L416" s="86">
        <f t="shared" si="99"/>
        <v>2904.0000000000005</v>
      </c>
      <c r="M416" s="12"/>
      <c r="N416" s="13">
        <f t="shared" si="98"/>
        <v>0</v>
      </c>
      <c r="O416" s="87" t="str">
        <f t="shared" si="100"/>
        <v>S42-0018</v>
      </c>
      <c r="P416" s="125">
        <f t="shared" si="102"/>
        <v>2640</v>
      </c>
      <c r="Q416" s="37" t="s">
        <v>70</v>
      </c>
      <c r="R416" s="37">
        <f>VLOOKUP(A416,[1]高級ワイン!$B:$X,23,0)</f>
        <v>4400</v>
      </c>
      <c r="S416" s="76" t="s">
        <v>78</v>
      </c>
      <c r="T416" s="76" t="s">
        <v>80</v>
      </c>
      <c r="U416" s="76"/>
      <c r="V416" s="38" t="e">
        <v>#N/A</v>
      </c>
      <c r="W416" s="38">
        <f>VLOOKUP(A416,[2]帳簿在庫!$A:$B,2,0)</f>
        <v>672</v>
      </c>
    </row>
    <row r="417" spans="1:23" ht="19.8" customHeight="1">
      <c r="A417" s="77" t="s">
        <v>949</v>
      </c>
      <c r="B417" s="78">
        <v>376</v>
      </c>
      <c r="C417" s="78">
        <v>337</v>
      </c>
      <c r="D417" s="91" t="s">
        <v>904</v>
      </c>
      <c r="E417" s="80">
        <v>2016</v>
      </c>
      <c r="F417" s="80" t="s">
        <v>166</v>
      </c>
      <c r="G417" s="91" t="s">
        <v>948</v>
      </c>
      <c r="H417" s="82" t="s">
        <v>873</v>
      </c>
      <c r="I417" s="83">
        <v>750</v>
      </c>
      <c r="J417" s="92"/>
      <c r="K417" s="93">
        <f t="shared" si="101"/>
        <v>4290</v>
      </c>
      <c r="L417" s="86">
        <f t="shared" si="99"/>
        <v>2574</v>
      </c>
      <c r="M417" s="12"/>
      <c r="N417" s="13">
        <f t="shared" si="98"/>
        <v>0</v>
      </c>
      <c r="O417" s="87" t="str">
        <f t="shared" si="100"/>
        <v>S42-0116</v>
      </c>
      <c r="P417" s="125">
        <f t="shared" si="102"/>
        <v>2340</v>
      </c>
      <c r="Q417" s="37" t="s">
        <v>70</v>
      </c>
      <c r="R417" s="37">
        <f>VLOOKUP(A417,[1]高級ワイン!$B:$X,23,0)</f>
        <v>3900</v>
      </c>
      <c r="S417" s="76" t="s">
        <v>78</v>
      </c>
      <c r="T417" s="76" t="s">
        <v>80</v>
      </c>
      <c r="U417" s="76"/>
      <c r="V417" s="38" t="e">
        <v>#N/A</v>
      </c>
      <c r="W417" s="38">
        <f>VLOOKUP(A417,[2]帳簿在庫!$A:$B,2,0)</f>
        <v>325</v>
      </c>
    </row>
    <row r="418" spans="1:23" ht="19.8" customHeight="1">
      <c r="A418" s="77" t="s">
        <v>950</v>
      </c>
      <c r="B418" s="78">
        <v>377</v>
      </c>
      <c r="C418" s="78">
        <v>19</v>
      </c>
      <c r="D418" s="91" t="s">
        <v>951</v>
      </c>
      <c r="E418" s="80">
        <v>2016</v>
      </c>
      <c r="F418" s="80" t="s">
        <v>166</v>
      </c>
      <c r="G418" s="91" t="s">
        <v>948</v>
      </c>
      <c r="H418" s="82" t="s">
        <v>943</v>
      </c>
      <c r="I418" s="83">
        <v>750</v>
      </c>
      <c r="J418" s="92"/>
      <c r="K418" s="93">
        <f t="shared" si="101"/>
        <v>24090.000000000004</v>
      </c>
      <c r="L418" s="86">
        <f t="shared" si="99"/>
        <v>14454.000000000002</v>
      </c>
      <c r="M418" s="12"/>
      <c r="N418" s="13">
        <f t="shared" si="98"/>
        <v>0</v>
      </c>
      <c r="O418" s="87" t="str">
        <f t="shared" si="100"/>
        <v>S42-0816</v>
      </c>
      <c r="P418" s="125">
        <f t="shared" si="102"/>
        <v>13140</v>
      </c>
      <c r="Q418" s="37" t="s">
        <v>70</v>
      </c>
      <c r="R418" s="37">
        <f>VLOOKUP(A418,[1]高級ワイン!$B:$X,23,0)</f>
        <v>21900</v>
      </c>
      <c r="S418" s="76" t="s">
        <v>78</v>
      </c>
      <c r="T418" s="76" t="s">
        <v>80</v>
      </c>
      <c r="U418" s="76"/>
      <c r="V418" s="38" t="e">
        <v>#N/A</v>
      </c>
      <c r="W418" s="38">
        <f>VLOOKUP(A418,[2]帳簿在庫!$A:$B,2,0)</f>
        <v>19</v>
      </c>
    </row>
    <row r="419" spans="1:23" ht="19.8" customHeight="1">
      <c r="A419" s="77" t="s">
        <v>952</v>
      </c>
      <c r="B419" s="78">
        <v>378</v>
      </c>
      <c r="C419" s="78">
        <v>19</v>
      </c>
      <c r="D419" s="91" t="s">
        <v>953</v>
      </c>
      <c r="E419" s="80">
        <v>2015</v>
      </c>
      <c r="F419" s="80" t="s">
        <v>166</v>
      </c>
      <c r="G419" s="91" t="s">
        <v>948</v>
      </c>
      <c r="H419" s="82" t="s">
        <v>199</v>
      </c>
      <c r="I419" s="83">
        <v>750</v>
      </c>
      <c r="J419" s="92"/>
      <c r="K419" s="93">
        <f t="shared" si="101"/>
        <v>16280.000000000002</v>
      </c>
      <c r="L419" s="86">
        <f t="shared" si="99"/>
        <v>9768</v>
      </c>
      <c r="M419" s="12"/>
      <c r="N419" s="13">
        <f t="shared" si="98"/>
        <v>0</v>
      </c>
      <c r="O419" s="87" t="str">
        <f t="shared" si="100"/>
        <v>S42-1115</v>
      </c>
      <c r="P419" s="125">
        <f t="shared" si="102"/>
        <v>8880</v>
      </c>
      <c r="Q419" s="37" t="s">
        <v>70</v>
      </c>
      <c r="R419" s="37">
        <f>VLOOKUP(A419,[1]高級ワイン!$B:$X,23,0)</f>
        <v>14800</v>
      </c>
      <c r="S419" s="76" t="s">
        <v>78</v>
      </c>
      <c r="T419" s="76" t="s">
        <v>80</v>
      </c>
      <c r="U419" s="76"/>
      <c r="V419" s="38" t="e">
        <v>#N/A</v>
      </c>
      <c r="W419" s="38">
        <f>VLOOKUP(A419,[2]帳簿在庫!$A:$B,2,0)</f>
        <v>19</v>
      </c>
    </row>
    <row r="420" spans="1:23" ht="19.8" customHeight="1">
      <c r="A420" s="77" t="s">
        <v>954</v>
      </c>
      <c r="B420" s="78">
        <v>379</v>
      </c>
      <c r="C420" s="78">
        <v>50</v>
      </c>
      <c r="D420" s="91" t="s">
        <v>955</v>
      </c>
      <c r="E420" s="80">
        <v>2018</v>
      </c>
      <c r="F420" s="80" t="s">
        <v>166</v>
      </c>
      <c r="G420" s="91" t="s">
        <v>948</v>
      </c>
      <c r="H420" s="82" t="s">
        <v>877</v>
      </c>
      <c r="I420" s="83">
        <v>750</v>
      </c>
      <c r="J420" s="92"/>
      <c r="K420" s="93">
        <f t="shared" si="101"/>
        <v>8800</v>
      </c>
      <c r="L420" s="86">
        <f t="shared" si="99"/>
        <v>5280</v>
      </c>
      <c r="M420" s="12"/>
      <c r="N420" s="13">
        <f t="shared" si="98"/>
        <v>0</v>
      </c>
      <c r="O420" s="87" t="str">
        <f t="shared" si="100"/>
        <v>S42-1218</v>
      </c>
      <c r="P420" s="125">
        <f t="shared" si="102"/>
        <v>4800</v>
      </c>
      <c r="Q420" s="37" t="s">
        <v>70</v>
      </c>
      <c r="R420" s="37">
        <f>VLOOKUP(A420,[1]高級ワイン!$B:$X,23,0)</f>
        <v>8000</v>
      </c>
      <c r="S420" s="76" t="s">
        <v>78</v>
      </c>
      <c r="T420" s="76" t="s">
        <v>80</v>
      </c>
      <c r="U420" s="76"/>
      <c r="V420" s="38" t="e">
        <v>#N/A</v>
      </c>
      <c r="W420" s="38">
        <f>VLOOKUP(A420,[2]帳簿在庫!$A:$B,2,0)</f>
        <v>50</v>
      </c>
    </row>
    <row r="421" spans="1:23" ht="19.8" customHeight="1">
      <c r="A421" s="77" t="s">
        <v>956</v>
      </c>
      <c r="B421" s="78">
        <v>380</v>
      </c>
      <c r="C421" s="78">
        <v>237</v>
      </c>
      <c r="D421" s="91" t="s">
        <v>957</v>
      </c>
      <c r="E421" s="80">
        <v>2018</v>
      </c>
      <c r="F421" s="80" t="s">
        <v>166</v>
      </c>
      <c r="G421" s="91" t="s">
        <v>948</v>
      </c>
      <c r="H421" s="82" t="s">
        <v>873</v>
      </c>
      <c r="I421" s="83">
        <v>750</v>
      </c>
      <c r="J421" s="92"/>
      <c r="K421" s="93">
        <f t="shared" si="101"/>
        <v>5830.0000000000009</v>
      </c>
      <c r="L421" s="86">
        <f t="shared" si="99"/>
        <v>3498.0000000000005</v>
      </c>
      <c r="M421" s="12"/>
      <c r="N421" s="13">
        <f t="shared" si="98"/>
        <v>0</v>
      </c>
      <c r="O421" s="87" t="str">
        <f t="shared" si="100"/>
        <v>S42-1718</v>
      </c>
      <c r="P421" s="125">
        <f t="shared" si="102"/>
        <v>3180</v>
      </c>
      <c r="Q421" s="37" t="s">
        <v>70</v>
      </c>
      <c r="R421" s="37">
        <f>VLOOKUP(A421,[1]高級ワイン!$B:$X,23,0)</f>
        <v>5300</v>
      </c>
      <c r="S421" s="76" t="s">
        <v>78</v>
      </c>
      <c r="T421" s="76" t="s">
        <v>80</v>
      </c>
      <c r="U421" s="76"/>
      <c r="V421" s="38" t="e">
        <v>#N/A</v>
      </c>
      <c r="W421" s="38">
        <f>VLOOKUP(A421,[2]帳簿在庫!$A:$B,2,0)</f>
        <v>237</v>
      </c>
    </row>
    <row r="422" spans="1:23" ht="19.8" customHeight="1">
      <c r="A422" s="77" t="s">
        <v>958</v>
      </c>
      <c r="B422" s="78">
        <v>381</v>
      </c>
      <c r="C422" s="78">
        <v>2</v>
      </c>
      <c r="D422" s="91" t="s">
        <v>959</v>
      </c>
      <c r="E422" s="80">
        <v>2014</v>
      </c>
      <c r="F422" s="80" t="s">
        <v>166</v>
      </c>
      <c r="G422" s="91" t="s">
        <v>960</v>
      </c>
      <c r="H422" s="82" t="s">
        <v>195</v>
      </c>
      <c r="I422" s="83">
        <v>750</v>
      </c>
      <c r="J422" s="92"/>
      <c r="K422" s="93">
        <f t="shared" si="101"/>
        <v>55440.000000000007</v>
      </c>
      <c r="L422" s="86">
        <f t="shared" si="99"/>
        <v>33264</v>
      </c>
      <c r="M422" s="12"/>
      <c r="N422" s="13">
        <f t="shared" si="98"/>
        <v>0</v>
      </c>
      <c r="O422" s="87" t="str">
        <f t="shared" si="100"/>
        <v>S43-0814</v>
      </c>
      <c r="P422" s="125">
        <f t="shared" si="102"/>
        <v>30240</v>
      </c>
      <c r="Q422" s="37" t="s">
        <v>70</v>
      </c>
      <c r="R422" s="37">
        <f>VLOOKUP(A422,[1]高級ワイン!$B:$X,23,0)</f>
        <v>50400</v>
      </c>
      <c r="S422" s="76" t="s">
        <v>78</v>
      </c>
      <c r="T422" s="76" t="s">
        <v>80</v>
      </c>
      <c r="U422" s="76"/>
      <c r="V422" s="38" t="e">
        <v>#N/A</v>
      </c>
      <c r="W422" s="38">
        <f>VLOOKUP(A422,[2]帳簿在庫!$A:$B,2,0)</f>
        <v>2</v>
      </c>
    </row>
    <row r="423" spans="1:23" ht="19.8" customHeight="1">
      <c r="A423" s="77" t="s">
        <v>961</v>
      </c>
      <c r="B423" s="78">
        <v>382</v>
      </c>
      <c r="C423" s="78">
        <v>5</v>
      </c>
      <c r="D423" s="91" t="s">
        <v>900</v>
      </c>
      <c r="E423" s="80">
        <v>2017</v>
      </c>
      <c r="F423" s="80" t="s">
        <v>166</v>
      </c>
      <c r="G423" s="91" t="s">
        <v>962</v>
      </c>
      <c r="H423" s="82" t="s">
        <v>221</v>
      </c>
      <c r="I423" s="83">
        <v>750</v>
      </c>
      <c r="J423" s="92"/>
      <c r="K423" s="93">
        <f t="shared" si="101"/>
        <v>103070.00000000001</v>
      </c>
      <c r="L423" s="86">
        <f t="shared" si="99"/>
        <v>61842.000000000007</v>
      </c>
      <c r="M423" s="12"/>
      <c r="N423" s="13">
        <f t="shared" si="98"/>
        <v>0</v>
      </c>
      <c r="O423" s="87" t="str">
        <f t="shared" si="100"/>
        <v>S46-2017</v>
      </c>
      <c r="P423" s="125">
        <f t="shared" si="102"/>
        <v>56220</v>
      </c>
      <c r="Q423" s="37" t="s">
        <v>70</v>
      </c>
      <c r="R423" s="37">
        <f>VLOOKUP(A423,[1]高級ワイン!$B:$X,23,0)</f>
        <v>93700</v>
      </c>
      <c r="S423" s="76" t="s">
        <v>78</v>
      </c>
      <c r="T423" s="76" t="s">
        <v>80</v>
      </c>
      <c r="U423" s="76"/>
      <c r="V423" s="38" t="e">
        <v>#N/A</v>
      </c>
      <c r="W423" s="38">
        <f>VLOOKUP(A423,[2]帳簿在庫!$A:$B,2,0)</f>
        <v>5</v>
      </c>
    </row>
    <row r="424" spans="1:23" ht="19.8" customHeight="1">
      <c r="A424" s="77" t="s">
        <v>963</v>
      </c>
      <c r="B424" s="78">
        <v>383</v>
      </c>
      <c r="C424" s="78">
        <v>7</v>
      </c>
      <c r="D424" s="91" t="s">
        <v>964</v>
      </c>
      <c r="E424" s="80">
        <v>2016</v>
      </c>
      <c r="F424" s="80" t="s">
        <v>166</v>
      </c>
      <c r="G424" s="91" t="s">
        <v>962</v>
      </c>
      <c r="H424" s="82" t="s">
        <v>195</v>
      </c>
      <c r="I424" s="83">
        <v>750</v>
      </c>
      <c r="J424" s="92"/>
      <c r="K424" s="93">
        <f t="shared" si="101"/>
        <v>48950.000000000007</v>
      </c>
      <c r="L424" s="86">
        <f t="shared" si="99"/>
        <v>29370.000000000004</v>
      </c>
      <c r="M424" s="12"/>
      <c r="N424" s="13">
        <f t="shared" si="98"/>
        <v>0</v>
      </c>
      <c r="O424" s="87" t="str">
        <f t="shared" si="100"/>
        <v>S46-2316</v>
      </c>
      <c r="P424" s="125">
        <f t="shared" si="102"/>
        <v>26700</v>
      </c>
      <c r="Q424" s="37" t="s">
        <v>70</v>
      </c>
      <c r="R424" s="37">
        <f>VLOOKUP(A424,[1]高級ワイン!$B:$X,23,0)</f>
        <v>44500</v>
      </c>
      <c r="S424" s="76" t="s">
        <v>78</v>
      </c>
      <c r="T424" s="76" t="s">
        <v>80</v>
      </c>
      <c r="U424" s="76"/>
      <c r="V424" s="38" t="e">
        <v>#N/A</v>
      </c>
      <c r="W424" s="38">
        <f>VLOOKUP(A424,[2]帳簿在庫!$A:$B,2,0)</f>
        <v>7</v>
      </c>
    </row>
    <row r="425" spans="1:23" ht="19.8" customHeight="1">
      <c r="A425" s="77" t="s">
        <v>965</v>
      </c>
      <c r="B425" s="78">
        <v>384</v>
      </c>
      <c r="C425" s="78">
        <v>12</v>
      </c>
      <c r="D425" s="91" t="s">
        <v>964</v>
      </c>
      <c r="E425" s="80">
        <v>2017</v>
      </c>
      <c r="F425" s="80" t="s">
        <v>166</v>
      </c>
      <c r="G425" s="91" t="s">
        <v>962</v>
      </c>
      <c r="H425" s="82" t="s">
        <v>195</v>
      </c>
      <c r="I425" s="83">
        <v>750</v>
      </c>
      <c r="J425" s="92"/>
      <c r="K425" s="93">
        <f t="shared" ref="K425:K451" si="103">R425*1.1</f>
        <v>48950.000000000007</v>
      </c>
      <c r="L425" s="86">
        <f t="shared" ref="L425:L451" si="104">R425*0.6*1.1</f>
        <v>29370.000000000004</v>
      </c>
      <c r="M425" s="12"/>
      <c r="N425" s="13">
        <f t="shared" ref="N425:N451" si="105">L425*M425</f>
        <v>0</v>
      </c>
      <c r="O425" s="87" t="str">
        <f t="shared" ref="O425:O451" si="106">MID(A425,2,3)&amp;"-"&amp;RIGHT(A425,4)</f>
        <v>S46-2317</v>
      </c>
      <c r="P425" s="125">
        <f t="shared" ref="P425:P451" si="107">R425*0.6</f>
        <v>26700</v>
      </c>
      <c r="Q425" s="37" t="s">
        <v>70</v>
      </c>
      <c r="R425" s="37">
        <f>VLOOKUP(A425,[1]高級ワイン!$B:$X,23,0)</f>
        <v>44500</v>
      </c>
      <c r="S425" s="76" t="s">
        <v>78</v>
      </c>
      <c r="T425" s="76" t="s">
        <v>80</v>
      </c>
      <c r="U425" s="76"/>
      <c r="V425" s="38" t="e">
        <v>#N/A</v>
      </c>
      <c r="W425" s="38">
        <f>VLOOKUP(A425,[2]帳簿在庫!$A:$B,2,0)</f>
        <v>12</v>
      </c>
    </row>
    <row r="426" spans="1:23" ht="19.8" customHeight="1">
      <c r="A426" s="77" t="s">
        <v>966</v>
      </c>
      <c r="B426" s="78">
        <v>385</v>
      </c>
      <c r="C426" s="78">
        <v>4</v>
      </c>
      <c r="D426" s="91" t="s">
        <v>967</v>
      </c>
      <c r="E426" s="80">
        <v>2012</v>
      </c>
      <c r="F426" s="80" t="s">
        <v>166</v>
      </c>
      <c r="G426" s="91" t="s">
        <v>968</v>
      </c>
      <c r="H426" s="82" t="s">
        <v>195</v>
      </c>
      <c r="I426" s="83">
        <v>750</v>
      </c>
      <c r="J426" s="92"/>
      <c r="K426" s="93">
        <f t="shared" si="103"/>
        <v>66440</v>
      </c>
      <c r="L426" s="86">
        <f t="shared" si="104"/>
        <v>39864</v>
      </c>
      <c r="M426" s="12"/>
      <c r="N426" s="13">
        <f t="shared" si="105"/>
        <v>0</v>
      </c>
      <c r="O426" s="87" t="str">
        <f t="shared" si="106"/>
        <v>S47-5112</v>
      </c>
      <c r="P426" s="125">
        <f t="shared" si="107"/>
        <v>36240</v>
      </c>
      <c r="Q426" s="37" t="s">
        <v>70</v>
      </c>
      <c r="R426" s="37">
        <f>VLOOKUP(A426,[1]高級ワイン!$B:$X,23,0)</f>
        <v>60400</v>
      </c>
      <c r="S426" s="76" t="s">
        <v>78</v>
      </c>
      <c r="T426" s="76" t="s">
        <v>80</v>
      </c>
      <c r="U426" s="76"/>
      <c r="V426" s="38" t="e">
        <v>#N/A</v>
      </c>
      <c r="W426" s="38">
        <f>VLOOKUP(A426,[2]帳簿在庫!$A:$B,2,0)</f>
        <v>4</v>
      </c>
    </row>
    <row r="427" spans="1:23" ht="19.8" customHeight="1">
      <c r="A427" s="77" t="s">
        <v>969</v>
      </c>
      <c r="B427" s="78">
        <v>386</v>
      </c>
      <c r="C427" s="78">
        <v>4</v>
      </c>
      <c r="D427" s="91" t="s">
        <v>970</v>
      </c>
      <c r="E427" s="80">
        <v>2012</v>
      </c>
      <c r="F427" s="80" t="s">
        <v>166</v>
      </c>
      <c r="G427" s="91" t="s">
        <v>968</v>
      </c>
      <c r="H427" s="82" t="s">
        <v>195</v>
      </c>
      <c r="I427" s="83">
        <v>750</v>
      </c>
      <c r="J427" s="92"/>
      <c r="K427" s="93">
        <f t="shared" si="103"/>
        <v>154110</v>
      </c>
      <c r="L427" s="86">
        <f t="shared" si="104"/>
        <v>92466.000000000015</v>
      </c>
      <c r="M427" s="12"/>
      <c r="N427" s="13">
        <f t="shared" si="105"/>
        <v>0</v>
      </c>
      <c r="O427" s="87" t="str">
        <f t="shared" si="106"/>
        <v>S47-5812</v>
      </c>
      <c r="P427" s="125">
        <f t="shared" si="107"/>
        <v>84060</v>
      </c>
      <c r="Q427" s="37" t="s">
        <v>70</v>
      </c>
      <c r="R427" s="37">
        <f>VLOOKUP(A427,[1]高級ワイン!$B:$X,23,0)</f>
        <v>140100</v>
      </c>
      <c r="S427" s="76" t="s">
        <v>78</v>
      </c>
      <c r="T427" s="76" t="s">
        <v>80</v>
      </c>
      <c r="U427" s="76"/>
      <c r="V427" s="38" t="e">
        <v>#N/A</v>
      </c>
      <c r="W427" s="38">
        <f>VLOOKUP(A427,[2]帳簿在庫!$A:$B,2,0)</f>
        <v>4</v>
      </c>
    </row>
    <row r="428" spans="1:23" ht="19.8" customHeight="1">
      <c r="A428" s="77" t="s">
        <v>971</v>
      </c>
      <c r="B428" s="78">
        <v>387</v>
      </c>
      <c r="C428" s="78">
        <v>2</v>
      </c>
      <c r="D428" s="91" t="s">
        <v>972</v>
      </c>
      <c r="E428" s="80">
        <v>2018</v>
      </c>
      <c r="F428" s="80" t="s">
        <v>166</v>
      </c>
      <c r="G428" s="91" t="s">
        <v>973</v>
      </c>
      <c r="H428" s="82" t="s">
        <v>221</v>
      </c>
      <c r="I428" s="83">
        <v>750</v>
      </c>
      <c r="J428" s="92"/>
      <c r="K428" s="93">
        <f t="shared" si="103"/>
        <v>31680.000000000004</v>
      </c>
      <c r="L428" s="86">
        <f t="shared" si="104"/>
        <v>19008</v>
      </c>
      <c r="M428" s="12"/>
      <c r="N428" s="13">
        <f t="shared" si="105"/>
        <v>0</v>
      </c>
      <c r="O428" s="87" t="str">
        <f t="shared" si="106"/>
        <v>S48-0218</v>
      </c>
      <c r="P428" s="125">
        <f t="shared" si="107"/>
        <v>17280</v>
      </c>
      <c r="Q428" s="37" t="s">
        <v>70</v>
      </c>
      <c r="R428" s="37">
        <f>VLOOKUP(A428,[1]高級ワイン!$B:$X,23,0)</f>
        <v>28800</v>
      </c>
      <c r="S428" s="76" t="s">
        <v>78</v>
      </c>
      <c r="T428" s="76" t="s">
        <v>80</v>
      </c>
      <c r="U428" s="76"/>
      <c r="V428" s="38" t="e">
        <v>#N/A</v>
      </c>
      <c r="W428" s="38">
        <f>VLOOKUP(A428,[2]帳簿在庫!$A:$B,2,0)</f>
        <v>2</v>
      </c>
    </row>
    <row r="429" spans="1:23" ht="19.8" customHeight="1">
      <c r="A429" s="77" t="s">
        <v>974</v>
      </c>
      <c r="B429" s="78">
        <v>388</v>
      </c>
      <c r="C429" s="78">
        <v>60</v>
      </c>
      <c r="D429" s="91" t="s">
        <v>975</v>
      </c>
      <c r="E429" s="80">
        <v>2017</v>
      </c>
      <c r="F429" s="80" t="s">
        <v>166</v>
      </c>
      <c r="G429" s="91" t="s">
        <v>976</v>
      </c>
      <c r="H429" s="82" t="s">
        <v>873</v>
      </c>
      <c r="I429" s="83">
        <v>750</v>
      </c>
      <c r="J429" s="92"/>
      <c r="K429" s="93">
        <f t="shared" si="103"/>
        <v>4400</v>
      </c>
      <c r="L429" s="86">
        <f t="shared" si="104"/>
        <v>2640</v>
      </c>
      <c r="M429" s="12"/>
      <c r="N429" s="13">
        <f t="shared" si="105"/>
        <v>0</v>
      </c>
      <c r="O429" s="87" t="str">
        <f t="shared" si="106"/>
        <v>S49-5017</v>
      </c>
      <c r="P429" s="125">
        <f t="shared" si="107"/>
        <v>2400</v>
      </c>
      <c r="Q429" s="37" t="s">
        <v>70</v>
      </c>
      <c r="R429" s="37">
        <f>VLOOKUP(A429,[1]高級ワイン!$B:$X,23,0)</f>
        <v>4000</v>
      </c>
      <c r="S429" s="76" t="s">
        <v>78</v>
      </c>
      <c r="T429" s="76" t="s">
        <v>80</v>
      </c>
      <c r="U429" s="76"/>
      <c r="V429" s="38" t="e">
        <v>#N/A</v>
      </c>
      <c r="W429" s="38">
        <f>VLOOKUP(A429,[2]帳簿在庫!$A:$B,2,0)</f>
        <v>60</v>
      </c>
    </row>
    <row r="430" spans="1:23" ht="19.8" customHeight="1">
      <c r="A430" s="77" t="s">
        <v>977</v>
      </c>
      <c r="B430" s="78">
        <v>389</v>
      </c>
      <c r="C430" s="78">
        <v>430</v>
      </c>
      <c r="D430" s="91" t="s">
        <v>978</v>
      </c>
      <c r="E430" s="80">
        <v>2017</v>
      </c>
      <c r="F430" s="80" t="s">
        <v>166</v>
      </c>
      <c r="G430" s="91" t="s">
        <v>976</v>
      </c>
      <c r="H430" s="82" t="s">
        <v>192</v>
      </c>
      <c r="I430" s="83">
        <v>750</v>
      </c>
      <c r="J430" s="92"/>
      <c r="K430" s="93">
        <f t="shared" si="103"/>
        <v>6380.0000000000009</v>
      </c>
      <c r="L430" s="86">
        <f t="shared" si="104"/>
        <v>3828.0000000000005</v>
      </c>
      <c r="M430" s="12"/>
      <c r="N430" s="13">
        <f t="shared" si="105"/>
        <v>0</v>
      </c>
      <c r="O430" s="87" t="str">
        <f t="shared" si="106"/>
        <v>S49-5117</v>
      </c>
      <c r="P430" s="125">
        <f t="shared" si="107"/>
        <v>3480</v>
      </c>
      <c r="Q430" s="37" t="s">
        <v>70</v>
      </c>
      <c r="R430" s="37">
        <f>VLOOKUP(A430,[1]高級ワイン!$B:$X,23,0)</f>
        <v>5800</v>
      </c>
      <c r="S430" s="76" t="s">
        <v>78</v>
      </c>
      <c r="T430" s="76" t="s">
        <v>80</v>
      </c>
      <c r="U430" s="76"/>
      <c r="V430" s="38" t="e">
        <v>#N/A</v>
      </c>
      <c r="W430" s="38">
        <f>VLOOKUP(A430,[2]帳簿在庫!$A:$B,2,0)</f>
        <v>430</v>
      </c>
    </row>
    <row r="431" spans="1:23" ht="19.8" customHeight="1">
      <c r="A431" s="77" t="s">
        <v>979</v>
      </c>
      <c r="B431" s="78">
        <v>390</v>
      </c>
      <c r="C431" s="78">
        <v>62</v>
      </c>
      <c r="D431" s="91" t="s">
        <v>980</v>
      </c>
      <c r="E431" s="80">
        <v>2017</v>
      </c>
      <c r="F431" s="80" t="s">
        <v>166</v>
      </c>
      <c r="G431" s="91" t="s">
        <v>976</v>
      </c>
      <c r="H431" s="82" t="s">
        <v>192</v>
      </c>
      <c r="I431" s="83">
        <v>750</v>
      </c>
      <c r="J431" s="92"/>
      <c r="K431" s="93">
        <f t="shared" si="103"/>
        <v>7480.0000000000009</v>
      </c>
      <c r="L431" s="86">
        <f t="shared" si="104"/>
        <v>4488</v>
      </c>
      <c r="M431" s="12"/>
      <c r="N431" s="13">
        <f t="shared" si="105"/>
        <v>0</v>
      </c>
      <c r="O431" s="87" t="str">
        <f t="shared" si="106"/>
        <v>S49-5217</v>
      </c>
      <c r="P431" s="125">
        <f t="shared" si="107"/>
        <v>4080</v>
      </c>
      <c r="Q431" s="37" t="s">
        <v>70</v>
      </c>
      <c r="R431" s="37">
        <f>VLOOKUP(A431,[1]高級ワイン!$B:$X,23,0)</f>
        <v>6800</v>
      </c>
      <c r="S431" s="76" t="s">
        <v>78</v>
      </c>
      <c r="T431" s="76" t="s">
        <v>80</v>
      </c>
      <c r="U431" s="76"/>
      <c r="V431" s="38" t="e">
        <v>#N/A</v>
      </c>
      <c r="W431" s="38">
        <f>VLOOKUP(A431,[2]帳簿在庫!$A:$B,2,0)</f>
        <v>62</v>
      </c>
    </row>
    <row r="432" spans="1:23" ht="19.8" customHeight="1">
      <c r="A432" s="77" t="s">
        <v>981</v>
      </c>
      <c r="B432" s="78">
        <v>391</v>
      </c>
      <c r="C432" s="78">
        <v>22</v>
      </c>
      <c r="D432" s="91" t="s">
        <v>982</v>
      </c>
      <c r="E432" s="80">
        <v>2017</v>
      </c>
      <c r="F432" s="80" t="s">
        <v>166</v>
      </c>
      <c r="G432" s="91" t="s">
        <v>976</v>
      </c>
      <c r="H432" s="82" t="s">
        <v>195</v>
      </c>
      <c r="I432" s="83">
        <v>750</v>
      </c>
      <c r="J432" s="92"/>
      <c r="K432" s="93">
        <f t="shared" si="103"/>
        <v>12100.000000000002</v>
      </c>
      <c r="L432" s="86">
        <f t="shared" si="104"/>
        <v>7260.0000000000009</v>
      </c>
      <c r="M432" s="12"/>
      <c r="N432" s="13">
        <f t="shared" si="105"/>
        <v>0</v>
      </c>
      <c r="O432" s="87" t="str">
        <f t="shared" si="106"/>
        <v>S49-5317</v>
      </c>
      <c r="P432" s="125">
        <f t="shared" si="107"/>
        <v>6600</v>
      </c>
      <c r="Q432" s="37" t="s">
        <v>70</v>
      </c>
      <c r="R432" s="37">
        <f>VLOOKUP(A432,[1]高級ワイン!$B:$X,23,0)</f>
        <v>11000</v>
      </c>
      <c r="S432" s="76" t="s">
        <v>78</v>
      </c>
      <c r="T432" s="76" t="s">
        <v>80</v>
      </c>
      <c r="U432" s="76"/>
      <c r="V432" s="38" t="e">
        <v>#N/A</v>
      </c>
      <c r="W432" s="38">
        <f>VLOOKUP(A432,[2]帳簿在庫!$A:$B,2,0)</f>
        <v>22</v>
      </c>
    </row>
    <row r="433" spans="1:23" ht="19.8" customHeight="1">
      <c r="A433" s="77" t="s">
        <v>983</v>
      </c>
      <c r="B433" s="78">
        <v>392</v>
      </c>
      <c r="C433" s="78">
        <v>220</v>
      </c>
      <c r="D433" s="91" t="s">
        <v>190</v>
      </c>
      <c r="E433" s="80">
        <v>2017</v>
      </c>
      <c r="F433" s="80" t="s">
        <v>166</v>
      </c>
      <c r="G433" s="91" t="s">
        <v>976</v>
      </c>
      <c r="H433" s="82" t="s">
        <v>192</v>
      </c>
      <c r="I433" s="83">
        <v>750</v>
      </c>
      <c r="J433" s="92"/>
      <c r="K433" s="93">
        <f t="shared" si="103"/>
        <v>9900</v>
      </c>
      <c r="L433" s="86">
        <f t="shared" si="104"/>
        <v>5940.0000000000009</v>
      </c>
      <c r="M433" s="12"/>
      <c r="N433" s="13">
        <f t="shared" si="105"/>
        <v>0</v>
      </c>
      <c r="O433" s="87" t="str">
        <f t="shared" si="106"/>
        <v>S49-5417</v>
      </c>
      <c r="P433" s="125">
        <f t="shared" si="107"/>
        <v>5400</v>
      </c>
      <c r="Q433" s="37" t="s">
        <v>70</v>
      </c>
      <c r="R433" s="37">
        <f>VLOOKUP(A433,[1]高級ワイン!$B:$X,23,0)</f>
        <v>9000</v>
      </c>
      <c r="S433" s="76" t="s">
        <v>78</v>
      </c>
      <c r="T433" s="76" t="s">
        <v>80</v>
      </c>
      <c r="U433" s="76"/>
      <c r="V433" s="38" t="e">
        <v>#N/A</v>
      </c>
      <c r="W433" s="38">
        <f>VLOOKUP(A433,[2]帳簿在庫!$A:$B,2,0)</f>
        <v>220</v>
      </c>
    </row>
    <row r="434" spans="1:23" ht="19.8" customHeight="1">
      <c r="A434" s="77" t="s">
        <v>984</v>
      </c>
      <c r="B434" s="78">
        <v>393</v>
      </c>
      <c r="C434" s="78">
        <v>457</v>
      </c>
      <c r="D434" s="91" t="s">
        <v>894</v>
      </c>
      <c r="E434" s="80">
        <v>2017</v>
      </c>
      <c r="F434" s="80" t="s">
        <v>166</v>
      </c>
      <c r="G434" s="91" t="s">
        <v>976</v>
      </c>
      <c r="H434" s="82" t="s">
        <v>192</v>
      </c>
      <c r="I434" s="83">
        <v>750</v>
      </c>
      <c r="J434" s="92"/>
      <c r="K434" s="93">
        <f t="shared" si="103"/>
        <v>12100.000000000002</v>
      </c>
      <c r="L434" s="86">
        <f t="shared" si="104"/>
        <v>7260.0000000000009</v>
      </c>
      <c r="M434" s="12"/>
      <c r="N434" s="13">
        <f t="shared" si="105"/>
        <v>0</v>
      </c>
      <c r="O434" s="87" t="str">
        <f t="shared" si="106"/>
        <v>S49-5617</v>
      </c>
      <c r="P434" s="125">
        <f t="shared" si="107"/>
        <v>6600</v>
      </c>
      <c r="Q434" s="37" t="s">
        <v>70</v>
      </c>
      <c r="R434" s="37">
        <f>VLOOKUP(A434,[1]高級ワイン!$B:$X,23,0)</f>
        <v>11000</v>
      </c>
      <c r="S434" s="76" t="s">
        <v>78</v>
      </c>
      <c r="T434" s="76" t="s">
        <v>80</v>
      </c>
      <c r="U434" s="76"/>
      <c r="V434" s="38" t="e">
        <v>#N/A</v>
      </c>
      <c r="W434" s="38">
        <f>VLOOKUP(A434,[2]帳簿在庫!$A:$B,2,0)</f>
        <v>457</v>
      </c>
    </row>
    <row r="435" spans="1:23" ht="19.8" customHeight="1">
      <c r="A435" s="77" t="s">
        <v>985</v>
      </c>
      <c r="B435" s="78">
        <v>394</v>
      </c>
      <c r="C435" s="78">
        <v>298</v>
      </c>
      <c r="D435" s="91" t="s">
        <v>986</v>
      </c>
      <c r="E435" s="80">
        <v>2011</v>
      </c>
      <c r="F435" s="80" t="s">
        <v>166</v>
      </c>
      <c r="G435" s="91" t="s">
        <v>976</v>
      </c>
      <c r="H435" s="82" t="s">
        <v>192</v>
      </c>
      <c r="I435" s="83">
        <v>750</v>
      </c>
      <c r="J435" s="92"/>
      <c r="K435" s="93">
        <f t="shared" si="103"/>
        <v>6490.0000000000009</v>
      </c>
      <c r="L435" s="86">
        <f t="shared" si="104"/>
        <v>3894.0000000000005</v>
      </c>
      <c r="M435" s="12"/>
      <c r="N435" s="13">
        <f t="shared" si="105"/>
        <v>0</v>
      </c>
      <c r="O435" s="87" t="str">
        <f t="shared" si="106"/>
        <v>S49-6111</v>
      </c>
      <c r="P435" s="125">
        <f t="shared" si="107"/>
        <v>3540</v>
      </c>
      <c r="Q435" s="37" t="s">
        <v>70</v>
      </c>
      <c r="R435" s="37">
        <f>VLOOKUP(A435,[1]高級ワイン!$B:$X,23,0)</f>
        <v>5900</v>
      </c>
      <c r="S435" s="76" t="s">
        <v>78</v>
      </c>
      <c r="T435" s="76" t="s">
        <v>80</v>
      </c>
      <c r="U435" s="76"/>
      <c r="V435" s="38" t="e">
        <v>#N/A</v>
      </c>
      <c r="W435" s="38">
        <f>VLOOKUP(A435,[2]帳簿在庫!$A:$B,2,0)</f>
        <v>298</v>
      </c>
    </row>
    <row r="436" spans="1:23" ht="19.8" customHeight="1">
      <c r="A436" s="77" t="s">
        <v>987</v>
      </c>
      <c r="B436" s="78">
        <v>395</v>
      </c>
      <c r="C436" s="78">
        <v>51</v>
      </c>
      <c r="D436" s="91" t="s">
        <v>986</v>
      </c>
      <c r="E436" s="80">
        <v>2017</v>
      </c>
      <c r="F436" s="80" t="s">
        <v>166</v>
      </c>
      <c r="G436" s="91" t="s">
        <v>976</v>
      </c>
      <c r="H436" s="82" t="s">
        <v>192</v>
      </c>
      <c r="I436" s="83">
        <v>750</v>
      </c>
      <c r="J436" s="92"/>
      <c r="K436" s="93">
        <f t="shared" si="103"/>
        <v>7480.0000000000009</v>
      </c>
      <c r="L436" s="86">
        <f t="shared" si="104"/>
        <v>4488</v>
      </c>
      <c r="M436" s="12"/>
      <c r="N436" s="13">
        <f t="shared" si="105"/>
        <v>0</v>
      </c>
      <c r="O436" s="87" t="str">
        <f t="shared" si="106"/>
        <v>S49-6117</v>
      </c>
      <c r="P436" s="125">
        <f t="shared" si="107"/>
        <v>4080</v>
      </c>
      <c r="Q436" s="37" t="s">
        <v>70</v>
      </c>
      <c r="R436" s="37">
        <f>VLOOKUP(A436,[1]高級ワイン!$B:$X,23,0)</f>
        <v>6800</v>
      </c>
      <c r="S436" s="76" t="s">
        <v>78</v>
      </c>
      <c r="T436" s="76" t="s">
        <v>80</v>
      </c>
      <c r="U436" s="76"/>
      <c r="V436" s="38" t="e">
        <v>#N/A</v>
      </c>
      <c r="W436" s="38">
        <f>VLOOKUP(A436,[2]帳簿在庫!$A:$B,2,0)</f>
        <v>51</v>
      </c>
    </row>
    <row r="437" spans="1:23" ht="19.8" customHeight="1">
      <c r="A437" s="77" t="s">
        <v>988</v>
      </c>
      <c r="B437" s="78">
        <v>396</v>
      </c>
      <c r="C437" s="78">
        <v>15</v>
      </c>
      <c r="D437" s="91" t="s">
        <v>989</v>
      </c>
      <c r="E437" s="80">
        <v>2017</v>
      </c>
      <c r="F437" s="80" t="s">
        <v>160</v>
      </c>
      <c r="G437" s="91" t="s">
        <v>976</v>
      </c>
      <c r="H437" s="82" t="s">
        <v>192</v>
      </c>
      <c r="I437" s="83">
        <v>750</v>
      </c>
      <c r="J437" s="92"/>
      <c r="K437" s="93">
        <f t="shared" si="103"/>
        <v>7700.0000000000009</v>
      </c>
      <c r="L437" s="86">
        <f t="shared" si="104"/>
        <v>4620</v>
      </c>
      <c r="M437" s="12"/>
      <c r="N437" s="13">
        <f t="shared" si="105"/>
        <v>0</v>
      </c>
      <c r="O437" s="87" t="str">
        <f t="shared" si="106"/>
        <v>S49-6217</v>
      </c>
      <c r="P437" s="125">
        <f t="shared" si="107"/>
        <v>4200</v>
      </c>
      <c r="Q437" s="37" t="s">
        <v>70</v>
      </c>
      <c r="R437" s="37">
        <f>VLOOKUP(A437,[1]高級ワイン!$B:$X,23,0)</f>
        <v>7000</v>
      </c>
      <c r="S437" s="76" t="s">
        <v>78</v>
      </c>
      <c r="T437" s="76" t="s">
        <v>80</v>
      </c>
      <c r="U437" s="76"/>
      <c r="V437" s="38" t="e">
        <v>#N/A</v>
      </c>
      <c r="W437" s="38">
        <f>VLOOKUP(A437,[2]帳簿在庫!$A:$B,2,0)</f>
        <v>15</v>
      </c>
    </row>
    <row r="438" spans="1:23" ht="19.8" customHeight="1">
      <c r="A438" s="77" t="s">
        <v>990</v>
      </c>
      <c r="B438" s="78">
        <v>397</v>
      </c>
      <c r="C438" s="78">
        <v>51</v>
      </c>
      <c r="D438" s="91" t="s">
        <v>989</v>
      </c>
      <c r="E438" s="80">
        <v>2018</v>
      </c>
      <c r="F438" s="80" t="s">
        <v>160</v>
      </c>
      <c r="G438" s="91" t="s">
        <v>976</v>
      </c>
      <c r="H438" s="82" t="s">
        <v>192</v>
      </c>
      <c r="I438" s="83">
        <v>750</v>
      </c>
      <c r="J438" s="92"/>
      <c r="K438" s="93">
        <f t="shared" si="103"/>
        <v>7700.0000000000009</v>
      </c>
      <c r="L438" s="86">
        <f t="shared" si="104"/>
        <v>4620</v>
      </c>
      <c r="M438" s="12"/>
      <c r="N438" s="13">
        <f t="shared" si="105"/>
        <v>0</v>
      </c>
      <c r="O438" s="87" t="str">
        <f t="shared" si="106"/>
        <v>S49-6218</v>
      </c>
      <c r="P438" s="125">
        <f t="shared" si="107"/>
        <v>4200</v>
      </c>
      <c r="Q438" s="37" t="s">
        <v>70</v>
      </c>
      <c r="R438" s="37">
        <f>VLOOKUP(A438,[1]高級ワイン!$B:$X,23,0)</f>
        <v>7000</v>
      </c>
      <c r="S438" s="76" t="s">
        <v>78</v>
      </c>
      <c r="T438" s="76" t="s">
        <v>80</v>
      </c>
      <c r="U438" s="76"/>
      <c r="V438" s="38" t="e">
        <v>#N/A</v>
      </c>
      <c r="W438" s="38">
        <f>VLOOKUP(A438,[2]帳簿在庫!$A:$B,2,0)</f>
        <v>51</v>
      </c>
    </row>
    <row r="439" spans="1:23" ht="19.8" customHeight="1">
      <c r="A439" s="77" t="s">
        <v>991</v>
      </c>
      <c r="B439" s="78">
        <v>398</v>
      </c>
      <c r="C439" s="78">
        <v>20</v>
      </c>
      <c r="D439" s="91" t="s">
        <v>992</v>
      </c>
      <c r="E439" s="80">
        <v>2017</v>
      </c>
      <c r="F439" s="80" t="s">
        <v>166</v>
      </c>
      <c r="G439" s="91" t="s">
        <v>976</v>
      </c>
      <c r="H439" s="82" t="s">
        <v>192</v>
      </c>
      <c r="I439" s="83">
        <v>750</v>
      </c>
      <c r="J439" s="92"/>
      <c r="K439" s="93">
        <f t="shared" si="103"/>
        <v>8800</v>
      </c>
      <c r="L439" s="86">
        <f t="shared" si="104"/>
        <v>5280</v>
      </c>
      <c r="M439" s="12"/>
      <c r="N439" s="13">
        <f t="shared" si="105"/>
        <v>0</v>
      </c>
      <c r="O439" s="87" t="str">
        <f t="shared" si="106"/>
        <v>S49-6417</v>
      </c>
      <c r="P439" s="125">
        <f t="shared" si="107"/>
        <v>4800</v>
      </c>
      <c r="Q439" s="37" t="s">
        <v>70</v>
      </c>
      <c r="R439" s="37">
        <f>VLOOKUP(A439,[1]高級ワイン!$B:$X,23,0)</f>
        <v>8000</v>
      </c>
      <c r="S439" s="76" t="s">
        <v>78</v>
      </c>
      <c r="T439" s="76" t="s">
        <v>80</v>
      </c>
      <c r="U439" s="76"/>
      <c r="V439" s="38" t="e">
        <v>#N/A</v>
      </c>
      <c r="W439" s="38">
        <f>VLOOKUP(A439,[2]帳簿在庫!$A:$B,2,0)</f>
        <v>20</v>
      </c>
    </row>
    <row r="440" spans="1:23" ht="19.8" customHeight="1">
      <c r="A440" s="77" t="s">
        <v>993</v>
      </c>
      <c r="B440" s="78">
        <v>399</v>
      </c>
      <c r="C440" s="78">
        <v>22</v>
      </c>
      <c r="D440" s="91" t="s">
        <v>992</v>
      </c>
      <c r="E440" s="80">
        <v>2018</v>
      </c>
      <c r="F440" s="80" t="s">
        <v>166</v>
      </c>
      <c r="G440" s="91" t="s">
        <v>976</v>
      </c>
      <c r="H440" s="82" t="s">
        <v>192</v>
      </c>
      <c r="I440" s="83">
        <v>750</v>
      </c>
      <c r="J440" s="92"/>
      <c r="K440" s="93">
        <f t="shared" si="103"/>
        <v>8800</v>
      </c>
      <c r="L440" s="86">
        <f t="shared" si="104"/>
        <v>5280</v>
      </c>
      <c r="M440" s="12"/>
      <c r="N440" s="13">
        <f t="shared" si="105"/>
        <v>0</v>
      </c>
      <c r="O440" s="87" t="str">
        <f t="shared" si="106"/>
        <v>S49-6418</v>
      </c>
      <c r="P440" s="125">
        <f t="shared" si="107"/>
        <v>4800</v>
      </c>
      <c r="Q440" s="37" t="s">
        <v>70</v>
      </c>
      <c r="R440" s="37">
        <f>VLOOKUP(A440,[1]高級ワイン!$B:$X,23,0)</f>
        <v>8000</v>
      </c>
      <c r="S440" s="76" t="s">
        <v>78</v>
      </c>
      <c r="T440" s="76" t="s">
        <v>80</v>
      </c>
      <c r="U440" s="76"/>
      <c r="V440" s="38" t="e">
        <v>#N/A</v>
      </c>
      <c r="W440" s="38">
        <f>VLOOKUP(A440,[2]帳簿在庫!$A:$B,2,0)</f>
        <v>22</v>
      </c>
    </row>
    <row r="441" spans="1:23" ht="19.8" customHeight="1">
      <c r="A441" s="77" t="s">
        <v>994</v>
      </c>
      <c r="B441" s="78">
        <v>400</v>
      </c>
      <c r="C441" s="78">
        <v>32</v>
      </c>
      <c r="D441" s="91" t="s">
        <v>995</v>
      </c>
      <c r="E441" s="80">
        <v>2017</v>
      </c>
      <c r="F441" s="80" t="s">
        <v>166</v>
      </c>
      <c r="G441" s="91" t="s">
        <v>976</v>
      </c>
      <c r="H441" s="82" t="s">
        <v>192</v>
      </c>
      <c r="I441" s="83">
        <v>750</v>
      </c>
      <c r="J441" s="92"/>
      <c r="K441" s="93">
        <f t="shared" si="103"/>
        <v>10120</v>
      </c>
      <c r="L441" s="86">
        <f t="shared" si="104"/>
        <v>6072.0000000000009</v>
      </c>
      <c r="M441" s="12"/>
      <c r="N441" s="13">
        <f t="shared" si="105"/>
        <v>0</v>
      </c>
      <c r="O441" s="87" t="str">
        <f t="shared" si="106"/>
        <v>S49-6517</v>
      </c>
      <c r="P441" s="125">
        <f t="shared" si="107"/>
        <v>5520</v>
      </c>
      <c r="Q441" s="37" t="s">
        <v>70</v>
      </c>
      <c r="R441" s="37">
        <f>VLOOKUP(A441,[1]高級ワイン!$B:$X,23,0)</f>
        <v>9200</v>
      </c>
      <c r="S441" s="76" t="s">
        <v>78</v>
      </c>
      <c r="T441" s="76" t="s">
        <v>80</v>
      </c>
      <c r="U441" s="76"/>
      <c r="V441" s="38" t="e">
        <v>#N/A</v>
      </c>
      <c r="W441" s="38">
        <f>VLOOKUP(A441,[2]帳簿在庫!$A:$B,2,0)</f>
        <v>32</v>
      </c>
    </row>
    <row r="442" spans="1:23" ht="19.8" customHeight="1">
      <c r="A442" s="77" t="s">
        <v>996</v>
      </c>
      <c r="B442" s="78">
        <v>401</v>
      </c>
      <c r="C442" s="78">
        <v>20</v>
      </c>
      <c r="D442" s="91" t="s">
        <v>997</v>
      </c>
      <c r="E442" s="80">
        <v>2017</v>
      </c>
      <c r="F442" s="80" t="s">
        <v>166</v>
      </c>
      <c r="G442" s="91" t="s">
        <v>198</v>
      </c>
      <c r="H442" s="82" t="s">
        <v>877</v>
      </c>
      <c r="I442" s="83">
        <v>750</v>
      </c>
      <c r="J442" s="92"/>
      <c r="K442" s="93">
        <f t="shared" si="103"/>
        <v>9900</v>
      </c>
      <c r="L442" s="86">
        <f t="shared" si="104"/>
        <v>5940.0000000000009</v>
      </c>
      <c r="M442" s="12"/>
      <c r="N442" s="13">
        <f t="shared" si="105"/>
        <v>0</v>
      </c>
      <c r="O442" s="87" t="str">
        <f t="shared" si="106"/>
        <v>S52-0617</v>
      </c>
      <c r="P442" s="125">
        <f t="shared" si="107"/>
        <v>5400</v>
      </c>
      <c r="Q442" s="37" t="s">
        <v>70</v>
      </c>
      <c r="R442" s="37">
        <f>VLOOKUP(A442,[1]高級ワイン!$B:$X,23,0)</f>
        <v>9000</v>
      </c>
      <c r="S442" s="76" t="s">
        <v>78</v>
      </c>
      <c r="T442" s="76" t="s">
        <v>80</v>
      </c>
      <c r="U442" s="76"/>
      <c r="V442" s="38" t="e">
        <v>#N/A</v>
      </c>
      <c r="W442" s="38">
        <f>VLOOKUP(A442,[2]帳簿在庫!$A:$B,2,0)</f>
        <v>20</v>
      </c>
    </row>
    <row r="443" spans="1:23" ht="19.8" customHeight="1">
      <c r="A443" s="77" t="s">
        <v>998</v>
      </c>
      <c r="B443" s="78">
        <v>402</v>
      </c>
      <c r="C443" s="78">
        <v>34</v>
      </c>
      <c r="D443" s="91" t="s">
        <v>999</v>
      </c>
      <c r="E443" s="80">
        <v>2017</v>
      </c>
      <c r="F443" s="80" t="s">
        <v>166</v>
      </c>
      <c r="G443" s="91" t="s">
        <v>198</v>
      </c>
      <c r="H443" s="82" t="s">
        <v>877</v>
      </c>
      <c r="I443" s="83">
        <v>750</v>
      </c>
      <c r="J443" s="92"/>
      <c r="K443" s="93">
        <f t="shared" si="103"/>
        <v>6160.0000000000009</v>
      </c>
      <c r="L443" s="86">
        <f t="shared" si="104"/>
        <v>3696.0000000000005</v>
      </c>
      <c r="M443" s="12"/>
      <c r="N443" s="13">
        <f t="shared" si="105"/>
        <v>0</v>
      </c>
      <c r="O443" s="87" t="str">
        <f t="shared" si="106"/>
        <v>S52-3117</v>
      </c>
      <c r="P443" s="125">
        <f t="shared" si="107"/>
        <v>3360</v>
      </c>
      <c r="Q443" s="37" t="s">
        <v>70</v>
      </c>
      <c r="R443" s="37">
        <f>VLOOKUP(A443,[1]高級ワイン!$B:$X,23,0)</f>
        <v>5600</v>
      </c>
      <c r="S443" s="76" t="s">
        <v>78</v>
      </c>
      <c r="T443" s="76" t="s">
        <v>80</v>
      </c>
      <c r="U443" s="76"/>
      <c r="V443" s="38" t="e">
        <v>#N/A</v>
      </c>
      <c r="W443" s="38">
        <f>VLOOKUP(A443,[2]帳簿在庫!$A:$B,2,0)</f>
        <v>34</v>
      </c>
    </row>
    <row r="444" spans="1:23" ht="19.8" customHeight="1">
      <c r="A444" s="77" t="s">
        <v>1000</v>
      </c>
      <c r="B444" s="78">
        <v>403</v>
      </c>
      <c r="C444" s="78">
        <v>600</v>
      </c>
      <c r="D444" s="91" t="s">
        <v>892</v>
      </c>
      <c r="E444" s="80">
        <v>2017</v>
      </c>
      <c r="F444" s="80" t="s">
        <v>166</v>
      </c>
      <c r="G444" s="91" t="s">
        <v>1001</v>
      </c>
      <c r="H444" s="82" t="s">
        <v>192</v>
      </c>
      <c r="I444" s="83">
        <v>750</v>
      </c>
      <c r="J444" s="92"/>
      <c r="K444" s="93">
        <f t="shared" si="103"/>
        <v>4840</v>
      </c>
      <c r="L444" s="86">
        <f t="shared" si="104"/>
        <v>2904.0000000000005</v>
      </c>
      <c r="M444" s="12"/>
      <c r="N444" s="13">
        <f t="shared" si="105"/>
        <v>0</v>
      </c>
      <c r="O444" s="87" t="str">
        <f t="shared" si="106"/>
        <v>S59-0217</v>
      </c>
      <c r="P444" s="125">
        <f t="shared" si="107"/>
        <v>2640</v>
      </c>
      <c r="Q444" s="37" t="s">
        <v>70</v>
      </c>
      <c r="R444" s="37">
        <f>VLOOKUP(A444,[1]高級ワイン!$B:$X,23,0)</f>
        <v>4400</v>
      </c>
      <c r="S444" s="76" t="s">
        <v>78</v>
      </c>
      <c r="T444" s="76" t="s">
        <v>80</v>
      </c>
      <c r="U444" s="76"/>
      <c r="V444" s="38" t="e">
        <v>#N/A</v>
      </c>
      <c r="W444" s="38">
        <f>VLOOKUP(A444,[2]帳簿在庫!$A:$B,2,0)</f>
        <v>663</v>
      </c>
    </row>
    <row r="445" spans="1:23" ht="19.8" customHeight="1">
      <c r="A445" s="77" t="s">
        <v>1002</v>
      </c>
      <c r="B445" s="78">
        <v>404</v>
      </c>
      <c r="C445" s="78">
        <v>58</v>
      </c>
      <c r="D445" s="91" t="s">
        <v>1003</v>
      </c>
      <c r="E445" s="80">
        <v>2018</v>
      </c>
      <c r="F445" s="80" t="s">
        <v>166</v>
      </c>
      <c r="G445" s="91" t="s">
        <v>1001</v>
      </c>
      <c r="H445" s="82" t="s">
        <v>192</v>
      </c>
      <c r="I445" s="83">
        <v>750</v>
      </c>
      <c r="J445" s="92"/>
      <c r="K445" s="93">
        <f t="shared" si="103"/>
        <v>9900</v>
      </c>
      <c r="L445" s="86">
        <f t="shared" si="104"/>
        <v>5940.0000000000009</v>
      </c>
      <c r="M445" s="12"/>
      <c r="N445" s="13">
        <f t="shared" si="105"/>
        <v>0</v>
      </c>
      <c r="O445" s="87" t="str">
        <f t="shared" si="106"/>
        <v>S59-0418</v>
      </c>
      <c r="P445" s="125">
        <f t="shared" si="107"/>
        <v>5400</v>
      </c>
      <c r="Q445" s="37" t="s">
        <v>70</v>
      </c>
      <c r="R445" s="37">
        <f>VLOOKUP(A445,[1]高級ワイン!$B:$X,23,0)</f>
        <v>9000</v>
      </c>
      <c r="S445" s="76" t="s">
        <v>78</v>
      </c>
      <c r="T445" s="76" t="s">
        <v>80</v>
      </c>
      <c r="U445" s="76"/>
      <c r="V445" s="38" t="e">
        <v>#N/A</v>
      </c>
      <c r="W445" s="38">
        <f>VLOOKUP(A445,[2]帳簿在庫!$A:$B,2,0)</f>
        <v>56</v>
      </c>
    </row>
    <row r="446" spans="1:23" ht="19.8" customHeight="1">
      <c r="A446" s="77" t="s">
        <v>1004</v>
      </c>
      <c r="B446" s="78">
        <v>405</v>
      </c>
      <c r="C446" s="78">
        <v>94</v>
      </c>
      <c r="D446" s="91" t="s">
        <v>1005</v>
      </c>
      <c r="E446" s="80">
        <v>2017</v>
      </c>
      <c r="F446" s="80" t="s">
        <v>166</v>
      </c>
      <c r="G446" s="91" t="s">
        <v>1001</v>
      </c>
      <c r="H446" s="82" t="s">
        <v>195</v>
      </c>
      <c r="I446" s="83">
        <v>750</v>
      </c>
      <c r="J446" s="92"/>
      <c r="K446" s="93">
        <f t="shared" si="103"/>
        <v>15400.000000000002</v>
      </c>
      <c r="L446" s="86">
        <f t="shared" si="104"/>
        <v>9240</v>
      </c>
      <c r="M446" s="12"/>
      <c r="N446" s="13">
        <f t="shared" si="105"/>
        <v>0</v>
      </c>
      <c r="O446" s="87" t="str">
        <f t="shared" si="106"/>
        <v>S59-0617</v>
      </c>
      <c r="P446" s="125">
        <f t="shared" si="107"/>
        <v>8400</v>
      </c>
      <c r="Q446" s="37" t="s">
        <v>70</v>
      </c>
      <c r="R446" s="37">
        <f>VLOOKUP(A446,[1]高級ワイン!$B:$X,23,0)</f>
        <v>14000</v>
      </c>
      <c r="S446" s="76" t="s">
        <v>78</v>
      </c>
      <c r="T446" s="76" t="s">
        <v>80</v>
      </c>
      <c r="U446" s="76"/>
      <c r="V446" s="38" t="e">
        <v>#N/A</v>
      </c>
      <c r="W446" s="38">
        <f>VLOOKUP(A446,[2]帳簿在庫!$A:$B,2,0)</f>
        <v>94</v>
      </c>
    </row>
    <row r="447" spans="1:23" ht="19.8" customHeight="1">
      <c r="A447" s="77" t="s">
        <v>1006</v>
      </c>
      <c r="B447" s="78">
        <v>406</v>
      </c>
      <c r="C447" s="78">
        <v>125</v>
      </c>
      <c r="D447" s="91" t="s">
        <v>1007</v>
      </c>
      <c r="E447" s="80">
        <v>2018</v>
      </c>
      <c r="F447" s="80" t="s">
        <v>166</v>
      </c>
      <c r="G447" s="91" t="s">
        <v>1001</v>
      </c>
      <c r="H447" s="82" t="s">
        <v>195</v>
      </c>
      <c r="I447" s="83">
        <v>750</v>
      </c>
      <c r="J447" s="92"/>
      <c r="K447" s="93">
        <f t="shared" si="103"/>
        <v>20460</v>
      </c>
      <c r="L447" s="86">
        <f t="shared" si="104"/>
        <v>12276.000000000002</v>
      </c>
      <c r="M447" s="12"/>
      <c r="N447" s="13">
        <f t="shared" si="105"/>
        <v>0</v>
      </c>
      <c r="O447" s="87" t="str">
        <f t="shared" si="106"/>
        <v>S59-1018</v>
      </c>
      <c r="P447" s="125">
        <f t="shared" si="107"/>
        <v>11160</v>
      </c>
      <c r="Q447" s="37" t="s">
        <v>70</v>
      </c>
      <c r="R447" s="37">
        <f>VLOOKUP(A447,[1]高級ワイン!$B:$X,23,0)</f>
        <v>18600</v>
      </c>
      <c r="S447" s="76" t="s">
        <v>78</v>
      </c>
      <c r="T447" s="76" t="s">
        <v>80</v>
      </c>
      <c r="U447" s="76"/>
      <c r="V447" s="38" t="e">
        <v>#N/A</v>
      </c>
      <c r="W447" s="38">
        <f>VLOOKUP(A447,[2]帳簿在庫!$A:$B,2,0)</f>
        <v>125</v>
      </c>
    </row>
    <row r="448" spans="1:23" ht="19.8" customHeight="1">
      <c r="A448" s="77" t="s">
        <v>1008</v>
      </c>
      <c r="B448" s="78">
        <v>407</v>
      </c>
      <c r="C448" s="78">
        <v>56</v>
      </c>
      <c r="D448" s="91" t="s">
        <v>1009</v>
      </c>
      <c r="E448" s="80">
        <v>2018</v>
      </c>
      <c r="F448" s="80" t="s">
        <v>166</v>
      </c>
      <c r="G448" s="91" t="s">
        <v>1001</v>
      </c>
      <c r="H448" s="82" t="s">
        <v>195</v>
      </c>
      <c r="I448" s="83">
        <v>750</v>
      </c>
      <c r="J448" s="92"/>
      <c r="K448" s="93">
        <f t="shared" si="103"/>
        <v>21120</v>
      </c>
      <c r="L448" s="86">
        <f t="shared" si="104"/>
        <v>12672.000000000002</v>
      </c>
      <c r="M448" s="12"/>
      <c r="N448" s="13">
        <f t="shared" si="105"/>
        <v>0</v>
      </c>
      <c r="O448" s="87" t="str">
        <f t="shared" si="106"/>
        <v>S59-1118</v>
      </c>
      <c r="P448" s="125">
        <f t="shared" si="107"/>
        <v>11520</v>
      </c>
      <c r="Q448" s="37" t="s">
        <v>70</v>
      </c>
      <c r="R448" s="37">
        <f>VLOOKUP(A448,[1]高級ワイン!$B:$X,23,0)</f>
        <v>19200</v>
      </c>
      <c r="S448" s="76" t="s">
        <v>78</v>
      </c>
      <c r="T448" s="76" t="s">
        <v>80</v>
      </c>
      <c r="U448" s="76"/>
      <c r="V448" s="38" t="e">
        <v>#N/A</v>
      </c>
      <c r="W448" s="38">
        <f>VLOOKUP(A448,[2]帳簿在庫!$A:$B,2,0)</f>
        <v>51</v>
      </c>
    </row>
    <row r="449" spans="1:23" ht="19.8" customHeight="1">
      <c r="A449" s="77" t="s">
        <v>1011</v>
      </c>
      <c r="B449" s="78">
        <v>408</v>
      </c>
      <c r="C449" s="78">
        <v>48</v>
      </c>
      <c r="D449" s="91" t="s">
        <v>1012</v>
      </c>
      <c r="E449" s="80">
        <v>2017</v>
      </c>
      <c r="F449" s="80" t="s">
        <v>160</v>
      </c>
      <c r="G449" s="91" t="s">
        <v>1010</v>
      </c>
      <c r="H449" s="82" t="s">
        <v>199</v>
      </c>
      <c r="I449" s="83">
        <v>750</v>
      </c>
      <c r="J449" s="92"/>
      <c r="K449" s="93">
        <f t="shared" si="103"/>
        <v>14740.000000000002</v>
      </c>
      <c r="L449" s="86">
        <f t="shared" si="104"/>
        <v>8844</v>
      </c>
      <c r="M449" s="12"/>
      <c r="N449" s="13">
        <f t="shared" si="105"/>
        <v>0</v>
      </c>
      <c r="O449" s="87" t="str">
        <f t="shared" si="106"/>
        <v>S64-0117</v>
      </c>
      <c r="P449" s="125">
        <f t="shared" si="107"/>
        <v>8040</v>
      </c>
      <c r="Q449" s="37" t="s">
        <v>70</v>
      </c>
      <c r="R449" s="37">
        <f>VLOOKUP(A449,[1]高級ワイン!$B:$X,23,0)</f>
        <v>13400</v>
      </c>
      <c r="S449" s="76" t="s">
        <v>78</v>
      </c>
      <c r="T449" s="76" t="s">
        <v>80</v>
      </c>
      <c r="U449" s="76"/>
      <c r="V449" s="38" t="e">
        <v>#N/A</v>
      </c>
      <c r="W449" s="38">
        <f>VLOOKUP(A449,[2]帳簿在庫!$A:$B,2,0)</f>
        <v>48</v>
      </c>
    </row>
    <row r="450" spans="1:23" ht="19.8" customHeight="1">
      <c r="A450" s="77" t="s">
        <v>1013</v>
      </c>
      <c r="B450" s="78">
        <v>409</v>
      </c>
      <c r="C450" s="78">
        <v>205</v>
      </c>
      <c r="D450" s="91" t="s">
        <v>305</v>
      </c>
      <c r="E450" s="80">
        <v>2018</v>
      </c>
      <c r="F450" s="80" t="s">
        <v>160</v>
      </c>
      <c r="G450" s="91" t="s">
        <v>1010</v>
      </c>
      <c r="H450" s="82" t="s">
        <v>873</v>
      </c>
      <c r="I450" s="83">
        <v>750</v>
      </c>
      <c r="J450" s="92"/>
      <c r="K450" s="93">
        <f t="shared" si="103"/>
        <v>4840</v>
      </c>
      <c r="L450" s="86">
        <f t="shared" si="104"/>
        <v>2904.0000000000005</v>
      </c>
      <c r="M450" s="12"/>
      <c r="N450" s="13">
        <f t="shared" si="105"/>
        <v>0</v>
      </c>
      <c r="O450" s="87" t="str">
        <f t="shared" si="106"/>
        <v>S64-0218</v>
      </c>
      <c r="P450" s="125">
        <f t="shared" si="107"/>
        <v>2640</v>
      </c>
      <c r="Q450" s="37" t="s">
        <v>70</v>
      </c>
      <c r="R450" s="37">
        <f>VLOOKUP(A450,[1]高級ワイン!$B:$X,23,0)</f>
        <v>4400</v>
      </c>
      <c r="S450" s="76" t="s">
        <v>78</v>
      </c>
      <c r="T450" s="76" t="s">
        <v>80</v>
      </c>
      <c r="U450" s="76"/>
      <c r="V450" s="38" t="e">
        <v>#N/A</v>
      </c>
      <c r="W450" s="38">
        <f>VLOOKUP(A450,[2]帳簿在庫!$A:$B,2,0)</f>
        <v>193</v>
      </c>
    </row>
    <row r="451" spans="1:23" ht="19.8" customHeight="1">
      <c r="A451" s="77" t="s">
        <v>1014</v>
      </c>
      <c r="B451" s="78">
        <v>410</v>
      </c>
      <c r="C451" s="78">
        <v>30</v>
      </c>
      <c r="D451" s="91" t="s">
        <v>1015</v>
      </c>
      <c r="E451" s="80">
        <v>2018</v>
      </c>
      <c r="F451" s="80" t="s">
        <v>160</v>
      </c>
      <c r="G451" s="91" t="s">
        <v>1010</v>
      </c>
      <c r="H451" s="82" t="s">
        <v>199</v>
      </c>
      <c r="I451" s="83">
        <v>750</v>
      </c>
      <c r="J451" s="92"/>
      <c r="K451" s="93">
        <f t="shared" si="103"/>
        <v>14300.000000000002</v>
      </c>
      <c r="L451" s="86">
        <f t="shared" si="104"/>
        <v>8580</v>
      </c>
      <c r="M451" s="12"/>
      <c r="N451" s="13">
        <f t="shared" si="105"/>
        <v>0</v>
      </c>
      <c r="O451" s="87" t="str">
        <f t="shared" si="106"/>
        <v>S64-1018</v>
      </c>
      <c r="P451" s="125">
        <f t="shared" si="107"/>
        <v>7800</v>
      </c>
      <c r="Q451" s="37" t="s">
        <v>70</v>
      </c>
      <c r="R451" s="37">
        <f>VLOOKUP(A451,[1]高級ワイン!$B:$X,23,0)</f>
        <v>13000</v>
      </c>
      <c r="S451" s="76" t="s">
        <v>78</v>
      </c>
      <c r="T451" s="76" t="s">
        <v>80</v>
      </c>
      <c r="U451" s="76"/>
      <c r="V451" s="38" t="e">
        <v>#N/A</v>
      </c>
      <c r="W451" s="38">
        <f>VLOOKUP(A451,[2]帳簿在庫!$A:$B,2,0)</f>
        <v>28</v>
      </c>
    </row>
    <row r="452" spans="1:23" ht="19.8" customHeight="1">
      <c r="A452" s="77" t="s">
        <v>1016</v>
      </c>
      <c r="B452" s="78">
        <v>411</v>
      </c>
      <c r="C452" s="78">
        <v>6</v>
      </c>
      <c r="D452" s="91" t="s">
        <v>1017</v>
      </c>
      <c r="E452" s="80">
        <v>2018</v>
      </c>
      <c r="F452" s="80" t="s">
        <v>160</v>
      </c>
      <c r="G452" s="91" t="s">
        <v>1018</v>
      </c>
      <c r="H452" s="82" t="s">
        <v>877</v>
      </c>
      <c r="I452" s="83">
        <v>750</v>
      </c>
      <c r="J452" s="92"/>
      <c r="K452" s="93">
        <f t="shared" si="101"/>
        <v>27170.000000000004</v>
      </c>
      <c r="L452" s="86">
        <f t="shared" si="99"/>
        <v>16302.000000000002</v>
      </c>
      <c r="M452" s="12"/>
      <c r="N452" s="13">
        <f t="shared" si="98"/>
        <v>0</v>
      </c>
      <c r="O452" s="87" t="str">
        <f t="shared" si="100"/>
        <v>S93-2018</v>
      </c>
      <c r="P452" s="125">
        <f t="shared" si="102"/>
        <v>14820</v>
      </c>
      <c r="Q452" s="37" t="s">
        <v>70</v>
      </c>
      <c r="R452" s="37">
        <f>VLOOKUP(A452,[1]高級ワイン!$B:$X,23,0)</f>
        <v>24700</v>
      </c>
      <c r="S452" s="76" t="s">
        <v>78</v>
      </c>
      <c r="T452" s="76" t="s">
        <v>80</v>
      </c>
      <c r="U452" s="76"/>
      <c r="V452" s="38" t="e">
        <v>#N/A</v>
      </c>
      <c r="W452" s="38">
        <f>VLOOKUP(A452,[2]帳簿在庫!$A:$B,2,0)</f>
        <v>6</v>
      </c>
    </row>
    <row r="453" spans="1:23" ht="19.8" customHeight="1">
      <c r="A453" s="77" t="s">
        <v>1019</v>
      </c>
      <c r="B453" s="78">
        <v>412</v>
      </c>
      <c r="C453" s="78">
        <v>9</v>
      </c>
      <c r="D453" s="91" t="s">
        <v>1020</v>
      </c>
      <c r="E453" s="80">
        <v>2018</v>
      </c>
      <c r="F453" s="80" t="s">
        <v>160</v>
      </c>
      <c r="G453" s="91" t="s">
        <v>1018</v>
      </c>
      <c r="H453" s="82" t="s">
        <v>877</v>
      </c>
      <c r="I453" s="83">
        <v>750</v>
      </c>
      <c r="J453" s="92"/>
      <c r="K453" s="93">
        <f t="shared" si="101"/>
        <v>40590</v>
      </c>
      <c r="L453" s="86">
        <f t="shared" si="99"/>
        <v>24354.000000000004</v>
      </c>
      <c r="M453" s="12"/>
      <c r="N453" s="13">
        <f t="shared" si="98"/>
        <v>0</v>
      </c>
      <c r="O453" s="87" t="str">
        <f t="shared" si="100"/>
        <v>S93-2118</v>
      </c>
      <c r="P453" s="125">
        <f t="shared" si="102"/>
        <v>22140</v>
      </c>
      <c r="Q453" s="37" t="s">
        <v>70</v>
      </c>
      <c r="R453" s="37">
        <f>VLOOKUP(A453,[1]高級ワイン!$B:$X,23,0)</f>
        <v>36900</v>
      </c>
      <c r="S453" s="76" t="s">
        <v>78</v>
      </c>
      <c r="T453" s="76" t="s">
        <v>80</v>
      </c>
      <c r="U453" s="76"/>
      <c r="V453" s="38" t="e">
        <v>#N/A</v>
      </c>
      <c r="W453" s="38">
        <f>VLOOKUP(A453,[2]帳簿在庫!$A:$B,2,0)</f>
        <v>9</v>
      </c>
    </row>
    <row r="454" spans="1:23" ht="19.8" customHeight="1">
      <c r="A454" s="77" t="s">
        <v>1021</v>
      </c>
      <c r="B454" s="78">
        <v>413</v>
      </c>
      <c r="C454" s="78">
        <v>13</v>
      </c>
      <c r="D454" s="91" t="s">
        <v>1022</v>
      </c>
      <c r="E454" s="80">
        <v>2015</v>
      </c>
      <c r="F454" s="80" t="s">
        <v>160</v>
      </c>
      <c r="G454" s="91" t="s">
        <v>1023</v>
      </c>
      <c r="H454" s="82" t="s">
        <v>943</v>
      </c>
      <c r="I454" s="83">
        <v>750</v>
      </c>
      <c r="J454" s="92"/>
      <c r="K454" s="93">
        <f t="shared" si="101"/>
        <v>58630.000000000007</v>
      </c>
      <c r="L454" s="86">
        <f t="shared" si="99"/>
        <v>35178</v>
      </c>
      <c r="M454" s="12"/>
      <c r="N454" s="13">
        <f t="shared" si="98"/>
        <v>0</v>
      </c>
      <c r="O454" s="87" t="str">
        <f t="shared" si="100"/>
        <v>S93-3015</v>
      </c>
      <c r="P454" s="125">
        <f t="shared" si="102"/>
        <v>31980</v>
      </c>
      <c r="Q454" s="37" t="s">
        <v>70</v>
      </c>
      <c r="R454" s="37">
        <f>VLOOKUP(A454,[1]高級ワイン!$B:$X,23,0)</f>
        <v>53300</v>
      </c>
      <c r="S454" s="76" t="s">
        <v>78</v>
      </c>
      <c r="T454" s="76" t="s">
        <v>80</v>
      </c>
      <c r="U454" s="76"/>
      <c r="V454" s="38" t="e">
        <v>#N/A</v>
      </c>
      <c r="W454" s="38">
        <f>VLOOKUP(A454,[2]帳簿在庫!$A:$B,2,0)</f>
        <v>13</v>
      </c>
    </row>
    <row r="455" spans="1:23" ht="19.8" customHeight="1">
      <c r="A455" s="77" t="s">
        <v>1024</v>
      </c>
      <c r="B455" s="78">
        <v>414</v>
      </c>
      <c r="C455" s="78">
        <v>15</v>
      </c>
      <c r="D455" s="91" t="s">
        <v>898</v>
      </c>
      <c r="E455" s="80">
        <v>2016</v>
      </c>
      <c r="F455" s="80" t="s">
        <v>166</v>
      </c>
      <c r="G455" s="91" t="s">
        <v>1023</v>
      </c>
      <c r="H455" s="82" t="s">
        <v>221</v>
      </c>
      <c r="I455" s="83">
        <v>750</v>
      </c>
      <c r="J455" s="92"/>
      <c r="K455" s="93">
        <f t="shared" si="101"/>
        <v>85690</v>
      </c>
      <c r="L455" s="86">
        <f t="shared" si="99"/>
        <v>51414.000000000007</v>
      </c>
      <c r="M455" s="12"/>
      <c r="N455" s="13">
        <f t="shared" si="98"/>
        <v>0</v>
      </c>
      <c r="O455" s="87" t="str">
        <f t="shared" si="100"/>
        <v>S93-3116</v>
      </c>
      <c r="P455" s="125">
        <f t="shared" si="102"/>
        <v>46740</v>
      </c>
      <c r="Q455" s="37" t="s">
        <v>70</v>
      </c>
      <c r="R455" s="37">
        <f>VLOOKUP(A455,[1]高級ワイン!$B:$X,23,0)</f>
        <v>77900</v>
      </c>
      <c r="S455" s="76" t="s">
        <v>78</v>
      </c>
      <c r="T455" s="76" t="s">
        <v>80</v>
      </c>
      <c r="U455" s="76"/>
      <c r="V455" s="38" t="e">
        <v>#N/A</v>
      </c>
      <c r="W455" s="38">
        <f>VLOOKUP(A455,[2]帳簿在庫!$A:$B,2,0)</f>
        <v>15</v>
      </c>
    </row>
    <row r="456" spans="1:23" ht="19.8" customHeight="1">
      <c r="A456" s="77" t="s">
        <v>1025</v>
      </c>
      <c r="B456" s="78">
        <v>415</v>
      </c>
      <c r="C456" s="78">
        <v>11</v>
      </c>
      <c r="D456" s="91" t="s">
        <v>1026</v>
      </c>
      <c r="E456" s="80" t="s">
        <v>833</v>
      </c>
      <c r="F456" s="80" t="s">
        <v>166</v>
      </c>
      <c r="G456" s="91" t="s">
        <v>1027</v>
      </c>
      <c r="H456" s="82" t="s">
        <v>221</v>
      </c>
      <c r="I456" s="83">
        <v>750</v>
      </c>
      <c r="J456" s="92"/>
      <c r="K456" s="93">
        <f t="shared" si="101"/>
        <v>66220</v>
      </c>
      <c r="L456" s="86">
        <f t="shared" si="99"/>
        <v>39732</v>
      </c>
      <c r="M456" s="12"/>
      <c r="N456" s="13">
        <f t="shared" si="98"/>
        <v>0</v>
      </c>
      <c r="O456" s="87" t="str">
        <f t="shared" si="100"/>
        <v>S99-8513</v>
      </c>
      <c r="P456" s="125">
        <f t="shared" si="102"/>
        <v>36120</v>
      </c>
      <c r="Q456" s="37" t="s">
        <v>70</v>
      </c>
      <c r="R456" s="37">
        <f>VLOOKUP(A456,[1]高級ワイン!$B:$X,23,0)</f>
        <v>60200</v>
      </c>
      <c r="S456" s="76" t="s">
        <v>78</v>
      </c>
      <c r="T456" s="76" t="s">
        <v>80</v>
      </c>
      <c r="U456" s="76"/>
      <c r="V456" s="38" t="e">
        <v>#N/A</v>
      </c>
      <c r="W456" s="38">
        <f>VLOOKUP(A456,[2]帳簿在庫!$A:$B,2,0)</f>
        <v>11</v>
      </c>
    </row>
    <row r="457" spans="1:23" ht="19.8" customHeight="1">
      <c r="A457" s="77" t="s">
        <v>1028</v>
      </c>
      <c r="B457" s="78">
        <v>416</v>
      </c>
      <c r="C457" s="78">
        <v>2</v>
      </c>
      <c r="D457" s="91" t="s">
        <v>1029</v>
      </c>
      <c r="E457" s="80" t="s">
        <v>833</v>
      </c>
      <c r="F457" s="80" t="s">
        <v>166</v>
      </c>
      <c r="G457" s="91" t="s">
        <v>1027</v>
      </c>
      <c r="H457" s="82" t="s">
        <v>195</v>
      </c>
      <c r="I457" s="83">
        <v>750</v>
      </c>
      <c r="J457" s="92"/>
      <c r="K457" s="93">
        <f t="shared" si="101"/>
        <v>37950</v>
      </c>
      <c r="L457" s="86">
        <f t="shared" si="99"/>
        <v>22770.000000000004</v>
      </c>
      <c r="M457" s="12"/>
      <c r="N457" s="13">
        <f t="shared" si="98"/>
        <v>0</v>
      </c>
      <c r="O457" s="87" t="str">
        <f t="shared" si="100"/>
        <v>S99-8613</v>
      </c>
      <c r="P457" s="125">
        <f t="shared" si="102"/>
        <v>20700</v>
      </c>
      <c r="Q457" s="37" t="s">
        <v>70</v>
      </c>
      <c r="R457" s="37">
        <f>VLOOKUP(A457,[1]高級ワイン!$B:$X,23,0)</f>
        <v>34500</v>
      </c>
      <c r="S457" s="76" t="s">
        <v>78</v>
      </c>
      <c r="T457" s="76" t="s">
        <v>80</v>
      </c>
      <c r="U457" s="76"/>
      <c r="V457" s="38" t="e">
        <v>#N/A</v>
      </c>
      <c r="W457" s="38">
        <f>VLOOKUP(A457,[2]帳簿在庫!$A:$B,2,0)</f>
        <v>2</v>
      </c>
    </row>
    <row r="458" spans="1:23" ht="19.8" customHeight="1">
      <c r="A458" s="35"/>
      <c r="B458" s="5"/>
      <c r="C458" s="5" t="s">
        <v>89</v>
      </c>
      <c r="D458" s="6"/>
      <c r="E458" s="7"/>
      <c r="F458" s="7"/>
      <c r="G458" s="8"/>
      <c r="H458" s="8"/>
      <c r="I458" s="7"/>
      <c r="J458" s="8"/>
      <c r="K458" s="9"/>
      <c r="L458" s="10"/>
      <c r="M458" s="30"/>
      <c r="N458" s="13">
        <f t="shared" si="98"/>
        <v>0</v>
      </c>
      <c r="O458" s="87" t="str">
        <f t="shared" si="100"/>
        <v>-</v>
      </c>
      <c r="R458" s="37" t="e">
        <f>VLOOKUP(A458,[1]高級ワイン!$B:$X,23,0)</f>
        <v>#N/A</v>
      </c>
      <c r="U458" s="76"/>
      <c r="W458" s="38" t="e">
        <f>VLOOKUP(A458,[2]帳簿在庫!$A:$B,2,0)</f>
        <v>#N/A</v>
      </c>
    </row>
    <row r="459" spans="1:23" ht="19.8" customHeight="1">
      <c r="A459" s="77" t="s">
        <v>1030</v>
      </c>
      <c r="B459" s="78">
        <v>417</v>
      </c>
      <c r="C459" s="78">
        <v>1</v>
      </c>
      <c r="D459" s="91" t="s">
        <v>1031</v>
      </c>
      <c r="E459" s="80">
        <v>2007</v>
      </c>
      <c r="F459" s="80" t="s">
        <v>166</v>
      </c>
      <c r="G459" s="91" t="s">
        <v>1032</v>
      </c>
      <c r="H459" s="82" t="s">
        <v>162</v>
      </c>
      <c r="I459" s="83">
        <v>750</v>
      </c>
      <c r="J459" s="92"/>
      <c r="K459" s="93">
        <f>R459*1.1</f>
        <v>74800</v>
      </c>
      <c r="L459" s="86">
        <f t="shared" si="99"/>
        <v>44880</v>
      </c>
      <c r="M459" s="12"/>
      <c r="N459" s="13">
        <f t="shared" si="98"/>
        <v>0</v>
      </c>
      <c r="O459" s="87" t="str">
        <f t="shared" si="100"/>
        <v>W00-6107</v>
      </c>
      <c r="P459" s="125">
        <f>R459*0.6</f>
        <v>40800</v>
      </c>
      <c r="Q459" s="37" t="s">
        <v>70</v>
      </c>
      <c r="R459" s="37">
        <f>VLOOKUP(A459,[1]高級ワイン!$B:$X,23,0)</f>
        <v>68000</v>
      </c>
      <c r="S459" s="76" t="s">
        <v>78</v>
      </c>
      <c r="T459" s="76" t="s">
        <v>80</v>
      </c>
      <c r="U459" s="76"/>
      <c r="V459" s="38" t="e">
        <v>#N/A</v>
      </c>
      <c r="W459" s="38">
        <f>VLOOKUP(A459,[2]帳簿在庫!$A:$B,2,0)</f>
        <v>1</v>
      </c>
    </row>
    <row r="460" spans="1:23" ht="19.8" customHeight="1">
      <c r="A460" s="77" t="s">
        <v>1033</v>
      </c>
      <c r="B460" s="78">
        <v>418</v>
      </c>
      <c r="C460" s="78">
        <v>1</v>
      </c>
      <c r="D460" s="91" t="s">
        <v>1031</v>
      </c>
      <c r="E460" s="80">
        <v>2010</v>
      </c>
      <c r="F460" s="80" t="s">
        <v>166</v>
      </c>
      <c r="G460" s="91" t="s">
        <v>1032</v>
      </c>
      <c r="H460" s="82" t="s">
        <v>162</v>
      </c>
      <c r="I460" s="83">
        <v>750</v>
      </c>
      <c r="J460" s="92"/>
      <c r="K460" s="93">
        <f>R460*1.1</f>
        <v>60500.000000000007</v>
      </c>
      <c r="L460" s="86">
        <f t="shared" ref="L460" si="108">R460*0.6*1.1</f>
        <v>36300</v>
      </c>
      <c r="M460" s="12"/>
      <c r="N460" s="13">
        <f t="shared" ref="N460" si="109">L460*M460</f>
        <v>0</v>
      </c>
      <c r="O460" s="87" t="str">
        <f t="shared" ref="O460" si="110">MID(A460,2,3)&amp;"-"&amp;RIGHT(A460,4)</f>
        <v>W00-6110</v>
      </c>
      <c r="P460" s="125">
        <f>R460*0.6</f>
        <v>33000</v>
      </c>
      <c r="Q460" s="37" t="s">
        <v>70</v>
      </c>
      <c r="R460" s="37">
        <f>VLOOKUP(A460,[1]高級ワイン!$B:$X,23,0)</f>
        <v>55000</v>
      </c>
      <c r="S460" s="76" t="s">
        <v>78</v>
      </c>
      <c r="T460" s="76" t="s">
        <v>80</v>
      </c>
      <c r="U460" s="76"/>
      <c r="V460" s="38" t="e">
        <v>#N/A</v>
      </c>
      <c r="W460" s="38">
        <f>VLOOKUP(A460,[2]帳簿在庫!$A:$B,2,0)</f>
        <v>1</v>
      </c>
    </row>
    <row r="461" spans="1:23" ht="19.8" customHeight="1">
      <c r="A461" s="77" t="s">
        <v>1034</v>
      </c>
      <c r="B461" s="78">
        <v>419</v>
      </c>
      <c r="C461" s="78">
        <v>3</v>
      </c>
      <c r="D461" s="91" t="s">
        <v>201</v>
      </c>
      <c r="E461" s="80">
        <v>2017</v>
      </c>
      <c r="F461" s="80" t="s">
        <v>166</v>
      </c>
      <c r="G461" s="91" t="s">
        <v>202</v>
      </c>
      <c r="H461" s="82" t="s">
        <v>162</v>
      </c>
      <c r="I461" s="83">
        <v>750</v>
      </c>
      <c r="J461" s="92"/>
      <c r="K461" s="93">
        <f>R461*1.1</f>
        <v>88000</v>
      </c>
      <c r="L461" s="86">
        <f t="shared" si="99"/>
        <v>52800.000000000007</v>
      </c>
      <c r="M461" s="12"/>
      <c r="N461" s="13">
        <f t="shared" si="98"/>
        <v>0</v>
      </c>
      <c r="O461" s="87" t="str">
        <f t="shared" si="100"/>
        <v>W00-9217</v>
      </c>
      <c r="P461" s="125">
        <f>R461*0.6</f>
        <v>48000</v>
      </c>
      <c r="Q461" s="37" t="s">
        <v>70</v>
      </c>
      <c r="R461" s="37">
        <f>VLOOKUP(A461,[1]高級ワイン!$B:$X,23,0)</f>
        <v>80000</v>
      </c>
      <c r="S461" s="76" t="s">
        <v>78</v>
      </c>
      <c r="T461" s="76" t="s">
        <v>80</v>
      </c>
      <c r="U461" s="76"/>
      <c r="V461" s="38" t="e">
        <v>#N/A</v>
      </c>
      <c r="W461" s="38">
        <f>VLOOKUP(A461,[2]帳簿在庫!$A:$B,2,0)</f>
        <v>3</v>
      </c>
    </row>
    <row r="462" spans="1:23" ht="19.8" customHeight="1">
      <c r="A462" s="35"/>
      <c r="B462" s="5"/>
      <c r="C462" s="5" t="s">
        <v>1035</v>
      </c>
      <c r="D462" s="6"/>
      <c r="E462" s="7"/>
      <c r="F462" s="7"/>
      <c r="G462" s="8"/>
      <c r="H462" s="8"/>
      <c r="I462" s="7"/>
      <c r="J462" s="8"/>
      <c r="K462" s="9"/>
      <c r="L462" s="10"/>
      <c r="M462" s="30"/>
      <c r="N462" s="13">
        <f t="shared" si="98"/>
        <v>0</v>
      </c>
      <c r="O462" s="87" t="str">
        <f t="shared" si="100"/>
        <v>-</v>
      </c>
      <c r="R462" s="37" t="e">
        <f>VLOOKUP(A462,[1]高級ワイン!$B:$X,23,0)</f>
        <v>#N/A</v>
      </c>
      <c r="U462" s="76"/>
      <c r="W462" s="38" t="e">
        <f>VLOOKUP(A462,[2]帳簿在庫!$A:$B,2,0)</f>
        <v>#N/A</v>
      </c>
    </row>
    <row r="463" spans="1:23" ht="19.8" customHeight="1">
      <c r="A463" s="77" t="s">
        <v>1036</v>
      </c>
      <c r="B463" s="78">
        <v>420</v>
      </c>
      <c r="C463" s="78">
        <v>4</v>
      </c>
      <c r="D463" s="91" t="s">
        <v>1037</v>
      </c>
      <c r="E463" s="80">
        <v>1956</v>
      </c>
      <c r="F463" s="80" t="s">
        <v>1038</v>
      </c>
      <c r="G463" s="91" t="s">
        <v>1039</v>
      </c>
      <c r="H463" s="82" t="s">
        <v>231</v>
      </c>
      <c r="I463" s="83">
        <v>750</v>
      </c>
      <c r="J463" s="92"/>
      <c r="K463" s="93">
        <f>R463*1.1</f>
        <v>46090.000000000007</v>
      </c>
      <c r="L463" s="86">
        <f t="shared" si="99"/>
        <v>27654.000000000004</v>
      </c>
      <c r="M463" s="12"/>
      <c r="N463" s="13">
        <f t="shared" si="98"/>
        <v>0</v>
      </c>
      <c r="O463" s="87" t="str">
        <f t="shared" si="100"/>
        <v>P00-0556</v>
      </c>
      <c r="P463" s="125">
        <f>R463*0.6</f>
        <v>25140</v>
      </c>
      <c r="Q463" s="37" t="s">
        <v>70</v>
      </c>
      <c r="R463" s="37">
        <f>VLOOKUP(A463,[1]高級ワイン!$B:$X,23,0)</f>
        <v>41900</v>
      </c>
      <c r="S463" s="76" t="s">
        <v>78</v>
      </c>
      <c r="T463" s="76" t="s">
        <v>80</v>
      </c>
      <c r="U463" s="76"/>
      <c r="V463" s="38" t="e">
        <v>#N/A</v>
      </c>
      <c r="W463" s="38">
        <f>VLOOKUP(A463,[2]帳簿在庫!$A:$B,2,0)</f>
        <v>4</v>
      </c>
    </row>
    <row r="464" spans="1:23" ht="19.8" customHeight="1">
      <c r="A464" s="35"/>
      <c r="B464" s="5"/>
      <c r="C464" s="5" t="s">
        <v>90</v>
      </c>
      <c r="D464" s="6"/>
      <c r="E464" s="7"/>
      <c r="F464" s="7"/>
      <c r="G464" s="8"/>
      <c r="H464" s="8"/>
      <c r="I464" s="7"/>
      <c r="J464" s="8"/>
      <c r="K464" s="9"/>
      <c r="L464" s="10"/>
      <c r="M464" s="30"/>
      <c r="N464" s="13">
        <f t="shared" ref="N464" si="111">L464*M464</f>
        <v>0</v>
      </c>
      <c r="O464" s="87" t="str">
        <f t="shared" ref="O464" si="112">MID(A464,2,3)&amp;"-"&amp;RIGHT(A464,4)</f>
        <v>-</v>
      </c>
      <c r="R464" s="37" t="e">
        <f>VLOOKUP(A464,[1]高級ワイン!$B:$X,23,0)</f>
        <v>#N/A</v>
      </c>
      <c r="U464" s="76"/>
      <c r="W464" s="38" t="e">
        <f>VLOOKUP(A464,[2]帳簿在庫!$A:$B,2,0)</f>
        <v>#N/A</v>
      </c>
    </row>
    <row r="465" spans="1:23" ht="19.8" customHeight="1">
      <c r="A465" s="77" t="s">
        <v>1040</v>
      </c>
      <c r="B465" s="78">
        <v>421</v>
      </c>
      <c r="C465" s="78">
        <v>1</v>
      </c>
      <c r="D465" s="91" t="s">
        <v>1041</v>
      </c>
      <c r="E465" s="80">
        <v>2016</v>
      </c>
      <c r="F465" s="80" t="s">
        <v>160</v>
      </c>
      <c r="G465" s="91" t="s">
        <v>1042</v>
      </c>
      <c r="H465" s="82" t="s">
        <v>1043</v>
      </c>
      <c r="I465" s="83">
        <v>750</v>
      </c>
      <c r="J465" s="92"/>
      <c r="K465" s="93">
        <f>R465*1.1</f>
        <v>20020</v>
      </c>
      <c r="L465" s="86">
        <f t="shared" si="99"/>
        <v>12012.000000000002</v>
      </c>
      <c r="M465" s="12"/>
      <c r="N465" s="13">
        <f t="shared" si="98"/>
        <v>0</v>
      </c>
      <c r="O465" s="87" t="str">
        <f t="shared" si="100"/>
        <v>W01-0616</v>
      </c>
      <c r="P465" s="125">
        <f>R465*0.6</f>
        <v>10920</v>
      </c>
      <c r="Q465" s="37" t="s">
        <v>70</v>
      </c>
      <c r="R465" s="37">
        <f>VLOOKUP(A465,[1]高級ワイン!$B:$X,23,0)</f>
        <v>18200</v>
      </c>
      <c r="S465" s="76" t="s">
        <v>78</v>
      </c>
      <c r="T465" s="76" t="s">
        <v>80</v>
      </c>
      <c r="U465" s="76"/>
      <c r="V465" s="38" t="e">
        <v>#N/A</v>
      </c>
      <c r="W465" s="38">
        <f>VLOOKUP(A465,[2]帳簿在庫!$A:$B,2,0)</f>
        <v>1</v>
      </c>
    </row>
    <row r="466" spans="1:23" ht="19.8" customHeight="1">
      <c r="A466" s="35"/>
      <c r="B466" s="5"/>
      <c r="C466" s="5" t="s">
        <v>91</v>
      </c>
      <c r="D466" s="6"/>
      <c r="E466" s="7"/>
      <c r="F466" s="7"/>
      <c r="G466" s="8"/>
      <c r="H466" s="8"/>
      <c r="I466" s="7"/>
      <c r="J466" s="8"/>
      <c r="K466" s="9"/>
      <c r="L466" s="10"/>
      <c r="M466" s="30"/>
      <c r="N466" s="13">
        <f t="shared" si="98"/>
        <v>0</v>
      </c>
      <c r="O466" s="87" t="str">
        <f t="shared" si="100"/>
        <v>-</v>
      </c>
      <c r="R466" s="37" t="e">
        <f>VLOOKUP(A466,[1]高級ワイン!$B:$X,23,0)</f>
        <v>#N/A</v>
      </c>
      <c r="U466" s="76"/>
      <c r="W466" s="38" t="e">
        <f>VLOOKUP(A466,[2]帳簿在庫!$A:$B,2,0)</f>
        <v>#N/A</v>
      </c>
    </row>
    <row r="467" spans="1:23" ht="19.8" customHeight="1">
      <c r="A467" s="77" t="s">
        <v>1044</v>
      </c>
      <c r="B467" s="78">
        <v>422</v>
      </c>
      <c r="C467" s="78">
        <v>6</v>
      </c>
      <c r="D467" s="91" t="s">
        <v>1045</v>
      </c>
      <c r="E467" s="80">
        <v>2014</v>
      </c>
      <c r="F467" s="80" t="s">
        <v>160</v>
      </c>
      <c r="G467" s="91" t="s">
        <v>1046</v>
      </c>
      <c r="H467" s="82" t="s">
        <v>1047</v>
      </c>
      <c r="I467" s="83">
        <v>750</v>
      </c>
      <c r="J467" s="92"/>
      <c r="K467" s="93">
        <f>R467*1.1</f>
        <v>9680</v>
      </c>
      <c r="L467" s="86">
        <f t="shared" si="99"/>
        <v>5808.0000000000009</v>
      </c>
      <c r="M467" s="12"/>
      <c r="N467" s="13">
        <f t="shared" si="98"/>
        <v>0</v>
      </c>
      <c r="O467" s="87" t="str">
        <f t="shared" si="100"/>
        <v>W02-1014</v>
      </c>
      <c r="P467" s="125">
        <f>R467*0.6</f>
        <v>5280</v>
      </c>
      <c r="Q467" s="37" t="s">
        <v>70</v>
      </c>
      <c r="R467" s="37">
        <f>VLOOKUP(A467,[1]高級ワイン!$B:$X,23,0)</f>
        <v>8800</v>
      </c>
      <c r="S467" s="76" t="s">
        <v>78</v>
      </c>
      <c r="T467" s="76" t="s">
        <v>80</v>
      </c>
      <c r="U467" s="76"/>
      <c r="V467" s="38" t="e">
        <v>#N/A</v>
      </c>
      <c r="W467" s="38">
        <f>VLOOKUP(A467,[2]帳簿在庫!$A:$B,2,0)</f>
        <v>6</v>
      </c>
    </row>
    <row r="468" spans="1:23" ht="19.8" customHeight="1">
      <c r="A468" s="77" t="s">
        <v>1048</v>
      </c>
      <c r="B468" s="78">
        <v>423</v>
      </c>
      <c r="C468" s="78">
        <v>9</v>
      </c>
      <c r="D468" s="91" t="s">
        <v>1049</v>
      </c>
      <c r="E468" s="80">
        <v>2014</v>
      </c>
      <c r="F468" s="80" t="s">
        <v>166</v>
      </c>
      <c r="G468" s="91" t="s">
        <v>1050</v>
      </c>
      <c r="H468" s="82" t="s">
        <v>1051</v>
      </c>
      <c r="I468" s="83">
        <v>750</v>
      </c>
      <c r="J468" s="92"/>
      <c r="K468" s="93">
        <f>R468*1.1</f>
        <v>13860.000000000002</v>
      </c>
      <c r="L468" s="86">
        <f t="shared" si="99"/>
        <v>8316</v>
      </c>
      <c r="M468" s="12"/>
      <c r="N468" s="13">
        <f t="shared" si="98"/>
        <v>0</v>
      </c>
      <c r="O468" s="87" t="str">
        <f t="shared" si="100"/>
        <v>W02-4114</v>
      </c>
      <c r="P468" s="125">
        <f>R468*0.6</f>
        <v>7560</v>
      </c>
      <c r="Q468" s="37" t="s">
        <v>70</v>
      </c>
      <c r="R468" s="37">
        <f>VLOOKUP(A468,[1]高級ワイン!$B:$X,23,0)</f>
        <v>12600</v>
      </c>
      <c r="S468" s="76" t="s">
        <v>78</v>
      </c>
      <c r="T468" s="76" t="s">
        <v>80</v>
      </c>
      <c r="U468" s="76"/>
      <c r="V468" s="38" t="e">
        <v>#N/A</v>
      </c>
      <c r="W468" s="38">
        <f>VLOOKUP(A468,[2]帳簿在庫!$A:$B,2,0)</f>
        <v>9</v>
      </c>
    </row>
    <row r="469" spans="1:23" ht="19.8" customHeight="1">
      <c r="A469" s="77" t="s">
        <v>1052</v>
      </c>
      <c r="B469" s="78">
        <v>424</v>
      </c>
      <c r="C469" s="78">
        <v>4</v>
      </c>
      <c r="D469" s="91" t="s">
        <v>1053</v>
      </c>
      <c r="E469" s="80">
        <v>1997</v>
      </c>
      <c r="F469" s="80" t="s">
        <v>160</v>
      </c>
      <c r="G469" s="91" t="s">
        <v>1054</v>
      </c>
      <c r="H469" s="82" t="s">
        <v>1055</v>
      </c>
      <c r="I469" s="83">
        <v>500</v>
      </c>
      <c r="J469" s="92"/>
      <c r="K469" s="93">
        <f>R469*1.1</f>
        <v>8910</v>
      </c>
      <c r="L469" s="86">
        <f t="shared" si="99"/>
        <v>5346</v>
      </c>
      <c r="M469" s="12"/>
      <c r="N469" s="13">
        <f t="shared" si="98"/>
        <v>0</v>
      </c>
      <c r="O469" s="87" t="str">
        <f t="shared" si="100"/>
        <v>W02-4397</v>
      </c>
      <c r="P469" s="125">
        <f>R469*0.6</f>
        <v>4860</v>
      </c>
      <c r="Q469" s="37" t="s">
        <v>70</v>
      </c>
      <c r="R469" s="37">
        <f>VLOOKUP(A469,[1]高級ワイン!$B:$X,23,0)</f>
        <v>8100</v>
      </c>
      <c r="S469" s="76" t="s">
        <v>78</v>
      </c>
      <c r="T469" s="76" t="s">
        <v>80</v>
      </c>
      <c r="U469" s="76"/>
      <c r="V469" s="38" t="e">
        <v>#N/A</v>
      </c>
      <c r="W469" s="38">
        <f>VLOOKUP(A469,[2]帳簿在庫!$A:$B,2,0)</f>
        <v>4</v>
      </c>
    </row>
    <row r="470" spans="1:23" ht="19.8" customHeight="1">
      <c r="A470" s="35"/>
      <c r="B470" s="5"/>
      <c r="C470" s="5" t="s">
        <v>92</v>
      </c>
      <c r="D470" s="6"/>
      <c r="E470" s="7"/>
      <c r="F470" s="7"/>
      <c r="G470" s="8"/>
      <c r="H470" s="8"/>
      <c r="I470" s="7"/>
      <c r="J470" s="8"/>
      <c r="K470" s="9"/>
      <c r="L470" s="10"/>
      <c r="M470" s="30"/>
      <c r="N470" s="13">
        <f t="shared" ref="N470:N527" si="113">L470*M470</f>
        <v>0</v>
      </c>
      <c r="O470" s="87" t="str">
        <f t="shared" si="100"/>
        <v>-</v>
      </c>
      <c r="R470" s="37" t="e">
        <f>VLOOKUP(A470,[1]高級ワイン!$B:$X,23,0)</f>
        <v>#N/A</v>
      </c>
      <c r="U470" s="76"/>
      <c r="W470" s="38" t="e">
        <f>VLOOKUP(A470,[2]帳簿在庫!$A:$B,2,0)</f>
        <v>#N/A</v>
      </c>
    </row>
    <row r="471" spans="1:23" ht="19.8" customHeight="1">
      <c r="A471" s="77" t="s">
        <v>1056</v>
      </c>
      <c r="B471" s="78">
        <v>425</v>
      </c>
      <c r="C471" s="78">
        <v>2</v>
      </c>
      <c r="D471" s="91" t="s">
        <v>1057</v>
      </c>
      <c r="E471" s="80">
        <v>2015</v>
      </c>
      <c r="F471" s="80" t="s">
        <v>166</v>
      </c>
      <c r="G471" s="91" t="s">
        <v>1058</v>
      </c>
      <c r="H471" s="82" t="s">
        <v>1059</v>
      </c>
      <c r="I471" s="83">
        <v>750</v>
      </c>
      <c r="J471" s="92"/>
      <c r="K471" s="93">
        <f t="shared" ref="K471:K492" si="114">R471*1.1</f>
        <v>13200.000000000002</v>
      </c>
      <c r="L471" s="86">
        <f t="shared" si="99"/>
        <v>7920.0000000000009</v>
      </c>
      <c r="M471" s="12"/>
      <c r="N471" s="13">
        <f t="shared" si="113"/>
        <v>0</v>
      </c>
      <c r="O471" s="87" t="str">
        <f t="shared" si="100"/>
        <v>X01-4815</v>
      </c>
      <c r="P471" s="125">
        <f t="shared" ref="P471:P492" si="115">R471*0.6</f>
        <v>7200</v>
      </c>
      <c r="Q471" s="37" t="s">
        <v>70</v>
      </c>
      <c r="R471" s="37">
        <f>VLOOKUP(A471,[1]高級ワイン!$B:$X,23,0)</f>
        <v>12000</v>
      </c>
      <c r="S471" s="76" t="s">
        <v>78</v>
      </c>
      <c r="T471" s="76" t="s">
        <v>80</v>
      </c>
      <c r="U471" s="76"/>
      <c r="V471" s="38" t="e">
        <v>#N/A</v>
      </c>
      <c r="W471" s="38">
        <f>VLOOKUP(A471,[2]帳簿在庫!$A:$B,2,0)</f>
        <v>0</v>
      </c>
    </row>
    <row r="472" spans="1:23" ht="19.8" customHeight="1">
      <c r="A472" s="77" t="s">
        <v>1060</v>
      </c>
      <c r="B472" s="78">
        <v>426</v>
      </c>
      <c r="C472" s="78">
        <v>5</v>
      </c>
      <c r="D472" s="91" t="s">
        <v>1061</v>
      </c>
      <c r="E472" s="80">
        <v>1992</v>
      </c>
      <c r="F472" s="80" t="s">
        <v>166</v>
      </c>
      <c r="G472" s="91" t="s">
        <v>1062</v>
      </c>
      <c r="H472" s="82" t="s">
        <v>1059</v>
      </c>
      <c r="I472" s="83">
        <v>750</v>
      </c>
      <c r="J472" s="92"/>
      <c r="K472" s="93">
        <f t="shared" si="114"/>
        <v>18920</v>
      </c>
      <c r="L472" s="86">
        <f t="shared" si="99"/>
        <v>11352.000000000002</v>
      </c>
      <c r="M472" s="12"/>
      <c r="N472" s="13">
        <f t="shared" si="113"/>
        <v>0</v>
      </c>
      <c r="O472" s="87" t="str">
        <f t="shared" si="100"/>
        <v>X01-6592</v>
      </c>
      <c r="P472" s="125">
        <f t="shared" si="115"/>
        <v>10320</v>
      </c>
      <c r="Q472" s="37" t="s">
        <v>70</v>
      </c>
      <c r="R472" s="37">
        <f>VLOOKUP(A472,[1]高級ワイン!$B:$X,23,0)</f>
        <v>17200</v>
      </c>
      <c r="S472" s="76" t="s">
        <v>78</v>
      </c>
      <c r="T472" s="76" t="s">
        <v>80</v>
      </c>
      <c r="U472" s="76"/>
      <c r="V472" s="38" t="e">
        <v>#N/A</v>
      </c>
      <c r="W472" s="38">
        <f>VLOOKUP(A472,[2]帳簿在庫!$A:$B,2,0)</f>
        <v>5</v>
      </c>
    </row>
    <row r="473" spans="1:23" ht="19.8" customHeight="1">
      <c r="A473" s="77" t="s">
        <v>1063</v>
      </c>
      <c r="B473" s="78">
        <v>427</v>
      </c>
      <c r="C473" s="78">
        <v>55</v>
      </c>
      <c r="D473" s="91" t="s">
        <v>1064</v>
      </c>
      <c r="E473" s="80">
        <v>2019</v>
      </c>
      <c r="F473" s="80" t="s">
        <v>166</v>
      </c>
      <c r="G473" s="91" t="s">
        <v>1065</v>
      </c>
      <c r="H473" s="82" t="s">
        <v>1066</v>
      </c>
      <c r="I473" s="83">
        <v>750</v>
      </c>
      <c r="J473" s="92"/>
      <c r="K473" s="93">
        <f t="shared" ref="K473:K491" si="116">R473*1.1</f>
        <v>5940.0000000000009</v>
      </c>
      <c r="L473" s="86">
        <f t="shared" ref="L473:L491" si="117">R473*0.6*1.1</f>
        <v>3564.0000000000005</v>
      </c>
      <c r="M473" s="12"/>
      <c r="N473" s="13">
        <f t="shared" ref="N473:N491" si="118">L473*M473</f>
        <v>0</v>
      </c>
      <c r="O473" s="87" t="str">
        <f t="shared" ref="O473:O491" si="119">MID(A473,2,3)&amp;"-"&amp;RIGHT(A473,4)</f>
        <v>X05-2819</v>
      </c>
      <c r="P473" s="125">
        <f t="shared" ref="P473:P491" si="120">R473*0.6</f>
        <v>3240</v>
      </c>
      <c r="Q473" s="37" t="s">
        <v>70</v>
      </c>
      <c r="R473" s="37">
        <f>VLOOKUP(A473,[1]高級ワイン!$B:$X,23,0)</f>
        <v>5400</v>
      </c>
      <c r="S473" s="76" t="s">
        <v>78</v>
      </c>
      <c r="T473" s="76" t="s">
        <v>80</v>
      </c>
      <c r="U473" s="76"/>
      <c r="V473" s="38" t="e">
        <v>#N/A</v>
      </c>
      <c r="W473" s="38">
        <f>VLOOKUP(A473,[2]帳簿在庫!$A:$B,2,0)</f>
        <v>55</v>
      </c>
    </row>
    <row r="474" spans="1:23" ht="19.8" customHeight="1">
      <c r="A474" s="77" t="s">
        <v>1067</v>
      </c>
      <c r="B474" s="78">
        <v>428</v>
      </c>
      <c r="C474" s="78">
        <v>6</v>
      </c>
      <c r="D474" s="91" t="s">
        <v>1068</v>
      </c>
      <c r="E474" s="80">
        <v>2017</v>
      </c>
      <c r="F474" s="80" t="s">
        <v>166</v>
      </c>
      <c r="G474" s="91" t="s">
        <v>1065</v>
      </c>
      <c r="H474" s="82" t="s">
        <v>1066</v>
      </c>
      <c r="I474" s="83">
        <v>750</v>
      </c>
      <c r="J474" s="92"/>
      <c r="K474" s="93">
        <f t="shared" si="116"/>
        <v>8360</v>
      </c>
      <c r="L474" s="86">
        <f t="shared" si="117"/>
        <v>5016</v>
      </c>
      <c r="M474" s="12"/>
      <c r="N474" s="13">
        <f t="shared" si="118"/>
        <v>0</v>
      </c>
      <c r="O474" s="87" t="str">
        <f t="shared" si="119"/>
        <v>X05-2917</v>
      </c>
      <c r="P474" s="125">
        <f t="shared" si="120"/>
        <v>4560</v>
      </c>
      <c r="Q474" s="37" t="s">
        <v>70</v>
      </c>
      <c r="R474" s="37">
        <f>VLOOKUP(A474,[1]高級ワイン!$B:$X,23,0)</f>
        <v>7600</v>
      </c>
      <c r="S474" s="76" t="s">
        <v>78</v>
      </c>
      <c r="T474" s="76" t="s">
        <v>80</v>
      </c>
      <c r="U474" s="76"/>
      <c r="V474" s="38" t="e">
        <v>#N/A</v>
      </c>
      <c r="W474" s="38">
        <f>VLOOKUP(A474,[2]帳簿在庫!$A:$B,2,0)</f>
        <v>6</v>
      </c>
    </row>
    <row r="475" spans="1:23" ht="19.8" customHeight="1">
      <c r="A475" s="77" t="s">
        <v>1069</v>
      </c>
      <c r="B475" s="78">
        <v>429</v>
      </c>
      <c r="C475" s="78">
        <v>6</v>
      </c>
      <c r="D475" s="91" t="s">
        <v>1070</v>
      </c>
      <c r="E475" s="80">
        <v>2011</v>
      </c>
      <c r="F475" s="80" t="s">
        <v>166</v>
      </c>
      <c r="G475" s="91" t="s">
        <v>1065</v>
      </c>
      <c r="H475" s="82" t="s">
        <v>1071</v>
      </c>
      <c r="I475" s="83">
        <v>750</v>
      </c>
      <c r="J475" s="92"/>
      <c r="K475" s="93">
        <f t="shared" si="116"/>
        <v>24090.000000000004</v>
      </c>
      <c r="L475" s="86">
        <f t="shared" si="117"/>
        <v>14454.000000000002</v>
      </c>
      <c r="M475" s="12"/>
      <c r="N475" s="13">
        <f t="shared" si="118"/>
        <v>0</v>
      </c>
      <c r="O475" s="87" t="str">
        <f t="shared" si="119"/>
        <v>X05-3111</v>
      </c>
      <c r="P475" s="125">
        <f t="shared" si="120"/>
        <v>13140</v>
      </c>
      <c r="Q475" s="37" t="s">
        <v>70</v>
      </c>
      <c r="R475" s="37">
        <f>VLOOKUP(A475,[1]高級ワイン!$B:$X,23,0)</f>
        <v>21900</v>
      </c>
      <c r="S475" s="76" t="s">
        <v>78</v>
      </c>
      <c r="T475" s="76" t="s">
        <v>80</v>
      </c>
      <c r="U475" s="76"/>
      <c r="V475" s="38" t="e">
        <v>#N/A</v>
      </c>
      <c r="W475" s="38">
        <f>VLOOKUP(A475,[2]帳簿在庫!$A:$B,2,0)</f>
        <v>6</v>
      </c>
    </row>
    <row r="476" spans="1:23" ht="19.8" customHeight="1">
      <c r="A476" s="77" t="s">
        <v>1072</v>
      </c>
      <c r="B476" s="78">
        <v>430</v>
      </c>
      <c r="C476" s="78">
        <v>22</v>
      </c>
      <c r="D476" s="91" t="s">
        <v>1070</v>
      </c>
      <c r="E476" s="80">
        <v>2014</v>
      </c>
      <c r="F476" s="80" t="s">
        <v>166</v>
      </c>
      <c r="G476" s="91" t="s">
        <v>1065</v>
      </c>
      <c r="H476" s="82" t="s">
        <v>1071</v>
      </c>
      <c r="I476" s="83">
        <v>750</v>
      </c>
      <c r="J476" s="92"/>
      <c r="K476" s="93">
        <f t="shared" si="116"/>
        <v>22880.000000000004</v>
      </c>
      <c r="L476" s="86">
        <f t="shared" si="117"/>
        <v>13728.000000000002</v>
      </c>
      <c r="M476" s="12"/>
      <c r="N476" s="13">
        <f t="shared" si="118"/>
        <v>0</v>
      </c>
      <c r="O476" s="87" t="str">
        <f t="shared" si="119"/>
        <v>X05-3114</v>
      </c>
      <c r="P476" s="125">
        <f t="shared" si="120"/>
        <v>12480</v>
      </c>
      <c r="Q476" s="37" t="s">
        <v>70</v>
      </c>
      <c r="R476" s="37">
        <f>VLOOKUP(A476,[1]高級ワイン!$B:$X,23,0)</f>
        <v>20800</v>
      </c>
      <c r="S476" s="76" t="s">
        <v>78</v>
      </c>
      <c r="T476" s="76" t="s">
        <v>80</v>
      </c>
      <c r="U476" s="76"/>
      <c r="V476" s="38" t="e">
        <v>#N/A</v>
      </c>
      <c r="W476" s="38">
        <f>VLOOKUP(A476,[2]帳簿在庫!$A:$B,2,0)</f>
        <v>22</v>
      </c>
    </row>
    <row r="477" spans="1:23" ht="19.8" customHeight="1">
      <c r="A477" s="77" t="s">
        <v>1073</v>
      </c>
      <c r="B477" s="78">
        <v>431</v>
      </c>
      <c r="C477" s="78">
        <v>1</v>
      </c>
      <c r="D477" s="91" t="s">
        <v>1074</v>
      </c>
      <c r="E477" s="80">
        <v>2013</v>
      </c>
      <c r="F477" s="80" t="s">
        <v>166</v>
      </c>
      <c r="G477" s="91" t="s">
        <v>1075</v>
      </c>
      <c r="H477" s="82" t="s">
        <v>1076</v>
      </c>
      <c r="I477" s="83">
        <v>750</v>
      </c>
      <c r="J477" s="92"/>
      <c r="K477" s="93">
        <f t="shared" si="116"/>
        <v>75020</v>
      </c>
      <c r="L477" s="86">
        <f t="shared" si="117"/>
        <v>45012</v>
      </c>
      <c r="M477" s="12"/>
      <c r="N477" s="13">
        <f t="shared" si="118"/>
        <v>0</v>
      </c>
      <c r="O477" s="87" t="str">
        <f t="shared" si="119"/>
        <v>X05-3813</v>
      </c>
      <c r="P477" s="125">
        <f t="shared" si="120"/>
        <v>40920</v>
      </c>
      <c r="Q477" s="37" t="s">
        <v>70</v>
      </c>
      <c r="R477" s="37">
        <f>VLOOKUP(A477,[1]高級ワイン!$B:$X,23,0)</f>
        <v>68200</v>
      </c>
      <c r="S477" s="76" t="s">
        <v>78</v>
      </c>
      <c r="T477" s="76" t="s">
        <v>80</v>
      </c>
      <c r="U477" s="76"/>
      <c r="V477" s="38" t="e">
        <v>#N/A</v>
      </c>
      <c r="W477" s="38">
        <f>VLOOKUP(A477,[2]帳簿在庫!$A:$B,2,0)</f>
        <v>1</v>
      </c>
    </row>
    <row r="478" spans="1:23" ht="19.8" customHeight="1">
      <c r="A478" s="77" t="s">
        <v>1077</v>
      </c>
      <c r="B478" s="78">
        <v>432</v>
      </c>
      <c r="C478" s="78">
        <v>2</v>
      </c>
      <c r="D478" s="91" t="s">
        <v>1078</v>
      </c>
      <c r="E478" s="80">
        <v>2015</v>
      </c>
      <c r="F478" s="80" t="s">
        <v>166</v>
      </c>
      <c r="G478" s="91" t="s">
        <v>1079</v>
      </c>
      <c r="H478" s="82" t="s">
        <v>1071</v>
      </c>
      <c r="I478" s="83">
        <v>750</v>
      </c>
      <c r="J478" s="92"/>
      <c r="K478" s="93">
        <f t="shared" si="116"/>
        <v>55220.000000000007</v>
      </c>
      <c r="L478" s="86">
        <f t="shared" si="117"/>
        <v>33132</v>
      </c>
      <c r="M478" s="12"/>
      <c r="N478" s="13">
        <f t="shared" si="118"/>
        <v>0</v>
      </c>
      <c r="O478" s="87" t="str">
        <f t="shared" si="119"/>
        <v>X05-3915</v>
      </c>
      <c r="P478" s="125">
        <f t="shared" si="120"/>
        <v>30120</v>
      </c>
      <c r="Q478" s="37" t="s">
        <v>70</v>
      </c>
      <c r="R478" s="37">
        <f>VLOOKUP(A478,[1]高級ワイン!$B:$X,23,0)</f>
        <v>50200</v>
      </c>
      <c r="S478" s="76" t="s">
        <v>78</v>
      </c>
      <c r="T478" s="76" t="s">
        <v>80</v>
      </c>
      <c r="U478" s="76"/>
      <c r="V478" s="38" t="e">
        <v>#N/A</v>
      </c>
      <c r="W478" s="38">
        <f>VLOOKUP(A478,[2]帳簿在庫!$A:$B,2,0)</f>
        <v>2</v>
      </c>
    </row>
    <row r="479" spans="1:23" ht="19.8" customHeight="1">
      <c r="A479" s="77" t="s">
        <v>1080</v>
      </c>
      <c r="B479" s="78">
        <v>433</v>
      </c>
      <c r="C479" s="78">
        <v>4</v>
      </c>
      <c r="D479" s="91" t="s">
        <v>1078</v>
      </c>
      <c r="E479" s="80">
        <v>2018</v>
      </c>
      <c r="F479" s="80" t="s">
        <v>166</v>
      </c>
      <c r="G479" s="91" t="s">
        <v>1079</v>
      </c>
      <c r="H479" s="82" t="s">
        <v>1071</v>
      </c>
      <c r="I479" s="83">
        <v>750</v>
      </c>
      <c r="J479" s="92"/>
      <c r="K479" s="93">
        <f t="shared" si="116"/>
        <v>37180</v>
      </c>
      <c r="L479" s="86">
        <f t="shared" si="117"/>
        <v>22308</v>
      </c>
      <c r="M479" s="12"/>
      <c r="N479" s="13">
        <f t="shared" si="118"/>
        <v>0</v>
      </c>
      <c r="O479" s="87" t="str">
        <f t="shared" si="119"/>
        <v>X05-3918</v>
      </c>
      <c r="P479" s="125">
        <f t="shared" si="120"/>
        <v>20280</v>
      </c>
      <c r="Q479" s="37" t="s">
        <v>70</v>
      </c>
      <c r="R479" s="37">
        <f>VLOOKUP(A479,[1]高級ワイン!$B:$X,23,0)</f>
        <v>33800</v>
      </c>
      <c r="S479" s="76" t="s">
        <v>78</v>
      </c>
      <c r="T479" s="76" t="s">
        <v>80</v>
      </c>
      <c r="U479" s="76"/>
      <c r="V479" s="38" t="e">
        <v>#N/A</v>
      </c>
      <c r="W479" s="38">
        <f>VLOOKUP(A479,[2]帳簿在庫!$A:$B,2,0)</f>
        <v>4</v>
      </c>
    </row>
    <row r="480" spans="1:23" ht="19.8" customHeight="1">
      <c r="A480" s="77" t="s">
        <v>1081</v>
      </c>
      <c r="B480" s="78">
        <v>434</v>
      </c>
      <c r="C480" s="78">
        <v>15</v>
      </c>
      <c r="D480" s="91" t="s">
        <v>1082</v>
      </c>
      <c r="E480" s="80">
        <v>2017</v>
      </c>
      <c r="F480" s="80" t="s">
        <v>166</v>
      </c>
      <c r="G480" s="91" t="s">
        <v>1083</v>
      </c>
      <c r="H480" s="82" t="s">
        <v>1084</v>
      </c>
      <c r="I480" s="83">
        <v>750</v>
      </c>
      <c r="J480" s="92"/>
      <c r="K480" s="93">
        <f t="shared" si="116"/>
        <v>7150.0000000000009</v>
      </c>
      <c r="L480" s="86">
        <f t="shared" si="117"/>
        <v>4290</v>
      </c>
      <c r="M480" s="12"/>
      <c r="N480" s="13">
        <f t="shared" si="118"/>
        <v>0</v>
      </c>
      <c r="O480" s="87" t="str">
        <f t="shared" si="119"/>
        <v>X05-6617</v>
      </c>
      <c r="P480" s="125">
        <f t="shared" si="120"/>
        <v>3900</v>
      </c>
      <c r="Q480" s="37" t="s">
        <v>70</v>
      </c>
      <c r="R480" s="37">
        <f>VLOOKUP(A480,[1]高級ワイン!$B:$X,23,0)</f>
        <v>6500</v>
      </c>
      <c r="S480" s="76" t="s">
        <v>78</v>
      </c>
      <c r="T480" s="76" t="s">
        <v>80</v>
      </c>
      <c r="U480" s="76"/>
      <c r="V480" s="38" t="e">
        <v>#N/A</v>
      </c>
      <c r="W480" s="38">
        <f>VLOOKUP(A480,[2]帳簿在庫!$A:$B,2,0)</f>
        <v>12</v>
      </c>
    </row>
    <row r="481" spans="1:23" ht="19.8" customHeight="1">
      <c r="A481" s="77" t="s">
        <v>1085</v>
      </c>
      <c r="B481" s="78">
        <v>435</v>
      </c>
      <c r="C481" s="78">
        <v>150</v>
      </c>
      <c r="D481" s="91" t="s">
        <v>1082</v>
      </c>
      <c r="E481" s="80" t="s">
        <v>426</v>
      </c>
      <c r="F481" s="80" t="s">
        <v>166</v>
      </c>
      <c r="G481" s="91" t="s">
        <v>1083</v>
      </c>
      <c r="H481" s="82" t="s">
        <v>1084</v>
      </c>
      <c r="I481" s="83">
        <v>750</v>
      </c>
      <c r="J481" s="92"/>
      <c r="K481" s="93">
        <f t="shared" si="116"/>
        <v>7260.0000000000009</v>
      </c>
      <c r="L481" s="86">
        <f t="shared" si="117"/>
        <v>4356</v>
      </c>
      <c r="M481" s="12"/>
      <c r="N481" s="13">
        <f t="shared" si="118"/>
        <v>0</v>
      </c>
      <c r="O481" s="87" t="str">
        <f t="shared" si="119"/>
        <v>X05-6618</v>
      </c>
      <c r="P481" s="125">
        <f t="shared" si="120"/>
        <v>3960</v>
      </c>
      <c r="Q481" s="37" t="s">
        <v>70</v>
      </c>
      <c r="R481" s="37">
        <f>VLOOKUP(A481,[1]高級ワイン!$B:$X,23,0)</f>
        <v>6600</v>
      </c>
      <c r="S481" s="76" t="s">
        <v>78</v>
      </c>
      <c r="T481" s="76" t="s">
        <v>80</v>
      </c>
      <c r="U481" s="76"/>
      <c r="V481" s="38" t="e">
        <v>#N/A</v>
      </c>
      <c r="W481" s="38">
        <f>VLOOKUP(A481,[2]帳簿在庫!$A:$B,2,0)</f>
        <v>150</v>
      </c>
    </row>
    <row r="482" spans="1:23" ht="19.8" customHeight="1">
      <c r="A482" s="77" t="s">
        <v>1086</v>
      </c>
      <c r="B482" s="78">
        <v>436</v>
      </c>
      <c r="C482" s="78">
        <v>176</v>
      </c>
      <c r="D482" s="91" t="s">
        <v>1083</v>
      </c>
      <c r="E482" s="80">
        <v>2018</v>
      </c>
      <c r="F482" s="80" t="s">
        <v>166</v>
      </c>
      <c r="G482" s="91" t="s">
        <v>1083</v>
      </c>
      <c r="H482" s="82" t="s">
        <v>1084</v>
      </c>
      <c r="I482" s="83">
        <v>750</v>
      </c>
      <c r="J482" s="92"/>
      <c r="K482" s="93">
        <f t="shared" si="116"/>
        <v>24310.000000000004</v>
      </c>
      <c r="L482" s="86">
        <f t="shared" si="117"/>
        <v>14586.000000000002</v>
      </c>
      <c r="M482" s="12"/>
      <c r="N482" s="13">
        <f t="shared" si="118"/>
        <v>0</v>
      </c>
      <c r="O482" s="87" t="str">
        <f t="shared" si="119"/>
        <v>X05-6718</v>
      </c>
      <c r="P482" s="125">
        <f t="shared" si="120"/>
        <v>13260</v>
      </c>
      <c r="Q482" s="37" t="s">
        <v>70</v>
      </c>
      <c r="R482" s="37">
        <f>VLOOKUP(A482,[1]高級ワイン!$B:$X,23,0)</f>
        <v>22100</v>
      </c>
      <c r="S482" s="76" t="s">
        <v>78</v>
      </c>
      <c r="T482" s="76" t="s">
        <v>80</v>
      </c>
      <c r="U482" s="76"/>
      <c r="V482" s="38" t="e">
        <v>#N/A</v>
      </c>
      <c r="W482" s="38">
        <f>VLOOKUP(A482,[2]帳簿在庫!$A:$B,2,0)</f>
        <v>176</v>
      </c>
    </row>
    <row r="483" spans="1:23" ht="19.8" customHeight="1">
      <c r="A483" s="77" t="s">
        <v>1086</v>
      </c>
      <c r="B483" s="78">
        <v>437</v>
      </c>
      <c r="C483" s="78">
        <v>176</v>
      </c>
      <c r="D483" s="91" t="s">
        <v>1083</v>
      </c>
      <c r="E483" s="80">
        <v>2018</v>
      </c>
      <c r="F483" s="80" t="s">
        <v>166</v>
      </c>
      <c r="G483" s="91" t="s">
        <v>1083</v>
      </c>
      <c r="H483" s="82" t="s">
        <v>1084</v>
      </c>
      <c r="I483" s="83">
        <v>750</v>
      </c>
      <c r="J483" s="92"/>
      <c r="K483" s="93">
        <f t="shared" si="116"/>
        <v>24310.000000000004</v>
      </c>
      <c r="L483" s="86">
        <f t="shared" si="117"/>
        <v>14586.000000000002</v>
      </c>
      <c r="M483" s="12"/>
      <c r="N483" s="13">
        <f t="shared" si="118"/>
        <v>0</v>
      </c>
      <c r="O483" s="87" t="str">
        <f t="shared" si="119"/>
        <v>X05-6718</v>
      </c>
      <c r="P483" s="125">
        <f t="shared" si="120"/>
        <v>13260</v>
      </c>
      <c r="Q483" s="37" t="s">
        <v>70</v>
      </c>
      <c r="R483" s="37">
        <f>VLOOKUP(A483,[1]高級ワイン!$B:$X,23,0)</f>
        <v>22100</v>
      </c>
      <c r="S483" s="76" t="s">
        <v>78</v>
      </c>
      <c r="T483" s="76" t="s">
        <v>80</v>
      </c>
      <c r="U483" s="76"/>
      <c r="V483" s="38" t="e">
        <v>#N/A</v>
      </c>
      <c r="W483" s="38">
        <f>VLOOKUP(A483,[2]帳簿在庫!$A:$B,2,0)</f>
        <v>176</v>
      </c>
    </row>
    <row r="484" spans="1:23" ht="19.8" customHeight="1">
      <c r="A484" s="77" t="s">
        <v>1087</v>
      </c>
      <c r="B484" s="78">
        <v>438</v>
      </c>
      <c r="C484" s="78">
        <v>8</v>
      </c>
      <c r="D484" s="91" t="s">
        <v>1088</v>
      </c>
      <c r="E484" s="80">
        <v>2002</v>
      </c>
      <c r="F484" s="80" t="s">
        <v>166</v>
      </c>
      <c r="G484" s="91" t="s">
        <v>1075</v>
      </c>
      <c r="H484" s="82" t="s">
        <v>1084</v>
      </c>
      <c r="I484" s="83">
        <v>750</v>
      </c>
      <c r="J484" s="92"/>
      <c r="K484" s="93">
        <f t="shared" si="116"/>
        <v>11330.000000000002</v>
      </c>
      <c r="L484" s="86">
        <f t="shared" si="117"/>
        <v>6798.0000000000009</v>
      </c>
      <c r="M484" s="12"/>
      <c r="N484" s="13">
        <f t="shared" si="118"/>
        <v>0</v>
      </c>
      <c r="O484" s="87" t="str">
        <f t="shared" si="119"/>
        <v>X05-8002</v>
      </c>
      <c r="P484" s="125">
        <f t="shared" si="120"/>
        <v>6180</v>
      </c>
      <c r="Q484" s="37" t="s">
        <v>70</v>
      </c>
      <c r="R484" s="37">
        <f>VLOOKUP(A484,[1]高級ワイン!$B:$X,23,0)</f>
        <v>10300</v>
      </c>
      <c r="S484" s="76" t="s">
        <v>78</v>
      </c>
      <c r="T484" s="76" t="s">
        <v>80</v>
      </c>
      <c r="U484" s="76"/>
      <c r="V484" s="38" t="e">
        <v>#N/A</v>
      </c>
      <c r="W484" s="38">
        <f>VLOOKUP(A484,[2]帳簿在庫!$A:$B,2,0)</f>
        <v>8</v>
      </c>
    </row>
    <row r="485" spans="1:23" ht="19.8" customHeight="1">
      <c r="A485" s="77" t="s">
        <v>1089</v>
      </c>
      <c r="B485" s="78">
        <v>439</v>
      </c>
      <c r="C485" s="78">
        <v>24</v>
      </c>
      <c r="D485" s="91" t="s">
        <v>1090</v>
      </c>
      <c r="E485" s="80">
        <v>2018</v>
      </c>
      <c r="F485" s="80" t="s">
        <v>166</v>
      </c>
      <c r="G485" s="91" t="s">
        <v>1079</v>
      </c>
      <c r="H485" s="82" t="s">
        <v>1071</v>
      </c>
      <c r="I485" s="83">
        <v>750</v>
      </c>
      <c r="J485" s="92"/>
      <c r="K485" s="93">
        <f t="shared" si="116"/>
        <v>10670</v>
      </c>
      <c r="L485" s="86">
        <f t="shared" si="117"/>
        <v>6402.0000000000009</v>
      </c>
      <c r="M485" s="12"/>
      <c r="N485" s="13">
        <f t="shared" si="118"/>
        <v>0</v>
      </c>
      <c r="O485" s="87" t="str">
        <f t="shared" si="119"/>
        <v>X05-9918</v>
      </c>
      <c r="P485" s="125">
        <f t="shared" si="120"/>
        <v>5820</v>
      </c>
      <c r="Q485" s="37" t="s">
        <v>70</v>
      </c>
      <c r="R485" s="37">
        <f>VLOOKUP(A485,[1]高級ワイン!$B:$X,23,0)</f>
        <v>9700</v>
      </c>
      <c r="S485" s="76" t="s">
        <v>78</v>
      </c>
      <c r="T485" s="76" t="s">
        <v>80</v>
      </c>
      <c r="U485" s="76"/>
      <c r="V485" s="38" t="e">
        <v>#N/A</v>
      </c>
      <c r="W485" s="38">
        <f>VLOOKUP(A485,[2]帳簿在庫!$A:$B,2,0)</f>
        <v>24</v>
      </c>
    </row>
    <row r="486" spans="1:23" ht="19.8" customHeight="1">
      <c r="A486" s="77" t="s">
        <v>1091</v>
      </c>
      <c r="B486" s="78">
        <v>440</v>
      </c>
      <c r="C486" s="78">
        <v>144</v>
      </c>
      <c r="D486" s="91" t="s">
        <v>1092</v>
      </c>
      <c r="E486" s="80">
        <v>2019</v>
      </c>
      <c r="F486" s="80" t="s">
        <v>166</v>
      </c>
      <c r="G486" s="91" t="s">
        <v>1079</v>
      </c>
      <c r="H486" s="82" t="s">
        <v>1071</v>
      </c>
      <c r="I486" s="83">
        <v>750</v>
      </c>
      <c r="J486" s="92"/>
      <c r="K486" s="93">
        <f t="shared" si="116"/>
        <v>5170</v>
      </c>
      <c r="L486" s="86">
        <f t="shared" si="117"/>
        <v>3102.0000000000005</v>
      </c>
      <c r="M486" s="12"/>
      <c r="N486" s="13">
        <f t="shared" si="118"/>
        <v>0</v>
      </c>
      <c r="O486" s="87" t="str">
        <f t="shared" si="119"/>
        <v>X07-0919</v>
      </c>
      <c r="P486" s="125">
        <f t="shared" si="120"/>
        <v>2820</v>
      </c>
      <c r="Q486" s="37" t="s">
        <v>70</v>
      </c>
      <c r="R486" s="37">
        <f>VLOOKUP(A486,[1]高級ワイン!$B:$X,23,0)</f>
        <v>4700</v>
      </c>
      <c r="S486" s="76" t="s">
        <v>78</v>
      </c>
      <c r="T486" s="76" t="s">
        <v>80</v>
      </c>
      <c r="U486" s="76"/>
      <c r="V486" s="38" t="e">
        <v>#N/A</v>
      </c>
      <c r="W486" s="38">
        <f>VLOOKUP(A486,[2]帳簿在庫!$A:$B,2,0)</f>
        <v>144</v>
      </c>
    </row>
    <row r="487" spans="1:23" ht="19.8" customHeight="1">
      <c r="A487" s="77" t="s">
        <v>1091</v>
      </c>
      <c r="B487" s="78">
        <v>441</v>
      </c>
      <c r="C487" s="78">
        <v>144</v>
      </c>
      <c r="D487" s="91" t="s">
        <v>1092</v>
      </c>
      <c r="E487" s="80">
        <v>2019</v>
      </c>
      <c r="F487" s="80" t="s">
        <v>166</v>
      </c>
      <c r="G487" s="91" t="s">
        <v>1079</v>
      </c>
      <c r="H487" s="82" t="s">
        <v>1071</v>
      </c>
      <c r="I487" s="83">
        <v>750</v>
      </c>
      <c r="J487" s="92"/>
      <c r="K487" s="93">
        <f t="shared" si="116"/>
        <v>5170</v>
      </c>
      <c r="L487" s="86">
        <f t="shared" si="117"/>
        <v>3102.0000000000005</v>
      </c>
      <c r="M487" s="12"/>
      <c r="N487" s="13">
        <f t="shared" si="118"/>
        <v>0</v>
      </c>
      <c r="O487" s="87" t="str">
        <f t="shared" si="119"/>
        <v>X07-0919</v>
      </c>
      <c r="P487" s="125">
        <f t="shared" si="120"/>
        <v>2820</v>
      </c>
      <c r="Q487" s="37" t="s">
        <v>70</v>
      </c>
      <c r="R487" s="37">
        <f>VLOOKUP(A487,[1]高級ワイン!$B:$X,23,0)</f>
        <v>4700</v>
      </c>
      <c r="S487" s="76" t="s">
        <v>78</v>
      </c>
      <c r="T487" s="76" t="s">
        <v>80</v>
      </c>
      <c r="U487" s="76"/>
      <c r="V487" s="38" t="e">
        <v>#N/A</v>
      </c>
      <c r="W487" s="38">
        <f>VLOOKUP(A487,[2]帳簿在庫!$A:$B,2,0)</f>
        <v>144</v>
      </c>
    </row>
    <row r="488" spans="1:23" ht="19.8" customHeight="1">
      <c r="A488" s="77" t="s">
        <v>1093</v>
      </c>
      <c r="B488" s="78">
        <v>442</v>
      </c>
      <c r="C488" s="78">
        <v>1</v>
      </c>
      <c r="D488" s="91" t="s">
        <v>1094</v>
      </c>
      <c r="E488" s="80">
        <v>2013</v>
      </c>
      <c r="F488" s="80" t="s">
        <v>166</v>
      </c>
      <c r="G488" s="91" t="s">
        <v>1095</v>
      </c>
      <c r="H488" s="82" t="s">
        <v>1084</v>
      </c>
      <c r="I488" s="83">
        <v>750</v>
      </c>
      <c r="J488" s="92"/>
      <c r="K488" s="93">
        <f t="shared" si="116"/>
        <v>23980.000000000004</v>
      </c>
      <c r="L488" s="86">
        <f t="shared" si="117"/>
        <v>14388.000000000002</v>
      </c>
      <c r="M488" s="12"/>
      <c r="N488" s="13">
        <f t="shared" si="118"/>
        <v>0</v>
      </c>
      <c r="O488" s="87" t="str">
        <f t="shared" si="119"/>
        <v>X07-2813</v>
      </c>
      <c r="P488" s="125">
        <f t="shared" si="120"/>
        <v>13080</v>
      </c>
      <c r="Q488" s="37" t="s">
        <v>70</v>
      </c>
      <c r="R488" s="37">
        <f>VLOOKUP(A488,[1]高級ワイン!$B:$X,23,0)</f>
        <v>21800</v>
      </c>
      <c r="S488" s="76" t="s">
        <v>78</v>
      </c>
      <c r="T488" s="76" t="s">
        <v>80</v>
      </c>
      <c r="U488" s="76"/>
      <c r="V488" s="38" t="e">
        <v>#N/A</v>
      </c>
      <c r="W488" s="38">
        <f>VLOOKUP(A488,[2]帳簿在庫!$A:$B,2,0)</f>
        <v>1</v>
      </c>
    </row>
    <row r="489" spans="1:23" ht="19.8" customHeight="1">
      <c r="A489" s="77" t="s">
        <v>1096</v>
      </c>
      <c r="B489" s="78">
        <v>443</v>
      </c>
      <c r="C489" s="78">
        <v>2</v>
      </c>
      <c r="D489" s="91" t="s">
        <v>1097</v>
      </c>
      <c r="E489" s="80">
        <v>2018</v>
      </c>
      <c r="F489" s="80" t="s">
        <v>166</v>
      </c>
      <c r="G489" s="91" t="s">
        <v>1079</v>
      </c>
      <c r="H489" s="82" t="s">
        <v>1071</v>
      </c>
      <c r="I489" s="83">
        <v>750</v>
      </c>
      <c r="J489" s="92"/>
      <c r="K489" s="93">
        <f t="shared" si="116"/>
        <v>45100.000000000007</v>
      </c>
      <c r="L489" s="86">
        <f t="shared" si="117"/>
        <v>27060.000000000004</v>
      </c>
      <c r="M489" s="12"/>
      <c r="N489" s="13">
        <f t="shared" si="118"/>
        <v>0</v>
      </c>
      <c r="O489" s="87" t="str">
        <f t="shared" si="119"/>
        <v>X07-3918</v>
      </c>
      <c r="P489" s="125">
        <f t="shared" si="120"/>
        <v>24600</v>
      </c>
      <c r="Q489" s="37" t="s">
        <v>70</v>
      </c>
      <c r="R489" s="37">
        <f>VLOOKUP(A489,[1]高級ワイン!$B:$X,23,0)</f>
        <v>41000</v>
      </c>
      <c r="S489" s="76" t="s">
        <v>78</v>
      </c>
      <c r="T489" s="76" t="s">
        <v>80</v>
      </c>
      <c r="U489" s="76"/>
      <c r="V489" s="38" t="e">
        <v>#N/A</v>
      </c>
      <c r="W489" s="38">
        <f>VLOOKUP(A489,[2]帳簿在庫!$A:$B,2,0)</f>
        <v>2</v>
      </c>
    </row>
    <row r="490" spans="1:23" ht="19.8" customHeight="1">
      <c r="A490" s="77" t="s">
        <v>1098</v>
      </c>
      <c r="B490" s="78">
        <v>444</v>
      </c>
      <c r="C490" s="78">
        <v>10</v>
      </c>
      <c r="D490" s="91" t="s">
        <v>1099</v>
      </c>
      <c r="E490" s="80" t="s">
        <v>562</v>
      </c>
      <c r="F490" s="80" t="s">
        <v>166</v>
      </c>
      <c r="G490" s="91" t="s">
        <v>1079</v>
      </c>
      <c r="H490" s="82" t="s">
        <v>1071</v>
      </c>
      <c r="I490" s="83">
        <v>375</v>
      </c>
      <c r="J490" s="92"/>
      <c r="K490" s="93">
        <f t="shared" si="116"/>
        <v>23650.000000000004</v>
      </c>
      <c r="L490" s="86">
        <f t="shared" si="117"/>
        <v>14190.000000000002</v>
      </c>
      <c r="M490" s="12"/>
      <c r="N490" s="13">
        <f t="shared" si="118"/>
        <v>0</v>
      </c>
      <c r="O490" s="87" t="str">
        <f t="shared" si="119"/>
        <v>X07-8717</v>
      </c>
      <c r="P490" s="125">
        <f t="shared" si="120"/>
        <v>12900</v>
      </c>
      <c r="Q490" s="37" t="s">
        <v>70</v>
      </c>
      <c r="R490" s="37">
        <f>VLOOKUP(A490,[1]高級ワイン!$B:$X,23,0)</f>
        <v>21500</v>
      </c>
      <c r="S490" s="76" t="s">
        <v>78</v>
      </c>
      <c r="T490" s="76" t="s">
        <v>80</v>
      </c>
      <c r="U490" s="76"/>
      <c r="V490" s="38" t="e">
        <v>#N/A</v>
      </c>
      <c r="W490" s="38">
        <f>VLOOKUP(A490,[2]帳簿在庫!$A:$B,2,0)</f>
        <v>10</v>
      </c>
    </row>
    <row r="491" spans="1:23" ht="19.8" customHeight="1">
      <c r="A491" s="77" t="s">
        <v>1100</v>
      </c>
      <c r="B491" s="78">
        <v>445</v>
      </c>
      <c r="C491" s="78">
        <v>5</v>
      </c>
      <c r="D491" s="91" t="s">
        <v>1101</v>
      </c>
      <c r="E491" s="80">
        <v>1995</v>
      </c>
      <c r="F491" s="80" t="s">
        <v>166</v>
      </c>
      <c r="G491" s="91" t="s">
        <v>1102</v>
      </c>
      <c r="H491" s="82" t="s">
        <v>1103</v>
      </c>
      <c r="I491" s="83">
        <v>750</v>
      </c>
      <c r="J491" s="92"/>
      <c r="K491" s="93">
        <f t="shared" si="116"/>
        <v>41250</v>
      </c>
      <c r="L491" s="86">
        <f t="shared" si="117"/>
        <v>24750.000000000004</v>
      </c>
      <c r="M491" s="12"/>
      <c r="N491" s="13">
        <f t="shared" si="118"/>
        <v>0</v>
      </c>
      <c r="O491" s="87" t="str">
        <f t="shared" si="119"/>
        <v>X18-4795</v>
      </c>
      <c r="P491" s="125">
        <f t="shared" si="120"/>
        <v>22500</v>
      </c>
      <c r="Q491" s="37" t="s">
        <v>70</v>
      </c>
      <c r="R491" s="37">
        <f>VLOOKUP(A491,[1]高級ワイン!$B:$X,23,0)</f>
        <v>37500</v>
      </c>
      <c r="S491" s="76" t="s">
        <v>78</v>
      </c>
      <c r="T491" s="76" t="s">
        <v>80</v>
      </c>
      <c r="U491" s="76"/>
      <c r="V491" s="38" t="e">
        <v>#N/A</v>
      </c>
      <c r="W491" s="38">
        <f>VLOOKUP(A491,[2]帳簿在庫!$A:$B,2,0)</f>
        <v>5</v>
      </c>
    </row>
    <row r="492" spans="1:23" ht="19.8" customHeight="1">
      <c r="A492" s="77" t="s">
        <v>1104</v>
      </c>
      <c r="B492" s="78">
        <v>446</v>
      </c>
      <c r="C492" s="78">
        <v>2</v>
      </c>
      <c r="D492" s="91" t="s">
        <v>1105</v>
      </c>
      <c r="E492" s="80">
        <v>2018</v>
      </c>
      <c r="F492" s="80" t="s">
        <v>160</v>
      </c>
      <c r="G492" s="91" t="s">
        <v>1106</v>
      </c>
      <c r="H492" s="82" t="s">
        <v>1107</v>
      </c>
      <c r="I492" s="83">
        <v>750</v>
      </c>
      <c r="J492" s="92"/>
      <c r="K492" s="93">
        <f t="shared" si="114"/>
        <v>8580</v>
      </c>
      <c r="L492" s="86">
        <f t="shared" si="99"/>
        <v>5148</v>
      </c>
      <c r="M492" s="12"/>
      <c r="N492" s="13">
        <f t="shared" si="113"/>
        <v>0</v>
      </c>
      <c r="O492" s="87" t="str">
        <f t="shared" si="100"/>
        <v>X38-1318</v>
      </c>
      <c r="P492" s="125">
        <f t="shared" si="115"/>
        <v>4680</v>
      </c>
      <c r="Q492" s="37" t="s">
        <v>70</v>
      </c>
      <c r="R492" s="37">
        <f>VLOOKUP(A492,[1]高級ワイン!$B:$X,23,0)</f>
        <v>7800</v>
      </c>
      <c r="S492" s="76" t="s">
        <v>78</v>
      </c>
      <c r="T492" s="76" t="s">
        <v>80</v>
      </c>
      <c r="U492" s="76"/>
      <c r="V492" s="38" t="e">
        <v>#N/A</v>
      </c>
      <c r="W492" s="38">
        <f>VLOOKUP(A492,[2]帳簿在庫!$A:$B,2,0)</f>
        <v>2</v>
      </c>
    </row>
    <row r="493" spans="1:23" ht="19.8" customHeight="1">
      <c r="A493" s="35"/>
      <c r="B493" s="5"/>
      <c r="C493" s="5" t="s">
        <v>93</v>
      </c>
      <c r="D493" s="6"/>
      <c r="E493" s="7"/>
      <c r="F493" s="7"/>
      <c r="G493" s="8"/>
      <c r="H493" s="8"/>
      <c r="I493" s="7"/>
      <c r="J493" s="8"/>
      <c r="K493" s="9"/>
      <c r="L493" s="10"/>
      <c r="M493" s="30"/>
      <c r="N493" s="13">
        <f t="shared" si="113"/>
        <v>0</v>
      </c>
      <c r="O493" s="87" t="str">
        <f t="shared" ref="O493:O527" si="121">MID(A493,2,3)&amp;"-"&amp;RIGHT(A493,4)</f>
        <v>-</v>
      </c>
      <c r="R493" s="37" t="e">
        <f>VLOOKUP(A493,[1]高級ワイン!$B:$X,23,0)</f>
        <v>#N/A</v>
      </c>
      <c r="U493" s="76"/>
      <c r="W493" s="38" t="e">
        <f>VLOOKUP(A493,[2]帳簿在庫!$A:$B,2,0)</f>
        <v>#N/A</v>
      </c>
    </row>
    <row r="494" spans="1:23" ht="19.8" customHeight="1">
      <c r="A494" s="77" t="s">
        <v>1108</v>
      </c>
      <c r="B494" s="78">
        <v>447</v>
      </c>
      <c r="C494" s="78">
        <v>9</v>
      </c>
      <c r="D494" s="91" t="s">
        <v>1109</v>
      </c>
      <c r="E494" s="80">
        <v>2020</v>
      </c>
      <c r="F494" s="80" t="s">
        <v>160</v>
      </c>
      <c r="G494" s="91" t="s">
        <v>1110</v>
      </c>
      <c r="H494" s="82" t="s">
        <v>1111</v>
      </c>
      <c r="I494" s="83">
        <v>750</v>
      </c>
      <c r="J494" s="92"/>
      <c r="K494" s="93">
        <f t="shared" ref="K494:K499" si="122">R494*1.1</f>
        <v>7150.0000000000009</v>
      </c>
      <c r="L494" s="86">
        <f t="shared" ref="L494:L527" si="123">R494*0.6*1.1</f>
        <v>4290</v>
      </c>
      <c r="M494" s="12"/>
      <c r="N494" s="13">
        <f t="shared" si="113"/>
        <v>0</v>
      </c>
      <c r="O494" s="87" t="str">
        <f t="shared" si="121"/>
        <v>Y00-0720</v>
      </c>
      <c r="P494" s="125">
        <f t="shared" ref="P494:P499" si="124">R494*0.6</f>
        <v>3900</v>
      </c>
      <c r="Q494" s="37" t="s">
        <v>70</v>
      </c>
      <c r="R494" s="37">
        <f>VLOOKUP(A494,[1]高級ワイン!$B:$X,23,0)</f>
        <v>6500</v>
      </c>
      <c r="S494" s="76" t="s">
        <v>78</v>
      </c>
      <c r="T494" s="76" t="s">
        <v>80</v>
      </c>
      <c r="U494" s="76"/>
      <c r="V494" s="38" t="e">
        <v>#N/A</v>
      </c>
      <c r="W494" s="38">
        <f>VLOOKUP(A494,[2]帳簿在庫!$A:$B,2,0)</f>
        <v>9</v>
      </c>
    </row>
    <row r="495" spans="1:23" ht="19.8" customHeight="1">
      <c r="A495" s="77" t="s">
        <v>1112</v>
      </c>
      <c r="B495" s="78">
        <v>448</v>
      </c>
      <c r="C495" s="78">
        <v>36</v>
      </c>
      <c r="D495" s="91" t="s">
        <v>1113</v>
      </c>
      <c r="E495" s="80">
        <v>2020</v>
      </c>
      <c r="F495" s="80" t="s">
        <v>160</v>
      </c>
      <c r="G495" s="91" t="s">
        <v>1114</v>
      </c>
      <c r="H495" s="82" t="s">
        <v>1115</v>
      </c>
      <c r="I495" s="83">
        <v>750</v>
      </c>
      <c r="J495" s="92"/>
      <c r="K495" s="93">
        <f t="shared" si="122"/>
        <v>4950</v>
      </c>
      <c r="L495" s="86">
        <f t="shared" si="123"/>
        <v>2970.0000000000005</v>
      </c>
      <c r="M495" s="12"/>
      <c r="N495" s="13">
        <f t="shared" si="113"/>
        <v>0</v>
      </c>
      <c r="O495" s="87" t="str">
        <f t="shared" si="121"/>
        <v>Y01-3320</v>
      </c>
      <c r="P495" s="125">
        <f t="shared" si="124"/>
        <v>2700</v>
      </c>
      <c r="Q495" s="37" t="s">
        <v>70</v>
      </c>
      <c r="R495" s="37">
        <f>VLOOKUP(A495,[1]高級ワイン!$B:$X,23,0)</f>
        <v>4500</v>
      </c>
      <c r="S495" s="76" t="s">
        <v>78</v>
      </c>
      <c r="T495" s="76" t="s">
        <v>80</v>
      </c>
      <c r="U495" s="76"/>
      <c r="V495" s="38" t="e">
        <v>#N/A</v>
      </c>
      <c r="W495" s="38">
        <f>VLOOKUP(A495,[2]帳簿在庫!$A:$B,2,0)</f>
        <v>36</v>
      </c>
    </row>
    <row r="496" spans="1:23" ht="19.8" customHeight="1">
      <c r="A496" s="77" t="s">
        <v>1116</v>
      </c>
      <c r="B496" s="78">
        <v>449</v>
      </c>
      <c r="C496" s="78">
        <v>1</v>
      </c>
      <c r="D496" s="91" t="s">
        <v>1117</v>
      </c>
      <c r="E496" s="80">
        <v>2015</v>
      </c>
      <c r="F496" s="80" t="s">
        <v>160</v>
      </c>
      <c r="G496" s="91" t="s">
        <v>1118</v>
      </c>
      <c r="H496" s="82" t="s">
        <v>206</v>
      </c>
      <c r="I496" s="83">
        <v>500</v>
      </c>
      <c r="J496" s="92"/>
      <c r="K496" s="93">
        <f t="shared" si="122"/>
        <v>20240</v>
      </c>
      <c r="L496" s="86">
        <f t="shared" si="123"/>
        <v>12144.000000000002</v>
      </c>
      <c r="M496" s="12"/>
      <c r="N496" s="13">
        <f t="shared" si="113"/>
        <v>0</v>
      </c>
      <c r="O496" s="87" t="str">
        <f t="shared" si="121"/>
        <v>Y02-3015</v>
      </c>
      <c r="P496" s="125">
        <f t="shared" si="124"/>
        <v>11040</v>
      </c>
      <c r="Q496" s="37" t="s">
        <v>70</v>
      </c>
      <c r="R496" s="37">
        <f>VLOOKUP(A496,[1]高級ワイン!$B:$X,23,0)</f>
        <v>18400</v>
      </c>
      <c r="S496" s="76" t="s">
        <v>78</v>
      </c>
      <c r="T496" s="76" t="s">
        <v>80</v>
      </c>
      <c r="U496" s="76"/>
      <c r="V496" s="38" t="e">
        <v>#N/A</v>
      </c>
      <c r="W496" s="38">
        <f>VLOOKUP(A496,[2]帳簿在庫!$A:$B,2,0)</f>
        <v>1</v>
      </c>
    </row>
    <row r="497" spans="1:23" ht="19.8" customHeight="1">
      <c r="A497" s="77" t="s">
        <v>1119</v>
      </c>
      <c r="B497" s="78">
        <v>450</v>
      </c>
      <c r="C497" s="78">
        <v>1</v>
      </c>
      <c r="D497" s="91" t="s">
        <v>1120</v>
      </c>
      <c r="E497" s="80">
        <v>2012</v>
      </c>
      <c r="F497" s="80" t="s">
        <v>160</v>
      </c>
      <c r="G497" s="91" t="s">
        <v>1118</v>
      </c>
      <c r="H497" s="82" t="s">
        <v>206</v>
      </c>
      <c r="I497" s="83">
        <v>375</v>
      </c>
      <c r="J497" s="92"/>
      <c r="K497" s="93">
        <f t="shared" si="122"/>
        <v>20020</v>
      </c>
      <c r="L497" s="86">
        <f t="shared" ref="L497" si="125">R497*0.6*1.1</f>
        <v>12012.000000000002</v>
      </c>
      <c r="M497" s="12"/>
      <c r="N497" s="13">
        <f t="shared" ref="N497" si="126">L497*M497</f>
        <v>0</v>
      </c>
      <c r="O497" s="87" t="str">
        <f t="shared" ref="O497" si="127">MID(A497,2,3)&amp;"-"&amp;RIGHT(A497,4)</f>
        <v>Y02-3112</v>
      </c>
      <c r="P497" s="125">
        <f t="shared" si="124"/>
        <v>10920</v>
      </c>
      <c r="Q497" s="37" t="s">
        <v>70</v>
      </c>
      <c r="R497" s="37">
        <f>VLOOKUP(A497,[1]高級ワイン!$B:$X,23,0)</f>
        <v>18200</v>
      </c>
      <c r="S497" s="76" t="s">
        <v>78</v>
      </c>
      <c r="T497" s="76" t="s">
        <v>80</v>
      </c>
      <c r="U497" s="76"/>
      <c r="V497" s="38" t="e">
        <v>#N/A</v>
      </c>
      <c r="W497" s="38">
        <f>VLOOKUP(A497,[2]帳簿在庫!$A:$B,2,0)</f>
        <v>1</v>
      </c>
    </row>
    <row r="498" spans="1:23" ht="19.8" customHeight="1">
      <c r="A498" s="77" t="s">
        <v>1121</v>
      </c>
      <c r="B498" s="78">
        <v>451</v>
      </c>
      <c r="C498" s="78">
        <v>6</v>
      </c>
      <c r="D498" s="91" t="s">
        <v>1122</v>
      </c>
      <c r="E498" s="80">
        <v>1999</v>
      </c>
      <c r="F498" s="80" t="s">
        <v>160</v>
      </c>
      <c r="G498" s="91" t="s">
        <v>1123</v>
      </c>
      <c r="H498" s="82" t="s">
        <v>1111</v>
      </c>
      <c r="I498" s="83">
        <v>375</v>
      </c>
      <c r="J498" s="92"/>
      <c r="K498" s="93">
        <f t="shared" si="122"/>
        <v>13200.000000000002</v>
      </c>
      <c r="L498" s="86">
        <f t="shared" si="123"/>
        <v>7920.0000000000009</v>
      </c>
      <c r="M498" s="12"/>
      <c r="N498" s="13">
        <f t="shared" si="113"/>
        <v>0</v>
      </c>
      <c r="O498" s="87" t="str">
        <f t="shared" si="121"/>
        <v>Y02-3499</v>
      </c>
      <c r="P498" s="125">
        <f t="shared" si="124"/>
        <v>7200</v>
      </c>
      <c r="Q498" s="37" t="s">
        <v>70</v>
      </c>
      <c r="R498" s="37">
        <f>VLOOKUP(A498,[1]高級ワイン!$B:$X,23,0)</f>
        <v>12000</v>
      </c>
      <c r="S498" s="76" t="s">
        <v>78</v>
      </c>
      <c r="T498" s="76" t="s">
        <v>80</v>
      </c>
      <c r="U498" s="76"/>
      <c r="V498" s="38" t="e">
        <v>#N/A</v>
      </c>
      <c r="W498" s="38">
        <f>VLOOKUP(A498,[2]帳簿在庫!$A:$B,2,0)</f>
        <v>6</v>
      </c>
    </row>
    <row r="499" spans="1:23" ht="19.8" customHeight="1">
      <c r="A499" s="77" t="s">
        <v>1124</v>
      </c>
      <c r="B499" s="78">
        <v>452</v>
      </c>
      <c r="C499" s="78">
        <v>1</v>
      </c>
      <c r="D499" s="91" t="s">
        <v>1125</v>
      </c>
      <c r="E499" s="80">
        <v>2015</v>
      </c>
      <c r="F499" s="80" t="s">
        <v>160</v>
      </c>
      <c r="G499" s="91" t="s">
        <v>205</v>
      </c>
      <c r="H499" s="82" t="s">
        <v>206</v>
      </c>
      <c r="I499" s="83">
        <v>500</v>
      </c>
      <c r="J499" s="92"/>
      <c r="K499" s="93">
        <f t="shared" si="122"/>
        <v>12980.000000000002</v>
      </c>
      <c r="L499" s="86">
        <f t="shared" si="123"/>
        <v>7788.0000000000009</v>
      </c>
      <c r="M499" s="12"/>
      <c r="N499" s="13">
        <f t="shared" si="113"/>
        <v>0</v>
      </c>
      <c r="O499" s="87" t="str">
        <f t="shared" si="121"/>
        <v>Y02-4215</v>
      </c>
      <c r="P499" s="125">
        <f t="shared" si="124"/>
        <v>7080</v>
      </c>
      <c r="Q499" s="37" t="s">
        <v>70</v>
      </c>
      <c r="R499" s="37">
        <f>VLOOKUP(A499,[1]高級ワイン!$B:$X,23,0)</f>
        <v>11800</v>
      </c>
      <c r="S499" s="76" t="s">
        <v>78</v>
      </c>
      <c r="T499" s="76" t="s">
        <v>80</v>
      </c>
      <c r="U499" s="76"/>
      <c r="V499" s="38" t="e">
        <v>#N/A</v>
      </c>
      <c r="W499" s="38">
        <f>VLOOKUP(A499,[2]帳簿在庫!$A:$B,2,0)</f>
        <v>1</v>
      </c>
    </row>
    <row r="500" spans="1:23" ht="19.8" customHeight="1">
      <c r="A500" s="35"/>
      <c r="B500" s="5"/>
      <c r="C500" s="5" t="s">
        <v>94</v>
      </c>
      <c r="D500" s="6"/>
      <c r="E500" s="7"/>
      <c r="F500" s="7"/>
      <c r="G500" s="8"/>
      <c r="H500" s="8"/>
      <c r="I500" s="7"/>
      <c r="J500" s="8"/>
      <c r="K500" s="9"/>
      <c r="L500" s="10"/>
      <c r="M500" s="30"/>
      <c r="N500" s="13">
        <f t="shared" si="113"/>
        <v>0</v>
      </c>
      <c r="O500" s="87" t="str">
        <f t="shared" si="121"/>
        <v>-</v>
      </c>
      <c r="R500" s="37" t="e">
        <f>VLOOKUP(A500,[1]高級ワイン!$B:$X,23,0)</f>
        <v>#N/A</v>
      </c>
      <c r="U500" s="76"/>
      <c r="W500" s="38" t="e">
        <f>VLOOKUP(A500,[2]帳簿在庫!$A:$B,2,0)</f>
        <v>#N/A</v>
      </c>
    </row>
    <row r="501" spans="1:23" ht="19.8" customHeight="1">
      <c r="A501" s="77" t="s">
        <v>1131</v>
      </c>
      <c r="B501" s="78">
        <v>453</v>
      </c>
      <c r="C501" s="78">
        <v>4</v>
      </c>
      <c r="D501" s="91" t="s">
        <v>1132</v>
      </c>
      <c r="E501" s="80">
        <v>2010</v>
      </c>
      <c r="F501" s="80" t="s">
        <v>166</v>
      </c>
      <c r="G501" s="91" t="s">
        <v>1133</v>
      </c>
      <c r="H501" s="82" t="s">
        <v>1134</v>
      </c>
      <c r="I501" s="83">
        <v>750</v>
      </c>
      <c r="J501" s="92"/>
      <c r="K501" s="93">
        <f>R501*1.1</f>
        <v>94600.000000000015</v>
      </c>
      <c r="L501" s="86">
        <f t="shared" si="123"/>
        <v>56760.000000000007</v>
      </c>
      <c r="M501" s="12"/>
      <c r="N501" s="13">
        <f t="shared" si="113"/>
        <v>0</v>
      </c>
      <c r="O501" s="87" t="str">
        <f t="shared" si="121"/>
        <v>Y03-0010</v>
      </c>
      <c r="P501" s="125">
        <f>R501*0.6</f>
        <v>51600</v>
      </c>
      <c r="Q501" s="37" t="s">
        <v>70</v>
      </c>
      <c r="R501" s="37">
        <f>VLOOKUP(A501,[1]高級ワイン!$B:$X,23,0)</f>
        <v>86000</v>
      </c>
      <c r="S501" s="76" t="s">
        <v>78</v>
      </c>
      <c r="T501" s="76" t="s">
        <v>80</v>
      </c>
      <c r="U501" s="76"/>
      <c r="V501" s="38" t="e">
        <v>#N/A</v>
      </c>
      <c r="W501" s="38">
        <f>VLOOKUP(A501,[2]帳簿在庫!$A:$B,2,0)</f>
        <v>4</v>
      </c>
    </row>
    <row r="502" spans="1:23" ht="19.8" customHeight="1">
      <c r="A502" s="77" t="s">
        <v>1135</v>
      </c>
      <c r="B502" s="78">
        <v>454</v>
      </c>
      <c r="C502" s="78">
        <v>2</v>
      </c>
      <c r="D502" s="91" t="s">
        <v>1136</v>
      </c>
      <c r="E502" s="80">
        <v>2013</v>
      </c>
      <c r="F502" s="80" t="s">
        <v>166</v>
      </c>
      <c r="G502" s="91" t="s">
        <v>1133</v>
      </c>
      <c r="H502" s="82" t="s">
        <v>1134</v>
      </c>
      <c r="I502" s="83">
        <v>750</v>
      </c>
      <c r="J502" s="92"/>
      <c r="K502" s="93">
        <f>R502*1.1</f>
        <v>18700</v>
      </c>
      <c r="L502" s="86">
        <f t="shared" ref="L502" si="128">R502*0.6*1.1</f>
        <v>11220</v>
      </c>
      <c r="M502" s="12"/>
      <c r="N502" s="13">
        <f t="shared" ref="N502" si="129">L502*M502</f>
        <v>0</v>
      </c>
      <c r="O502" s="87" t="str">
        <f t="shared" ref="O502" si="130">MID(A502,2,3)&amp;"-"&amp;RIGHT(A502,4)</f>
        <v>Y03-1013</v>
      </c>
      <c r="P502" s="125">
        <f>R502*0.6</f>
        <v>10200</v>
      </c>
      <c r="Q502" s="37" t="s">
        <v>70</v>
      </c>
      <c r="R502" s="37">
        <f>VLOOKUP(A502,[1]高級ワイン!$B:$X,23,0)</f>
        <v>17000</v>
      </c>
      <c r="S502" s="76" t="s">
        <v>78</v>
      </c>
      <c r="T502" s="76" t="s">
        <v>80</v>
      </c>
      <c r="U502" s="76"/>
      <c r="V502" s="38" t="e">
        <v>#N/A</v>
      </c>
      <c r="W502" s="38">
        <f>VLOOKUP(A502,[2]帳簿在庫!$A:$B,2,0)</f>
        <v>2</v>
      </c>
    </row>
    <row r="503" spans="1:23" ht="19.8" customHeight="1">
      <c r="A503" s="77" t="s">
        <v>1137</v>
      </c>
      <c r="B503" s="78">
        <v>455</v>
      </c>
      <c r="C503" s="78">
        <v>6</v>
      </c>
      <c r="D503" s="91" t="s">
        <v>1138</v>
      </c>
      <c r="E503" s="80">
        <v>2014</v>
      </c>
      <c r="F503" s="80" t="s">
        <v>166</v>
      </c>
      <c r="G503" s="91" t="s">
        <v>1133</v>
      </c>
      <c r="H503" s="82" t="s">
        <v>1134</v>
      </c>
      <c r="I503" s="83">
        <v>750</v>
      </c>
      <c r="J503" s="92"/>
      <c r="K503" s="93">
        <f>R503*1.1</f>
        <v>31460.000000000004</v>
      </c>
      <c r="L503" s="86">
        <f t="shared" si="123"/>
        <v>18876</v>
      </c>
      <c r="M503" s="12"/>
      <c r="N503" s="13">
        <f t="shared" si="113"/>
        <v>0</v>
      </c>
      <c r="O503" s="87" t="str">
        <f t="shared" si="121"/>
        <v>Y03-1114</v>
      </c>
      <c r="P503" s="125">
        <f>R503*0.6</f>
        <v>17160</v>
      </c>
      <c r="Q503" s="37" t="s">
        <v>70</v>
      </c>
      <c r="R503" s="37">
        <f>VLOOKUP(A503,[1]高級ワイン!$B:$X,23,0)</f>
        <v>28600</v>
      </c>
      <c r="S503" s="76" t="s">
        <v>78</v>
      </c>
      <c r="T503" s="76" t="s">
        <v>80</v>
      </c>
      <c r="U503" s="76"/>
      <c r="V503" s="38" t="e">
        <v>#N/A</v>
      </c>
      <c r="W503" s="38">
        <f>VLOOKUP(A503,[2]帳簿在庫!$A:$B,2,0)</f>
        <v>6</v>
      </c>
    </row>
    <row r="504" spans="1:23" ht="19.8" customHeight="1">
      <c r="A504" s="35"/>
      <c r="B504" s="5"/>
      <c r="C504" s="5" t="s">
        <v>95</v>
      </c>
      <c r="D504" s="6"/>
      <c r="E504" s="7"/>
      <c r="F504" s="7"/>
      <c r="G504" s="8"/>
      <c r="H504" s="8"/>
      <c r="I504" s="7"/>
      <c r="J504" s="8"/>
      <c r="K504" s="9"/>
      <c r="L504" s="10"/>
      <c r="M504" s="30"/>
      <c r="N504" s="13">
        <f t="shared" si="113"/>
        <v>0</v>
      </c>
      <c r="O504" s="87" t="str">
        <f t="shared" si="121"/>
        <v>-</v>
      </c>
      <c r="R504" s="37" t="e">
        <f>VLOOKUP(A504,[1]高級ワイン!$B:$X,23,0)</f>
        <v>#N/A</v>
      </c>
      <c r="U504" s="76"/>
      <c r="W504" s="38" t="e">
        <f>VLOOKUP(A504,[2]帳簿在庫!$A:$B,2,0)</f>
        <v>#N/A</v>
      </c>
    </row>
    <row r="505" spans="1:23" ht="19.8" customHeight="1">
      <c r="A505" s="77" t="s">
        <v>1139</v>
      </c>
      <c r="B505" s="78">
        <v>456</v>
      </c>
      <c r="C505" s="78">
        <v>24</v>
      </c>
      <c r="D505" s="91" t="s">
        <v>1140</v>
      </c>
      <c r="E505" s="80">
        <v>2015</v>
      </c>
      <c r="F505" s="80" t="s">
        <v>160</v>
      </c>
      <c r="G505" s="91" t="s">
        <v>1141</v>
      </c>
      <c r="H505" s="82" t="s">
        <v>1142</v>
      </c>
      <c r="I505" s="83">
        <v>500</v>
      </c>
      <c r="J505" s="92" t="s">
        <v>1287</v>
      </c>
      <c r="K505" s="93">
        <f>R505*1.1</f>
        <v>2750</v>
      </c>
      <c r="L505" s="86">
        <f t="shared" si="123"/>
        <v>1650.0000000000002</v>
      </c>
      <c r="M505" s="12"/>
      <c r="N505" s="13">
        <f t="shared" si="113"/>
        <v>0</v>
      </c>
      <c r="O505" s="87" t="str">
        <f t="shared" si="121"/>
        <v>Y09-0215</v>
      </c>
      <c r="P505" s="125">
        <f>R505*0.6</f>
        <v>1500</v>
      </c>
      <c r="Q505" s="37" t="s">
        <v>70</v>
      </c>
      <c r="R505" s="37">
        <f>VLOOKUP(A505,[1]高級ワイン!$B:$X,23,0)</f>
        <v>2500</v>
      </c>
      <c r="S505" s="76" t="s">
        <v>78</v>
      </c>
      <c r="T505" s="76" t="s">
        <v>80</v>
      </c>
      <c r="U505" s="76"/>
      <c r="V505" s="38" t="e">
        <v>#N/A</v>
      </c>
      <c r="W505" s="38">
        <f>VLOOKUP(A505,[2]帳簿在庫!$A:$B,2,0)</f>
        <v>24</v>
      </c>
    </row>
    <row r="506" spans="1:23" ht="19.8" customHeight="1">
      <c r="A506" s="35"/>
      <c r="B506" s="5"/>
      <c r="C506" s="5" t="s">
        <v>96</v>
      </c>
      <c r="D506" s="6"/>
      <c r="E506" s="7"/>
      <c r="F506" s="7"/>
      <c r="G506" s="8"/>
      <c r="H506" s="8"/>
      <c r="I506" s="7"/>
      <c r="J506" s="8"/>
      <c r="K506" s="9"/>
      <c r="L506" s="10"/>
      <c r="M506" s="30"/>
      <c r="N506" s="13">
        <f t="shared" si="113"/>
        <v>0</v>
      </c>
      <c r="O506" s="87" t="str">
        <f t="shared" si="121"/>
        <v>-</v>
      </c>
      <c r="R506" s="37" t="e">
        <f>VLOOKUP(A506,[1]高級ワイン!$B:$X,23,0)</f>
        <v>#N/A</v>
      </c>
      <c r="U506" s="76"/>
      <c r="W506" s="38" t="e">
        <f>VLOOKUP(A506,[2]帳簿在庫!$A:$B,2,0)</f>
        <v>#N/A</v>
      </c>
    </row>
    <row r="507" spans="1:23" ht="19.8" customHeight="1">
      <c r="A507" s="77" t="s">
        <v>1143</v>
      </c>
      <c r="B507" s="78">
        <v>457</v>
      </c>
      <c r="C507" s="78">
        <v>10</v>
      </c>
      <c r="D507" s="91" t="s">
        <v>1144</v>
      </c>
      <c r="E507" s="80">
        <v>2012</v>
      </c>
      <c r="F507" s="80" t="s">
        <v>166</v>
      </c>
      <c r="G507" s="91" t="s">
        <v>1145</v>
      </c>
      <c r="H507" s="82" t="s">
        <v>1146</v>
      </c>
      <c r="I507" s="83">
        <v>750</v>
      </c>
      <c r="J507" s="92"/>
      <c r="K507" s="93">
        <f t="shared" ref="K507:K519" si="131">R507*1.1</f>
        <v>130350.00000000001</v>
      </c>
      <c r="L507" s="86">
        <f t="shared" si="123"/>
        <v>78210</v>
      </c>
      <c r="M507" s="12"/>
      <c r="N507" s="13">
        <f t="shared" si="113"/>
        <v>0</v>
      </c>
      <c r="O507" s="87" t="str">
        <f t="shared" si="121"/>
        <v>Y13-2612</v>
      </c>
      <c r="P507" s="125">
        <f t="shared" ref="P507:P519" si="132">R507*0.6</f>
        <v>71100</v>
      </c>
      <c r="Q507" s="37" t="s">
        <v>70</v>
      </c>
      <c r="R507" s="37">
        <f>VLOOKUP(A507,[1]高級ワイン!$B:$X,23,0)</f>
        <v>118500</v>
      </c>
      <c r="S507" s="76" t="s">
        <v>78</v>
      </c>
      <c r="T507" s="76" t="s">
        <v>80</v>
      </c>
      <c r="U507" s="76"/>
      <c r="V507" s="38" t="e">
        <v>#N/A</v>
      </c>
      <c r="W507" s="38">
        <f>VLOOKUP(A507,[2]帳簿在庫!$A:$B,2,0)</f>
        <v>10</v>
      </c>
    </row>
    <row r="508" spans="1:23" ht="19.8" customHeight="1">
      <c r="A508" s="77" t="s">
        <v>1147</v>
      </c>
      <c r="B508" s="78">
        <v>458</v>
      </c>
      <c r="C508" s="78">
        <v>22</v>
      </c>
      <c r="D508" s="91" t="s">
        <v>1148</v>
      </c>
      <c r="E508" s="80">
        <v>2016</v>
      </c>
      <c r="F508" s="80" t="s">
        <v>166</v>
      </c>
      <c r="G508" s="91" t="s">
        <v>1149</v>
      </c>
      <c r="H508" s="82" t="s">
        <v>1150</v>
      </c>
      <c r="I508" s="83">
        <v>375</v>
      </c>
      <c r="J508" s="92"/>
      <c r="K508" s="93">
        <f t="shared" si="131"/>
        <v>52910.000000000007</v>
      </c>
      <c r="L508" s="86">
        <f t="shared" si="123"/>
        <v>31746.000000000004</v>
      </c>
      <c r="M508" s="12"/>
      <c r="N508" s="13">
        <f t="shared" si="113"/>
        <v>0</v>
      </c>
      <c r="O508" s="87" t="str">
        <f t="shared" si="121"/>
        <v>Y13-1116</v>
      </c>
      <c r="P508" s="125">
        <f t="shared" si="132"/>
        <v>28860</v>
      </c>
      <c r="Q508" s="37" t="s">
        <v>70</v>
      </c>
      <c r="R508" s="37">
        <f>VLOOKUP(A508,[1]高級ワイン!$B:$X,23,0)</f>
        <v>48100</v>
      </c>
      <c r="S508" s="76" t="s">
        <v>78</v>
      </c>
      <c r="T508" s="76" t="s">
        <v>80</v>
      </c>
      <c r="U508" s="76"/>
      <c r="V508" s="38" t="e">
        <v>#N/A</v>
      </c>
      <c r="W508" s="38">
        <f>VLOOKUP(A508,[2]帳簿在庫!$A:$B,2,0)</f>
        <v>22</v>
      </c>
    </row>
    <row r="509" spans="1:23" ht="19.8" customHeight="1">
      <c r="A509" s="77" t="s">
        <v>1151</v>
      </c>
      <c r="B509" s="78">
        <v>459</v>
      </c>
      <c r="C509" s="78">
        <v>42</v>
      </c>
      <c r="D509" s="91" t="s">
        <v>1148</v>
      </c>
      <c r="E509" s="80" t="s">
        <v>467</v>
      </c>
      <c r="F509" s="80" t="s">
        <v>166</v>
      </c>
      <c r="G509" s="91" t="s">
        <v>1149</v>
      </c>
      <c r="H509" s="82" t="s">
        <v>1150</v>
      </c>
      <c r="I509" s="83">
        <v>375</v>
      </c>
      <c r="J509" s="92"/>
      <c r="K509" s="93">
        <f t="shared" si="131"/>
        <v>51590.000000000007</v>
      </c>
      <c r="L509" s="86">
        <f t="shared" si="123"/>
        <v>30954.000000000004</v>
      </c>
      <c r="M509" s="12"/>
      <c r="N509" s="13">
        <f t="shared" si="113"/>
        <v>0</v>
      </c>
      <c r="O509" s="87" t="str">
        <f t="shared" si="121"/>
        <v>Y13-1115</v>
      </c>
      <c r="P509" s="125">
        <f t="shared" si="132"/>
        <v>28140</v>
      </c>
      <c r="Q509" s="37" t="s">
        <v>70</v>
      </c>
      <c r="R509" s="37">
        <f>VLOOKUP(A509,[1]高級ワイン!$B:$X,23,0)</f>
        <v>46900</v>
      </c>
      <c r="S509" s="76" t="s">
        <v>78</v>
      </c>
      <c r="T509" s="76" t="s">
        <v>80</v>
      </c>
      <c r="U509" s="76"/>
      <c r="V509" s="38" t="e">
        <v>#N/A</v>
      </c>
      <c r="W509" s="38">
        <f>VLOOKUP(A509,[2]帳簿在庫!$A:$B,2,0)</f>
        <v>42</v>
      </c>
    </row>
    <row r="510" spans="1:23" ht="19.8" customHeight="1">
      <c r="A510" s="77" t="s">
        <v>1152</v>
      </c>
      <c r="B510" s="78">
        <v>460</v>
      </c>
      <c r="C510" s="78">
        <v>4</v>
      </c>
      <c r="D510" s="91" t="s">
        <v>1149</v>
      </c>
      <c r="E510" s="80">
        <v>2011</v>
      </c>
      <c r="F510" s="80" t="s">
        <v>166</v>
      </c>
      <c r="G510" s="91" t="s">
        <v>1149</v>
      </c>
      <c r="H510" s="82" t="s">
        <v>1150</v>
      </c>
      <c r="I510" s="83">
        <v>750</v>
      </c>
      <c r="J510" s="92"/>
      <c r="K510" s="93">
        <f t="shared" ref="K510:K518" si="133">R510*1.1</f>
        <v>93500.000000000015</v>
      </c>
      <c r="L510" s="86">
        <f t="shared" ref="L510:L518" si="134">R510*0.6*1.1</f>
        <v>56100.000000000007</v>
      </c>
      <c r="M510" s="12"/>
      <c r="N510" s="13">
        <f t="shared" ref="N510:N518" si="135">L510*M510</f>
        <v>0</v>
      </c>
      <c r="O510" s="87" t="str">
        <f t="shared" ref="O510:O518" si="136">MID(A510,2,3)&amp;"-"&amp;RIGHT(A510,4)</f>
        <v>Y13-0011</v>
      </c>
      <c r="P510" s="125">
        <f t="shared" ref="P510:P518" si="137">R510*0.6</f>
        <v>51000</v>
      </c>
      <c r="Q510" s="37" t="s">
        <v>70</v>
      </c>
      <c r="R510" s="37">
        <f>VLOOKUP(A510,[1]高級ワイン!$B:$X,23,0)</f>
        <v>85000</v>
      </c>
      <c r="S510" s="76" t="s">
        <v>78</v>
      </c>
      <c r="T510" s="76" t="s">
        <v>80</v>
      </c>
      <c r="U510" s="76"/>
      <c r="V510" s="38" t="e">
        <v>#N/A</v>
      </c>
      <c r="W510" s="38">
        <f>VLOOKUP(A510,[2]帳簿在庫!$A:$B,2,0)</f>
        <v>4</v>
      </c>
    </row>
    <row r="511" spans="1:23" ht="19.8" customHeight="1">
      <c r="A511" s="77" t="s">
        <v>1153</v>
      </c>
      <c r="B511" s="78">
        <v>461</v>
      </c>
      <c r="C511" s="78">
        <v>13</v>
      </c>
      <c r="D511" s="91" t="s">
        <v>1154</v>
      </c>
      <c r="E511" s="80">
        <v>2014</v>
      </c>
      <c r="F511" s="80" t="s">
        <v>166</v>
      </c>
      <c r="G511" s="91" t="s">
        <v>1149</v>
      </c>
      <c r="H511" s="82" t="s">
        <v>1150</v>
      </c>
      <c r="I511" s="83">
        <v>1500</v>
      </c>
      <c r="J511" s="92"/>
      <c r="K511" s="93">
        <f t="shared" si="133"/>
        <v>187000.00000000003</v>
      </c>
      <c r="L511" s="86">
        <f t="shared" si="134"/>
        <v>112200.00000000001</v>
      </c>
      <c r="M511" s="12"/>
      <c r="N511" s="13">
        <f t="shared" si="135"/>
        <v>0</v>
      </c>
      <c r="O511" s="87" t="str">
        <f t="shared" si="136"/>
        <v>Y13-2214</v>
      </c>
      <c r="P511" s="125">
        <f t="shared" si="137"/>
        <v>102000</v>
      </c>
      <c r="Q511" s="37" t="s">
        <v>70</v>
      </c>
      <c r="R511" s="37">
        <f>VLOOKUP(A511,[1]高級ワイン!$B:$X,23,0)</f>
        <v>170000</v>
      </c>
      <c r="S511" s="76" t="s">
        <v>78</v>
      </c>
      <c r="T511" s="76" t="s">
        <v>80</v>
      </c>
      <c r="U511" s="76"/>
      <c r="V511" s="38" t="e">
        <v>#N/A</v>
      </c>
      <c r="W511" s="38">
        <f>VLOOKUP(A511,[2]帳簿在庫!$A:$B,2,0)</f>
        <v>13</v>
      </c>
    </row>
    <row r="512" spans="1:23" ht="19.8" customHeight="1">
      <c r="A512" s="77" t="s">
        <v>1155</v>
      </c>
      <c r="B512" s="78">
        <v>462</v>
      </c>
      <c r="C512" s="78">
        <v>7</v>
      </c>
      <c r="D512" s="91" t="s">
        <v>1154</v>
      </c>
      <c r="E512" s="80">
        <v>2015</v>
      </c>
      <c r="F512" s="80" t="s">
        <v>166</v>
      </c>
      <c r="G512" s="91" t="s">
        <v>1149</v>
      </c>
      <c r="H512" s="82" t="s">
        <v>1150</v>
      </c>
      <c r="I512" s="83">
        <v>1500</v>
      </c>
      <c r="J512" s="92"/>
      <c r="K512" s="93">
        <f t="shared" si="133"/>
        <v>187000.00000000003</v>
      </c>
      <c r="L512" s="86">
        <f t="shared" si="134"/>
        <v>112200.00000000001</v>
      </c>
      <c r="M512" s="12"/>
      <c r="N512" s="13">
        <f t="shared" si="135"/>
        <v>0</v>
      </c>
      <c r="O512" s="87" t="str">
        <f t="shared" si="136"/>
        <v>Y13-2215</v>
      </c>
      <c r="P512" s="125">
        <f t="shared" si="137"/>
        <v>102000</v>
      </c>
      <c r="Q512" s="37" t="s">
        <v>70</v>
      </c>
      <c r="R512" s="37">
        <f>VLOOKUP(A512,[1]高級ワイン!$B:$X,23,0)</f>
        <v>170000</v>
      </c>
      <c r="S512" s="76" t="s">
        <v>78</v>
      </c>
      <c r="T512" s="76" t="s">
        <v>80</v>
      </c>
      <c r="U512" s="76"/>
      <c r="V512" s="38" t="e">
        <v>#N/A</v>
      </c>
      <c r="W512" s="38">
        <f>VLOOKUP(A512,[2]帳簿在庫!$A:$B,2,0)</f>
        <v>8</v>
      </c>
    </row>
    <row r="513" spans="1:23" ht="19.8" customHeight="1">
      <c r="A513" s="77" t="s">
        <v>1156</v>
      </c>
      <c r="B513" s="78">
        <v>463</v>
      </c>
      <c r="C513" s="78">
        <v>16</v>
      </c>
      <c r="D513" s="91" t="s">
        <v>1157</v>
      </c>
      <c r="E513" s="80">
        <v>2009</v>
      </c>
      <c r="F513" s="80" t="s">
        <v>166</v>
      </c>
      <c r="G513" s="91" t="s">
        <v>596</v>
      </c>
      <c r="H513" s="82" t="s">
        <v>1150</v>
      </c>
      <c r="I513" s="83">
        <v>750</v>
      </c>
      <c r="J513" s="92"/>
      <c r="K513" s="93">
        <f t="shared" si="133"/>
        <v>13750.000000000002</v>
      </c>
      <c r="L513" s="86">
        <f t="shared" si="134"/>
        <v>8250</v>
      </c>
      <c r="M513" s="12"/>
      <c r="N513" s="13">
        <f t="shared" si="135"/>
        <v>0</v>
      </c>
      <c r="O513" s="87" t="str">
        <f t="shared" si="136"/>
        <v>Y13-3009</v>
      </c>
      <c r="P513" s="125">
        <f t="shared" si="137"/>
        <v>7500</v>
      </c>
      <c r="Q513" s="37" t="s">
        <v>70</v>
      </c>
      <c r="R513" s="37">
        <f>VLOOKUP(A513,[1]高級ワイン!$B:$X,23,0)</f>
        <v>12500</v>
      </c>
      <c r="S513" s="76" t="s">
        <v>78</v>
      </c>
      <c r="T513" s="76" t="s">
        <v>80</v>
      </c>
      <c r="U513" s="76"/>
      <c r="V513" s="38" t="e">
        <v>#N/A</v>
      </c>
      <c r="W513" s="38">
        <f>VLOOKUP(A513,[2]帳簿在庫!$A:$B,2,0)</f>
        <v>16</v>
      </c>
    </row>
    <row r="514" spans="1:23" ht="19.8" customHeight="1">
      <c r="A514" s="77" t="s">
        <v>1158</v>
      </c>
      <c r="B514" s="78">
        <v>464</v>
      </c>
      <c r="C514" s="78">
        <v>1</v>
      </c>
      <c r="D514" s="91" t="s">
        <v>1159</v>
      </c>
      <c r="E514" s="80">
        <v>2012</v>
      </c>
      <c r="F514" s="80" t="s">
        <v>166</v>
      </c>
      <c r="G514" s="91" t="s">
        <v>1160</v>
      </c>
      <c r="H514" s="82" t="s">
        <v>1150</v>
      </c>
      <c r="I514" s="83">
        <v>750</v>
      </c>
      <c r="J514" s="92"/>
      <c r="K514" s="93">
        <f t="shared" si="133"/>
        <v>127600.00000000001</v>
      </c>
      <c r="L514" s="86">
        <f t="shared" si="134"/>
        <v>76560</v>
      </c>
      <c r="M514" s="12"/>
      <c r="N514" s="13">
        <f t="shared" si="135"/>
        <v>0</v>
      </c>
      <c r="O514" s="87" t="str">
        <f t="shared" si="136"/>
        <v>Y14-2212</v>
      </c>
      <c r="P514" s="125">
        <f t="shared" si="137"/>
        <v>69600</v>
      </c>
      <c r="Q514" s="37" t="s">
        <v>70</v>
      </c>
      <c r="R514" s="37">
        <f>VLOOKUP(A514,[1]高級ワイン!$B:$X,23,0)</f>
        <v>116000</v>
      </c>
      <c r="S514" s="76" t="s">
        <v>78</v>
      </c>
      <c r="T514" s="76" t="s">
        <v>80</v>
      </c>
      <c r="U514" s="76"/>
      <c r="V514" s="38" t="e">
        <v>#N/A</v>
      </c>
      <c r="W514" s="38">
        <f>VLOOKUP(A514,[2]帳簿在庫!$A:$B,2,0)</f>
        <v>1</v>
      </c>
    </row>
    <row r="515" spans="1:23" ht="19.8" customHeight="1">
      <c r="A515" s="77" t="s">
        <v>1161</v>
      </c>
      <c r="B515" s="78">
        <v>465</v>
      </c>
      <c r="C515" s="78">
        <v>8</v>
      </c>
      <c r="D515" s="91" t="s">
        <v>1159</v>
      </c>
      <c r="E515" s="80" t="s">
        <v>481</v>
      </c>
      <c r="F515" s="80" t="s">
        <v>166</v>
      </c>
      <c r="G515" s="91" t="s">
        <v>1160</v>
      </c>
      <c r="H515" s="82" t="s">
        <v>1150</v>
      </c>
      <c r="I515" s="83">
        <v>750</v>
      </c>
      <c r="J515" s="92"/>
      <c r="K515" s="93">
        <f t="shared" si="133"/>
        <v>157300</v>
      </c>
      <c r="L515" s="86">
        <f t="shared" si="134"/>
        <v>94380.000000000015</v>
      </c>
      <c r="M515" s="12"/>
      <c r="N515" s="13">
        <f t="shared" si="135"/>
        <v>0</v>
      </c>
      <c r="O515" s="87" t="str">
        <f t="shared" si="136"/>
        <v>Y14-2214</v>
      </c>
      <c r="P515" s="125">
        <f t="shared" si="137"/>
        <v>85800</v>
      </c>
      <c r="Q515" s="37" t="s">
        <v>70</v>
      </c>
      <c r="R515" s="37">
        <f>VLOOKUP(A515,[1]高級ワイン!$B:$X,23,0)</f>
        <v>143000</v>
      </c>
      <c r="S515" s="76" t="s">
        <v>78</v>
      </c>
      <c r="T515" s="76" t="s">
        <v>80</v>
      </c>
      <c r="U515" s="76"/>
      <c r="V515" s="38" t="e">
        <v>#N/A</v>
      </c>
      <c r="W515" s="38">
        <f>VLOOKUP(A515,[2]帳簿在庫!$A:$B,2,0)</f>
        <v>8</v>
      </c>
    </row>
    <row r="516" spans="1:23" ht="19.8" customHeight="1">
      <c r="A516" s="77" t="s">
        <v>1162</v>
      </c>
      <c r="B516" s="78">
        <v>466</v>
      </c>
      <c r="C516" s="78">
        <v>5</v>
      </c>
      <c r="D516" s="91" t="s">
        <v>1163</v>
      </c>
      <c r="E516" s="80">
        <v>2016</v>
      </c>
      <c r="F516" s="80" t="s">
        <v>166</v>
      </c>
      <c r="G516" s="91" t="s">
        <v>1164</v>
      </c>
      <c r="H516" s="82" t="s">
        <v>1150</v>
      </c>
      <c r="I516" s="83">
        <v>750</v>
      </c>
      <c r="J516" s="92"/>
      <c r="K516" s="93">
        <f t="shared" si="133"/>
        <v>145860</v>
      </c>
      <c r="L516" s="86">
        <f t="shared" si="134"/>
        <v>87516</v>
      </c>
      <c r="M516" s="12"/>
      <c r="N516" s="13">
        <f t="shared" si="135"/>
        <v>0</v>
      </c>
      <c r="O516" s="87" t="str">
        <f t="shared" si="136"/>
        <v>Y14-8916</v>
      </c>
      <c r="P516" s="125">
        <f t="shared" si="137"/>
        <v>79560</v>
      </c>
      <c r="Q516" s="37" t="s">
        <v>70</v>
      </c>
      <c r="R516" s="37">
        <f>VLOOKUP(A516,[1]高級ワイン!$B:$X,23,0)</f>
        <v>132600</v>
      </c>
      <c r="S516" s="76" t="s">
        <v>78</v>
      </c>
      <c r="T516" s="76" t="s">
        <v>80</v>
      </c>
      <c r="U516" s="76"/>
      <c r="V516" s="38" t="e">
        <v>#N/A</v>
      </c>
      <c r="W516" s="38">
        <f>VLOOKUP(A516,[2]帳簿在庫!$A:$B,2,0)</f>
        <v>5</v>
      </c>
    </row>
    <row r="517" spans="1:23" ht="19.8" customHeight="1">
      <c r="A517" s="77" t="s">
        <v>1165</v>
      </c>
      <c r="B517" s="78">
        <v>467</v>
      </c>
      <c r="C517" s="78">
        <v>10</v>
      </c>
      <c r="D517" s="91" t="s">
        <v>1166</v>
      </c>
      <c r="E517" s="80">
        <v>1998</v>
      </c>
      <c r="F517" s="80" t="s">
        <v>166</v>
      </c>
      <c r="G517" s="91" t="s">
        <v>1167</v>
      </c>
      <c r="H517" s="82" t="s">
        <v>1150</v>
      </c>
      <c r="I517" s="83">
        <v>750</v>
      </c>
      <c r="J517" s="92"/>
      <c r="K517" s="93">
        <f t="shared" si="133"/>
        <v>30030.000000000004</v>
      </c>
      <c r="L517" s="86">
        <f t="shared" si="134"/>
        <v>18018</v>
      </c>
      <c r="M517" s="12"/>
      <c r="N517" s="13">
        <f t="shared" si="135"/>
        <v>0</v>
      </c>
      <c r="O517" s="87" t="str">
        <f t="shared" si="136"/>
        <v>Y13-1298</v>
      </c>
      <c r="P517" s="125">
        <f t="shared" si="137"/>
        <v>16380</v>
      </c>
      <c r="Q517" s="37" t="s">
        <v>70</v>
      </c>
      <c r="R517" s="37">
        <f>VLOOKUP(A517,[1]高級ワイン!$B:$X,23,0)</f>
        <v>27300</v>
      </c>
      <c r="S517" s="76" t="s">
        <v>78</v>
      </c>
      <c r="T517" s="76" t="s">
        <v>80</v>
      </c>
      <c r="U517" s="76"/>
      <c r="V517" s="38" t="e">
        <v>#N/A</v>
      </c>
      <c r="W517" s="38">
        <f>VLOOKUP(A517,[2]帳簿在庫!$A:$B,2,0)</f>
        <v>10</v>
      </c>
    </row>
    <row r="518" spans="1:23" ht="19.8" customHeight="1">
      <c r="A518" s="77" t="s">
        <v>1168</v>
      </c>
      <c r="B518" s="78">
        <v>468</v>
      </c>
      <c r="C518" s="78">
        <v>4</v>
      </c>
      <c r="D518" s="91" t="s">
        <v>1169</v>
      </c>
      <c r="E518" s="80">
        <v>2016</v>
      </c>
      <c r="F518" s="80" t="s">
        <v>166</v>
      </c>
      <c r="G518" s="91" t="s">
        <v>1170</v>
      </c>
      <c r="H518" s="82" t="s">
        <v>1171</v>
      </c>
      <c r="I518" s="83">
        <v>750</v>
      </c>
      <c r="J518" s="92"/>
      <c r="K518" s="93">
        <f t="shared" si="133"/>
        <v>14960.000000000002</v>
      </c>
      <c r="L518" s="86">
        <f t="shared" si="134"/>
        <v>8976</v>
      </c>
      <c r="M518" s="12"/>
      <c r="N518" s="13">
        <f t="shared" si="135"/>
        <v>0</v>
      </c>
      <c r="O518" s="87" t="str">
        <f t="shared" si="136"/>
        <v>Y13-0316</v>
      </c>
      <c r="P518" s="125">
        <f t="shared" si="137"/>
        <v>8160</v>
      </c>
      <c r="Q518" s="37" t="s">
        <v>70</v>
      </c>
      <c r="R518" s="37">
        <f>VLOOKUP(A518,[1]高級ワイン!$B:$X,23,0)</f>
        <v>13600</v>
      </c>
      <c r="S518" s="76" t="s">
        <v>78</v>
      </c>
      <c r="T518" s="76" t="s">
        <v>80</v>
      </c>
      <c r="U518" s="76"/>
      <c r="V518" s="38" t="e">
        <v>#N/A</v>
      </c>
      <c r="W518" s="38">
        <f>VLOOKUP(A518,[2]帳簿在庫!$A:$B,2,0)</f>
        <v>4</v>
      </c>
    </row>
    <row r="519" spans="1:23" ht="19.8" customHeight="1">
      <c r="A519" s="77" t="s">
        <v>1172</v>
      </c>
      <c r="B519" s="78">
        <v>469</v>
      </c>
      <c r="C519" s="78">
        <v>10</v>
      </c>
      <c r="D519" s="91" t="s">
        <v>1173</v>
      </c>
      <c r="E519" s="80">
        <v>2016</v>
      </c>
      <c r="F519" s="80" t="s">
        <v>166</v>
      </c>
      <c r="G519" s="91" t="s">
        <v>1170</v>
      </c>
      <c r="H519" s="82" t="s">
        <v>1171</v>
      </c>
      <c r="I519" s="83">
        <v>750</v>
      </c>
      <c r="J519" s="92"/>
      <c r="K519" s="93">
        <f t="shared" si="131"/>
        <v>26290.000000000004</v>
      </c>
      <c r="L519" s="86">
        <f t="shared" si="123"/>
        <v>15774.000000000002</v>
      </c>
      <c r="M519" s="12"/>
      <c r="N519" s="13">
        <f t="shared" si="113"/>
        <v>0</v>
      </c>
      <c r="O519" s="87" t="str">
        <f t="shared" si="121"/>
        <v>Y13-1416</v>
      </c>
      <c r="P519" s="125">
        <f t="shared" si="132"/>
        <v>14340</v>
      </c>
      <c r="Q519" s="37" t="s">
        <v>70</v>
      </c>
      <c r="R519" s="37">
        <f>VLOOKUP(A519,[1]高級ワイン!$B:$X,23,0)</f>
        <v>23900</v>
      </c>
      <c r="S519" s="76" t="s">
        <v>78</v>
      </c>
      <c r="T519" s="76" t="s">
        <v>80</v>
      </c>
      <c r="U519" s="76"/>
      <c r="V519" s="38" t="e">
        <v>#N/A</v>
      </c>
      <c r="W519" s="38">
        <f>VLOOKUP(A519,[2]帳簿在庫!$A:$B,2,0)</f>
        <v>10</v>
      </c>
    </row>
    <row r="520" spans="1:23" ht="19.8" customHeight="1">
      <c r="A520" s="35"/>
      <c r="B520" s="5"/>
      <c r="C520" s="5" t="s">
        <v>1127</v>
      </c>
      <c r="D520" s="6"/>
      <c r="E520" s="7"/>
      <c r="F520" s="7"/>
      <c r="G520" s="8"/>
      <c r="H520" s="8"/>
      <c r="I520" s="7"/>
      <c r="J520" s="8"/>
      <c r="K520" s="9"/>
      <c r="L520" s="10"/>
      <c r="M520" s="30"/>
      <c r="N520" s="13">
        <f t="shared" ref="N520:N523" si="138">L520*M520</f>
        <v>0</v>
      </c>
      <c r="O520" s="87" t="str">
        <f t="shared" ref="O520:O523" si="139">MID(A520,2,3)&amp;"-"&amp;RIGHT(A520,4)</f>
        <v>-</v>
      </c>
      <c r="R520" s="37" t="e">
        <f>VLOOKUP(A520,[1]高級ワイン!$B:$X,23,0)</f>
        <v>#N/A</v>
      </c>
      <c r="U520" s="76"/>
      <c r="W520" s="38" t="e">
        <f>VLOOKUP(A520,[2]帳簿在庫!$A:$B,2,0)</f>
        <v>#N/A</v>
      </c>
    </row>
    <row r="521" spans="1:23" ht="19.8" customHeight="1">
      <c r="A521" s="77" t="s">
        <v>1174</v>
      </c>
      <c r="B521" s="78">
        <v>470</v>
      </c>
      <c r="C521" s="78">
        <v>4</v>
      </c>
      <c r="D521" s="91" t="s">
        <v>1175</v>
      </c>
      <c r="E521" s="80">
        <v>2012</v>
      </c>
      <c r="F521" s="80" t="s">
        <v>166</v>
      </c>
      <c r="G521" s="91" t="s">
        <v>1176</v>
      </c>
      <c r="H521" s="82" t="s">
        <v>1126</v>
      </c>
      <c r="I521" s="83">
        <v>750</v>
      </c>
      <c r="J521" s="92"/>
      <c r="K521" s="93">
        <f>R521*1.1</f>
        <v>131670</v>
      </c>
      <c r="L521" s="86">
        <f t="shared" ref="L521:L523" si="140">R521*0.6*1.1</f>
        <v>79002</v>
      </c>
      <c r="M521" s="12"/>
      <c r="N521" s="13">
        <f t="shared" si="138"/>
        <v>0</v>
      </c>
      <c r="O521" s="87" t="str">
        <f t="shared" si="139"/>
        <v>Y16-0012</v>
      </c>
      <c r="P521" s="125">
        <f>R521*0.6</f>
        <v>71820</v>
      </c>
      <c r="Q521" s="37" t="s">
        <v>70</v>
      </c>
      <c r="R521" s="37">
        <f>VLOOKUP(A521,[1]高級ワイン!$B:$X,23,0)</f>
        <v>119700</v>
      </c>
      <c r="S521" s="76" t="s">
        <v>78</v>
      </c>
      <c r="T521" s="76" t="s">
        <v>80</v>
      </c>
      <c r="U521" s="76"/>
      <c r="V521" s="38" t="e">
        <v>#N/A</v>
      </c>
      <c r="W521" s="38">
        <f>VLOOKUP(A521,[2]帳簿在庫!$A:$B,2,0)</f>
        <v>4</v>
      </c>
    </row>
    <row r="522" spans="1:23" ht="19.8" customHeight="1">
      <c r="A522" s="77" t="s">
        <v>1177</v>
      </c>
      <c r="B522" s="78">
        <v>471</v>
      </c>
      <c r="C522" s="78">
        <v>5</v>
      </c>
      <c r="D522" s="91" t="s">
        <v>1178</v>
      </c>
      <c r="E522" s="80" t="s">
        <v>525</v>
      </c>
      <c r="F522" s="80" t="s">
        <v>166</v>
      </c>
      <c r="G522" s="91" t="s">
        <v>1179</v>
      </c>
      <c r="H522" s="82" t="s">
        <v>1126</v>
      </c>
      <c r="I522" s="83">
        <v>750</v>
      </c>
      <c r="J522" s="92"/>
      <c r="K522" s="93">
        <f>R522*1.1</f>
        <v>16830</v>
      </c>
      <c r="L522" s="86">
        <f t="shared" si="140"/>
        <v>10098</v>
      </c>
      <c r="M522" s="12"/>
      <c r="N522" s="13">
        <f t="shared" si="138"/>
        <v>0</v>
      </c>
      <c r="O522" s="87" t="str">
        <f t="shared" si="139"/>
        <v>Y16-1512</v>
      </c>
      <c r="P522" s="125">
        <f>R522*0.6</f>
        <v>9180</v>
      </c>
      <c r="Q522" s="37" t="s">
        <v>70</v>
      </c>
      <c r="R522" s="37">
        <f>VLOOKUP(A522,[1]高級ワイン!$B:$X,23,0)</f>
        <v>15300</v>
      </c>
      <c r="S522" s="76" t="s">
        <v>78</v>
      </c>
      <c r="T522" s="76" t="s">
        <v>80</v>
      </c>
      <c r="U522" s="76"/>
      <c r="V522" s="38" t="e">
        <v>#N/A</v>
      </c>
      <c r="W522" s="38">
        <f>VLOOKUP(A522,[2]帳簿在庫!$A:$B,2,0)</f>
        <v>5</v>
      </c>
    </row>
    <row r="523" spans="1:23" ht="19.8" customHeight="1">
      <c r="A523" s="77" t="s">
        <v>1180</v>
      </c>
      <c r="B523" s="78">
        <v>472</v>
      </c>
      <c r="C523" s="78">
        <v>3</v>
      </c>
      <c r="D523" s="91" t="s">
        <v>1181</v>
      </c>
      <c r="E523" s="80">
        <v>2015</v>
      </c>
      <c r="F523" s="80" t="s">
        <v>166</v>
      </c>
      <c r="G523" s="91" t="s">
        <v>1182</v>
      </c>
      <c r="H523" s="82" t="s">
        <v>1126</v>
      </c>
      <c r="I523" s="83">
        <v>750</v>
      </c>
      <c r="J523" s="92"/>
      <c r="K523" s="93">
        <f>R523*1.1</f>
        <v>27170.000000000004</v>
      </c>
      <c r="L523" s="86">
        <f t="shared" si="140"/>
        <v>16302.000000000002</v>
      </c>
      <c r="M523" s="12"/>
      <c r="N523" s="13">
        <f t="shared" si="138"/>
        <v>0</v>
      </c>
      <c r="O523" s="87" t="str">
        <f t="shared" si="139"/>
        <v>Y16-1715</v>
      </c>
      <c r="P523" s="125">
        <f>R523*0.6</f>
        <v>14820</v>
      </c>
      <c r="Q523" s="37" t="s">
        <v>70</v>
      </c>
      <c r="R523" s="37">
        <f>VLOOKUP(A523,[1]高級ワイン!$B:$X,23,0)</f>
        <v>24700</v>
      </c>
      <c r="S523" s="76" t="s">
        <v>78</v>
      </c>
      <c r="T523" s="76" t="s">
        <v>80</v>
      </c>
      <c r="U523" s="76"/>
      <c r="V523" s="38" t="e">
        <v>#N/A</v>
      </c>
      <c r="W523" s="38">
        <f>VLOOKUP(A523,[2]帳簿在庫!$A:$B,2,0)</f>
        <v>3</v>
      </c>
    </row>
    <row r="524" spans="1:23" ht="19.8" customHeight="1">
      <c r="A524" s="35"/>
      <c r="B524" s="5"/>
      <c r="C524" s="5" t="s">
        <v>1129</v>
      </c>
      <c r="D524" s="6"/>
      <c r="E524" s="7"/>
      <c r="F524" s="7"/>
      <c r="G524" s="8"/>
      <c r="H524" s="8"/>
      <c r="I524" s="7"/>
      <c r="J524" s="8"/>
      <c r="K524" s="9"/>
      <c r="L524" s="10"/>
      <c r="M524" s="30"/>
      <c r="N524" s="13">
        <f t="shared" si="113"/>
        <v>0</v>
      </c>
      <c r="O524" s="87" t="str">
        <f t="shared" si="121"/>
        <v>-</v>
      </c>
      <c r="R524" s="37" t="e">
        <f>VLOOKUP(A524,[1]高級ワイン!$B:$X,23,0)</f>
        <v>#N/A</v>
      </c>
      <c r="U524" s="76"/>
      <c r="W524" s="38" t="e">
        <f>VLOOKUP(A524,[2]帳簿在庫!$A:$B,2,0)</f>
        <v>#N/A</v>
      </c>
    </row>
    <row r="525" spans="1:23" ht="19.8" customHeight="1">
      <c r="A525" s="77" t="s">
        <v>1183</v>
      </c>
      <c r="B525" s="78">
        <v>473</v>
      </c>
      <c r="C525" s="78">
        <v>3</v>
      </c>
      <c r="D525" s="91" t="s">
        <v>1184</v>
      </c>
      <c r="E525" s="80">
        <v>2007</v>
      </c>
      <c r="F525" s="80" t="s">
        <v>166</v>
      </c>
      <c r="G525" s="91" t="s">
        <v>1185</v>
      </c>
      <c r="H525" s="82" t="s">
        <v>1128</v>
      </c>
      <c r="I525" s="83">
        <v>750</v>
      </c>
      <c r="J525" s="92"/>
      <c r="K525" s="93">
        <f>R525*1.1</f>
        <v>9240</v>
      </c>
      <c r="L525" s="86">
        <f t="shared" si="123"/>
        <v>5544</v>
      </c>
      <c r="M525" s="12"/>
      <c r="N525" s="13">
        <f t="shared" si="113"/>
        <v>0</v>
      </c>
      <c r="O525" s="87" t="str">
        <f t="shared" si="121"/>
        <v>Y19-3007</v>
      </c>
      <c r="P525" s="125">
        <f>R525*0.6</f>
        <v>5040</v>
      </c>
      <c r="Q525" s="37" t="s">
        <v>70</v>
      </c>
      <c r="R525" s="37">
        <f>VLOOKUP(A525,[1]高級ワイン!$B:$X,23,0)</f>
        <v>8400</v>
      </c>
      <c r="S525" s="76" t="s">
        <v>78</v>
      </c>
      <c r="T525" s="76" t="s">
        <v>80</v>
      </c>
      <c r="U525" s="76"/>
      <c r="V525" s="38" t="e">
        <v>#N/A</v>
      </c>
      <c r="W525" s="38">
        <f>VLOOKUP(A525,[2]帳簿在庫!$A:$B,2,0)</f>
        <v>3</v>
      </c>
    </row>
    <row r="526" spans="1:23" ht="19.8" customHeight="1">
      <c r="A526" s="35"/>
      <c r="B526" s="5"/>
      <c r="C526" s="5" t="s">
        <v>1130</v>
      </c>
      <c r="D526" s="6"/>
      <c r="E526" s="7"/>
      <c r="F526" s="7"/>
      <c r="G526" s="8"/>
      <c r="H526" s="8"/>
      <c r="I526" s="7"/>
      <c r="J526" s="8"/>
      <c r="K526" s="9"/>
      <c r="L526" s="10"/>
      <c r="M526" s="30"/>
      <c r="N526" s="13">
        <f t="shared" ref="N526" si="141">L526*M526</f>
        <v>0</v>
      </c>
      <c r="O526" s="87" t="str">
        <f t="shared" ref="O526" si="142">MID(A526,2,3)&amp;"-"&amp;RIGHT(A526,4)</f>
        <v>-</v>
      </c>
      <c r="R526" s="37" t="e">
        <f>VLOOKUP(A526,[1]高級ワイン!$B:$X,23,0)</f>
        <v>#N/A</v>
      </c>
      <c r="U526" s="76"/>
      <c r="W526" s="38" t="e">
        <f>VLOOKUP(A526,[2]帳簿在庫!$A:$B,2,0)</f>
        <v>#N/A</v>
      </c>
    </row>
    <row r="527" spans="1:23" ht="19.8" customHeight="1" thickBot="1">
      <c r="A527" s="77" t="s">
        <v>1186</v>
      </c>
      <c r="B527" s="78">
        <v>474</v>
      </c>
      <c r="C527" s="78">
        <v>14</v>
      </c>
      <c r="D527" s="91" t="s">
        <v>1187</v>
      </c>
      <c r="E527" s="80">
        <v>2013</v>
      </c>
      <c r="F527" s="80" t="s">
        <v>160</v>
      </c>
      <c r="G527" s="91" t="s">
        <v>1188</v>
      </c>
      <c r="H527" s="82" t="s">
        <v>1189</v>
      </c>
      <c r="I527" s="83">
        <v>500</v>
      </c>
      <c r="J527" s="92" t="s">
        <v>1288</v>
      </c>
      <c r="K527" s="93">
        <f>R527*1.1</f>
        <v>18700</v>
      </c>
      <c r="L527" s="86">
        <f t="shared" si="123"/>
        <v>11220</v>
      </c>
      <c r="M527" s="14"/>
      <c r="N527" s="13">
        <f t="shared" si="113"/>
        <v>0</v>
      </c>
      <c r="O527" s="87" t="str">
        <f t="shared" si="121"/>
        <v>Y20-0113</v>
      </c>
      <c r="P527" s="125">
        <f>R527*0.6</f>
        <v>10200</v>
      </c>
      <c r="Q527" s="37" t="s">
        <v>70</v>
      </c>
      <c r="R527" s="37">
        <f>VLOOKUP(A527,[1]高級ワイン!$B:$X,23,0)</f>
        <v>17000</v>
      </c>
      <c r="S527" s="76" t="s">
        <v>78</v>
      </c>
      <c r="T527" s="76" t="s">
        <v>80</v>
      </c>
      <c r="U527" s="76"/>
      <c r="V527" s="38" t="e">
        <v>#N/A</v>
      </c>
      <c r="W527" s="38">
        <f>VLOOKUP(A527,[2]帳簿在庫!$A:$B,2,0)</f>
        <v>14</v>
      </c>
    </row>
  </sheetData>
  <sheetProtection algorithmName="SHA-512" hashValue="kz7xYVEcGX59Tn0LO4pwOmT5IMhztKKafV0C85e8EjzIsTG00HcT5lwYafeHWmZMQ4Gv6/Pu9Y98Eu+RCvJJWw==" saltValue="4kgveeFOg9nHmUaoIO/S4w==" spinCount="100000" sheet="1" objects="1" scenarios="1"/>
  <protectedRanges>
    <protectedRange algorithmName="SHA-512" hashValue="+mq4jH0wr/KzNryn0JbTW2w+urC7OoKhbfqboHkpugkz33S7hYFlZTJWr0Xgs/dM8HKwjpii3yAhBZL88Na76A==" saltValue="hUg4XTzUshs/vZTJMfkkkA==" spinCount="100000" sqref="C2:O3 C10:D12 C13:H13 J13:M13 D14:O14 F16:J16 G15:J15 E17:O20 E21:J21 E22:O24 C5:O9 M15:M16 B38 C34:C40 D37:O40 C25:O25 C26:L33 N26:O33 J45 D34:O35 C15:D24 D36:J36" name="範囲1"/>
    <protectedRange algorithmName="SHA-512" hashValue="MvRh/ZOiPway6dfBg6KmbTcHD6HC5M80of3laN+5rtRO9iAWrv97ojRpdxyGcA4ZlIn1aVmpFJB15JyOTBYoFg==" saltValue="YMa3HS1Im4xlxH1DbGGsbQ==" spinCount="100000" sqref="C4:O4" name="範囲1_2"/>
  </protectedRanges>
  <sortState ref="A115:V150">
    <sortCondition ref="L115:L150"/>
  </sortState>
  <mergeCells count="35">
    <mergeCell ref="C2:O2"/>
    <mergeCell ref="C3:O3"/>
    <mergeCell ref="C11:D11"/>
    <mergeCell ref="F11:G11"/>
    <mergeCell ref="C13:D13"/>
    <mergeCell ref="E10:I10"/>
    <mergeCell ref="J10:O10"/>
    <mergeCell ref="C5:O5"/>
    <mergeCell ref="C6:O6"/>
    <mergeCell ref="C10:D10"/>
    <mergeCell ref="C4:O4"/>
    <mergeCell ref="E12:O12"/>
    <mergeCell ref="K37:L37"/>
    <mergeCell ref="K16:L16"/>
    <mergeCell ref="K20:N20"/>
    <mergeCell ref="K18:L18"/>
    <mergeCell ref="K38:L38"/>
    <mergeCell ref="K36:N36"/>
    <mergeCell ref="K22:L22"/>
    <mergeCell ref="K21:N21"/>
    <mergeCell ref="K35:N35"/>
    <mergeCell ref="C15:D16"/>
    <mergeCell ref="H36:J36"/>
    <mergeCell ref="K23:L23"/>
    <mergeCell ref="H11:O11"/>
    <mergeCell ref="C12:D12"/>
    <mergeCell ref="E13:G13"/>
    <mergeCell ref="N13:O13"/>
    <mergeCell ref="N15:O15"/>
    <mergeCell ref="N16:O16"/>
    <mergeCell ref="K15:L15"/>
    <mergeCell ref="G15:J15"/>
    <mergeCell ref="F16:H16"/>
    <mergeCell ref="I16:J16"/>
    <mergeCell ref="H21:J21"/>
  </mergeCells>
  <phoneticPr fontId="2"/>
  <dataValidations count="4">
    <dataValidation type="list" showInputMessage="1" showErrorMessage="1" sqref="N13" xr:uid="{00000000-0002-0000-0000-000002000000}">
      <formula1>$Q$9:$Q$13</formula1>
    </dataValidation>
    <dataValidation type="list" allowBlank="1" showInputMessage="1" showErrorMessage="1" sqref="K21:N21" xr:uid="{00000000-0002-0000-0000-000000000000}">
      <formula1>$U$21:$U$23</formula1>
    </dataValidation>
    <dataValidation type="list" allowBlank="1" showInputMessage="1" showErrorMessage="1" sqref="K36:N36" xr:uid="{00000000-0002-0000-0000-000001000000}">
      <formula1>$U$36:$U$39</formula1>
    </dataValidation>
    <dataValidation type="list" allowBlank="1" showInputMessage="1" showErrorMessage="1" sqref="J13" xr:uid="{8403296E-5F92-4BA4-901E-168989325B8C}">
      <formula1>$X$1:$X$12</formula1>
    </dataValidation>
  </dataValidations>
  <pageMargins left="0.23622047244094491" right="0.23622047244094491" top="0.36" bottom="0.36" header="0.31496062992125984" footer="0.16"/>
  <pageSetup paperSize="9" scale="39" fitToHeight="0" orientation="portrait" r:id="rId1"/>
  <headerFooter>
    <oddFooter>&amp;C&amp;P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2" r:id="rId4" name="Check Box 368">
              <controlPr defaultSize="0" autoFill="0" autoLine="0" autoPict="0">
                <anchor moveWithCells="1">
                  <from>
                    <xdr:col>4</xdr:col>
                    <xdr:colOff>121920</xdr:colOff>
                    <xdr:row>15</xdr:row>
                    <xdr:rowOff>60960</xdr:rowOff>
                  </from>
                  <to>
                    <xdr:col>5</xdr:col>
                    <xdr:colOff>22860</xdr:colOff>
                    <xdr:row>15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" name="Check Box 369">
              <controlPr defaultSize="0" autoFill="0" autoLine="0" autoPict="0">
                <anchor moveWithCells="1">
                  <from>
                    <xdr:col>4</xdr:col>
                    <xdr:colOff>106680</xdr:colOff>
                    <xdr:row>14</xdr:row>
                    <xdr:rowOff>220980</xdr:rowOff>
                  </from>
                  <to>
                    <xdr:col>4</xdr:col>
                    <xdr:colOff>358140</xdr:colOff>
                    <xdr:row>14</xdr:row>
                    <xdr:rowOff>861060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御注文書 Order Sheet</vt:lpstr>
      <vt:lpstr>'御注文書 Order Sheet'!Print_Area</vt:lpstr>
    </vt:vector>
  </TitlesOfParts>
  <Company>JSRトレーディング株式会社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JSR</cp:lastModifiedBy>
  <cp:lastPrinted>2021-06-07T09:14:55Z</cp:lastPrinted>
  <dcterms:created xsi:type="dcterms:W3CDTF">2017-02-08T01:47:05Z</dcterms:created>
  <dcterms:modified xsi:type="dcterms:W3CDTF">2021-12-03T03:10:49Z</dcterms:modified>
</cp:coreProperties>
</file>